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bookViews>
    <workbookView xWindow="-120" yWindow="-120" windowWidth="21840" windowHeight="13740" tabRatio="921" activeTab="1"/>
  </bookViews>
  <sheets>
    <sheet name="EA" sheetId="5" r:id="rId1"/>
    <sheet name="ESF" sheetId="1" r:id="rId2"/>
    <sheet name="EVHP" sheetId="7" r:id="rId3"/>
    <sheet name="ECSF" sheetId="2" r:id="rId4"/>
    <sheet name="EFE" sheetId="10" r:id="rId5"/>
    <sheet name="PT_ESF_ECSF" sheetId="3" state="hidden" r:id="rId6"/>
    <sheet name="PC" sheetId="26" r:id="rId7"/>
    <sheet name="EAA" sheetId="8" r:id="rId8"/>
    <sheet name="EADP" sheetId="9" r:id="rId9"/>
    <sheet name="EAI" sheetId="12" r:id="rId10"/>
    <sheet name="CAdmon" sheetId="13" r:id="rId11"/>
    <sheet name="CTG" sheetId="14" r:id="rId12"/>
    <sheet name="COG" sheetId="15" r:id="rId13"/>
    <sheet name="CFG" sheetId="16" r:id="rId14"/>
    <sheet name="End Neto" sheetId="17" r:id="rId15"/>
    <sheet name="Int" sheetId="18" r:id="rId16"/>
    <sheet name="Flujo de Fondos" sheetId="20" r:id="rId17"/>
    <sheet name="CProg" sheetId="19" r:id="rId18"/>
    <sheet name="Programas Inv" sheetId="30" r:id="rId19"/>
    <sheet name="Prog y Proy" sheetId="25" r:id="rId20"/>
    <sheet name="Indicadores Res" sheetId="28" r:id="rId21"/>
    <sheet name="BMu" sheetId="21" r:id="rId22"/>
    <sheet name="BInmu" sheetId="22" r:id="rId23"/>
    <sheet name="Rel Cta Banc" sheetId="23" r:id="rId24"/>
    <sheet name="EB" sheetId="29" r:id="rId25"/>
    <sheet name="Gto Federal" sheetId="35" r:id="rId26"/>
    <sheet name="ESFD LDF" sheetId="49" r:id="rId27"/>
    <sheet name="DPYOP LDF" sheetId="48" r:id="rId28"/>
    <sheet name="ODF LDF" sheetId="47" r:id="rId29"/>
    <sheet name="BP LDF" sheetId="46" r:id="rId30"/>
    <sheet name="EAID LDF" sheetId="52" r:id="rId31"/>
    <sheet name="EAEPE COG" sheetId="53" r:id="rId32"/>
    <sheet name="EAEPE CA" sheetId="45" r:id="rId33"/>
    <sheet name="EAEPE CF" sheetId="51" r:id="rId34"/>
    <sheet name="EAEPE CSP" sheetId="54" r:id="rId35"/>
    <sheet name="GUIA C" sheetId="55" r:id="rId36"/>
  </sheets>
  <externalReferences>
    <externalReference r:id="rId37"/>
    <externalReference r:id="rId38"/>
  </externalReferences>
  <definedNames>
    <definedName name="_xlnm.Print_Area" localSheetId="22">BInmu!#REF!</definedName>
    <definedName name="_xlnm.Print_Area" localSheetId="21">BMu!#REF!</definedName>
    <definedName name="_xlnm.Print_Area" localSheetId="10">CAdmon!#REF!</definedName>
    <definedName name="_xlnm.Print_Area" localSheetId="13">CFG!#REF!</definedName>
    <definedName name="_xlnm.Print_Area" localSheetId="17">CProg!#REF!</definedName>
    <definedName name="_xlnm.Print_Area" localSheetId="0">EA!$A$1:$C$76</definedName>
    <definedName name="_xlnm.Print_Area" localSheetId="7">EAA!$A$1:$I$43</definedName>
    <definedName name="_xlnm.Print_Area" localSheetId="8">EADP!$A$1:$J$51</definedName>
    <definedName name="_xlnm.Print_Area" localSheetId="3">ECSF!#REF!</definedName>
    <definedName name="_xlnm.Print_Area" localSheetId="4">EFE!$A$1:$Q$59</definedName>
    <definedName name="_xlnm.Print_Area" localSheetId="1">ESF!$A$1:$I$72</definedName>
    <definedName name="_xlnm.Print_Area" localSheetId="2">EVHP!$B$1:$J$55</definedName>
    <definedName name="_xlnm.Print_Area" localSheetId="20">'Indicadores Res'!#REF!</definedName>
    <definedName name="_xlnm.Print_Area" localSheetId="6">PC!$A$1:$K$33</definedName>
    <definedName name="_xlnm.Print_Area" localSheetId="19">'Prog y Proy'!#REF!</definedName>
    <definedName name="_xlnm.Print_Titles" localSheetId="10">CAdmon!#REF!</definedName>
    <definedName name="_xlnm.Print_Titles" localSheetId="13">CFG!#REF!</definedName>
    <definedName name="_xlnm.Print_Titles" localSheetId="12">COG!#REF!</definedName>
    <definedName name="_xlnm.Print_Titles" localSheetId="20">'Indicadores Res'!#REF!</definedName>
  </definedNames>
  <calcPr calcId="145621"/>
</workbook>
</file>

<file path=xl/calcChain.xml><?xml version="1.0" encoding="utf-8"?>
<calcChain xmlns="http://schemas.openxmlformats.org/spreadsheetml/2006/main">
  <c r="D84" i="46" l="1"/>
  <c r="C84" i="46"/>
  <c r="D82" i="46"/>
  <c r="C82" i="46"/>
  <c r="B82" i="46"/>
  <c r="D80" i="46"/>
  <c r="D78" i="46" s="1"/>
  <c r="D86" i="46" s="1"/>
  <c r="D88" i="46" s="1"/>
  <c r="C80" i="46"/>
  <c r="B80" i="46"/>
  <c r="D79" i="46"/>
  <c r="C79" i="46"/>
  <c r="C78" i="46" s="1"/>
  <c r="C86" i="46" s="1"/>
  <c r="C88" i="46" s="1"/>
  <c r="B79" i="46"/>
  <c r="B78" i="46"/>
  <c r="D76" i="46"/>
  <c r="C76" i="46"/>
  <c r="B76" i="46"/>
  <c r="B86" i="46" s="1"/>
  <c r="B88" i="46" s="1"/>
  <c r="C68" i="46"/>
  <c r="C70" i="46" s="1"/>
  <c r="B68" i="46"/>
  <c r="B70" i="46" s="1"/>
  <c r="D66" i="46"/>
  <c r="C66" i="46"/>
  <c r="D64" i="46"/>
  <c r="C64" i="46"/>
  <c r="B64" i="46"/>
  <c r="D62" i="46"/>
  <c r="C62" i="46"/>
  <c r="B62" i="46"/>
  <c r="D61" i="46"/>
  <c r="C61" i="46"/>
  <c r="B61" i="46"/>
  <c r="D60" i="46"/>
  <c r="C60" i="46"/>
  <c r="B60" i="46"/>
  <c r="D58" i="46"/>
  <c r="D68" i="46" s="1"/>
  <c r="D70" i="46" s="1"/>
  <c r="C58" i="46"/>
  <c r="B58" i="46"/>
  <c r="C52" i="46"/>
  <c r="D48" i="46"/>
  <c r="C48" i="46"/>
  <c r="B48" i="46"/>
  <c r="B52" i="46" s="1"/>
  <c r="B16" i="46" s="1"/>
  <c r="B13" i="46" s="1"/>
  <c r="B26" i="46" s="1"/>
  <c r="B28" i="46" s="1"/>
  <c r="B30" i="46" s="1"/>
  <c r="B39" i="46" s="1"/>
  <c r="D45" i="46"/>
  <c r="D52" i="46" s="1"/>
  <c r="D16" i="46" s="1"/>
  <c r="D13" i="46" s="1"/>
  <c r="D26" i="46" s="1"/>
  <c r="D28" i="46" s="1"/>
  <c r="D30" i="46" s="1"/>
  <c r="D39" i="46" s="1"/>
  <c r="C45" i="46"/>
  <c r="B45" i="46"/>
  <c r="D35" i="46"/>
  <c r="C35" i="46"/>
  <c r="B35" i="46"/>
  <c r="D22" i="46"/>
  <c r="C22" i="46"/>
  <c r="D18" i="46"/>
  <c r="C18" i="46"/>
  <c r="B18" i="46"/>
  <c r="C16" i="46"/>
  <c r="C13" i="46"/>
  <c r="C26" i="46" s="1"/>
  <c r="C28" i="46" s="1"/>
  <c r="C30" i="46" s="1"/>
  <c r="C39" i="46" s="1"/>
  <c r="A377" i="21" l="1"/>
  <c r="A378" i="21" s="1"/>
  <c r="A379" i="21" s="1"/>
  <c r="A380" i="21" s="1"/>
  <c r="A381" i="21" s="1"/>
  <c r="A382" i="21" s="1"/>
  <c r="A383" i="21" s="1"/>
  <c r="A384" i="21" s="1"/>
  <c r="A366" i="21"/>
  <c r="A367" i="21" s="1"/>
  <c r="A368" i="21" s="1"/>
  <c r="A369" i="21" s="1"/>
  <c r="A370" i="21" s="1"/>
  <c r="A371" i="21" s="1"/>
  <c r="A372" i="21" s="1"/>
  <c r="A373" i="21" s="1"/>
  <c r="A374" i="21" s="1"/>
  <c r="A375" i="21" s="1"/>
  <c r="A356" i="21"/>
  <c r="A357" i="21" s="1"/>
  <c r="A358" i="21" s="1"/>
  <c r="A359" i="21" s="1"/>
  <c r="A360" i="21" s="1"/>
  <c r="A361" i="21" s="1"/>
  <c r="A362" i="21" s="1"/>
  <c r="A363" i="21" s="1"/>
  <c r="A364" i="21" s="1"/>
  <c r="A365" i="21" s="1"/>
  <c r="A281" i="2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280" i="21"/>
  <c r="A209" i="2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34" i="2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B5" i="21"/>
  <c r="B6" i="30" l="1"/>
  <c r="D34" i="20"/>
  <c r="F30" i="18"/>
  <c r="D30" i="18"/>
  <c r="F18" i="18"/>
  <c r="D18" i="18"/>
  <c r="F32" i="18" l="1"/>
  <c r="D32" i="18"/>
  <c r="G51" i="1"/>
  <c r="F51" i="1"/>
  <c r="G37" i="1"/>
  <c r="F37" i="1"/>
  <c r="G31" i="1"/>
  <c r="F31" i="1"/>
  <c r="G19" i="1"/>
  <c r="F19" i="1"/>
  <c r="C34" i="1"/>
  <c r="B34" i="1"/>
  <c r="C19" i="1"/>
  <c r="B19" i="1"/>
  <c r="C60" i="5"/>
  <c r="C68" i="5"/>
  <c r="C53" i="5"/>
  <c r="C48" i="5"/>
  <c r="C37" i="5"/>
  <c r="C32" i="5"/>
  <c r="C21" i="5"/>
  <c r="C17" i="5"/>
  <c r="C8" i="5"/>
  <c r="B68" i="5"/>
  <c r="B60" i="5"/>
  <c r="B53" i="5"/>
  <c r="B48" i="5"/>
  <c r="B37" i="5"/>
  <c r="B32" i="5"/>
  <c r="B21" i="5"/>
  <c r="B17" i="5"/>
  <c r="B8" i="5"/>
  <c r="G33" i="1" l="1"/>
  <c r="F33" i="1"/>
  <c r="C36" i="1"/>
  <c r="K60" i="1" s="1"/>
  <c r="B36" i="1"/>
  <c r="J60" i="1" s="1"/>
  <c r="C71" i="5"/>
  <c r="B71" i="5"/>
  <c r="C28" i="5"/>
  <c r="B28" i="5"/>
  <c r="E148" i="3"/>
  <c r="E120" i="3"/>
  <c r="E139" i="3"/>
  <c r="E115" i="3"/>
  <c r="E114" i="3"/>
  <c r="E113" i="3"/>
  <c r="E112" i="3"/>
  <c r="E111" i="3"/>
  <c r="E110" i="3"/>
  <c r="E221" i="3"/>
  <c r="E220" i="3"/>
  <c r="E219" i="3"/>
  <c r="E218" i="3"/>
  <c r="E3" i="3"/>
  <c r="E2" i="3"/>
  <c r="E106" i="3"/>
  <c r="E107" i="3"/>
  <c r="E55" i="3"/>
  <c r="E54" i="3"/>
  <c r="E101" i="3"/>
  <c r="E102" i="3"/>
  <c r="E103" i="3"/>
  <c r="E104" i="3"/>
  <c r="E49" i="3"/>
  <c r="E50" i="3"/>
  <c r="E51" i="3"/>
  <c r="E52" i="3"/>
  <c r="E96" i="3"/>
  <c r="E97" i="3"/>
  <c r="E98" i="3"/>
  <c r="E45" i="3"/>
  <c r="E46" i="3"/>
  <c r="E44" i="3"/>
  <c r="E87" i="3"/>
  <c r="E88" i="3"/>
  <c r="E89" i="3"/>
  <c r="E90" i="3"/>
  <c r="E91" i="3"/>
  <c r="E92" i="3"/>
  <c r="E36" i="3"/>
  <c r="E37" i="3"/>
  <c r="E38" i="3"/>
  <c r="E39" i="3"/>
  <c r="E40" i="3"/>
  <c r="E35" i="3"/>
  <c r="E78" i="3"/>
  <c r="E79" i="3"/>
  <c r="E80" i="3"/>
  <c r="E81" i="3"/>
  <c r="E82" i="3"/>
  <c r="E83" i="3"/>
  <c r="E84" i="3"/>
  <c r="E85" i="3"/>
  <c r="E27" i="3"/>
  <c r="E28" i="3"/>
  <c r="E29" i="3"/>
  <c r="E30" i="3"/>
  <c r="E31" i="3"/>
  <c r="E32" i="3"/>
  <c r="E33" i="3"/>
  <c r="E26" i="3"/>
  <c r="E67" i="3"/>
  <c r="E68" i="3"/>
  <c r="E69" i="3"/>
  <c r="E70" i="3"/>
  <c r="E71" i="3"/>
  <c r="E72" i="3"/>
  <c r="E73" i="3"/>
  <c r="E74" i="3"/>
  <c r="E75" i="3"/>
  <c r="E16" i="3"/>
  <c r="E17" i="3"/>
  <c r="E18" i="3"/>
  <c r="E19" i="3"/>
  <c r="E20" i="3"/>
  <c r="E21" i="3"/>
  <c r="E22" i="3"/>
  <c r="E23" i="3"/>
  <c r="E15" i="3"/>
  <c r="E8" i="3"/>
  <c r="E60" i="3"/>
  <c r="E9" i="3"/>
  <c r="E61" i="3"/>
  <c r="E10" i="3"/>
  <c r="E62" i="3"/>
  <c r="E11" i="3"/>
  <c r="E63" i="3"/>
  <c r="E12" i="3"/>
  <c r="E64" i="3"/>
  <c r="E13" i="3"/>
  <c r="E65" i="3"/>
  <c r="E59" i="3"/>
  <c r="E7" i="3"/>
  <c r="E162" i="3"/>
  <c r="E199" i="3"/>
  <c r="E150" i="3"/>
  <c r="E151" i="3"/>
  <c r="E202" i="3"/>
  <c r="E153" i="3"/>
  <c r="E190" i="3"/>
  <c r="E142" i="3"/>
  <c r="E193" i="3"/>
  <c r="E194" i="3"/>
  <c r="E145" i="3"/>
  <c r="E196" i="3"/>
  <c r="E179" i="3"/>
  <c r="E131" i="3"/>
  <c r="E182" i="3"/>
  <c r="E134" i="3"/>
  <c r="E135" i="3"/>
  <c r="E186" i="3"/>
  <c r="E178" i="3"/>
  <c r="E171" i="3"/>
  <c r="E122" i="3"/>
  <c r="E123" i="3"/>
  <c r="E124" i="3"/>
  <c r="E125" i="3"/>
  <c r="E176" i="3"/>
  <c r="E105" i="3"/>
  <c r="E53" i="3"/>
  <c r="E95" i="3"/>
  <c r="E43" i="3"/>
  <c r="E24" i="3"/>
  <c r="E93" i="3"/>
  <c r="E86" i="3"/>
  <c r="E34" i="3"/>
  <c r="E66" i="3"/>
  <c r="E14" i="3"/>
  <c r="B73" i="5" l="1"/>
  <c r="E208" i="3"/>
  <c r="E207" i="3"/>
  <c r="E156" i="3"/>
  <c r="E217" i="3"/>
  <c r="E166" i="3"/>
  <c r="E164" i="3"/>
  <c r="E213" i="3"/>
  <c r="E163" i="3"/>
  <c r="E206" i="3"/>
  <c r="E175" i="3"/>
  <c r="E201" i="3"/>
  <c r="E192" i="3"/>
  <c r="E143" i="3"/>
  <c r="E189" i="3"/>
  <c r="E167" i="3"/>
  <c r="E184" i="3"/>
  <c r="E130" i="3"/>
  <c r="E172" i="3"/>
  <c r="E133" i="3"/>
  <c r="E203" i="3"/>
  <c r="E195" i="3"/>
  <c r="E121" i="3"/>
  <c r="E126" i="3"/>
  <c r="E146" i="3"/>
  <c r="E173" i="3"/>
  <c r="E157" i="3"/>
  <c r="E132" i="3"/>
  <c r="E140" i="3"/>
  <c r="E185" i="3"/>
  <c r="E144" i="3"/>
  <c r="E136" i="3"/>
  <c r="E198" i="3"/>
  <c r="E129" i="3"/>
  <c r="E149" i="3"/>
  <c r="E155" i="3"/>
  <c r="E165" i="3"/>
  <c r="E128" i="3"/>
  <c r="E141" i="3"/>
  <c r="E152" i="3"/>
  <c r="E138" i="3"/>
  <c r="E158" i="3"/>
  <c r="E77" i="3"/>
  <c r="E170" i="3"/>
  <c r="E25" i="3"/>
  <c r="E127" i="3"/>
  <c r="E76" i="3"/>
  <c r="E41" i="3"/>
  <c r="E147" i="3"/>
  <c r="E200" i="3"/>
  <c r="E119" i="3"/>
  <c r="E212" i="3" l="1"/>
  <c r="E214" i="3"/>
  <c r="E205" i="3"/>
  <c r="E94" i="3"/>
  <c r="E188" i="3"/>
  <c r="E191" i="3"/>
  <c r="E180" i="3"/>
  <c r="E183" i="3"/>
  <c r="C73" i="5"/>
  <c r="G45" i="1" s="1"/>
  <c r="G43" i="1" s="1"/>
  <c r="G56" i="1" s="1"/>
  <c r="G58" i="1" s="1"/>
  <c r="K61" i="1" s="1"/>
  <c r="E215" i="3"/>
  <c r="E216" i="3"/>
  <c r="E42" i="3"/>
  <c r="E118" i="3"/>
  <c r="E177" i="3"/>
  <c r="E181" i="3"/>
  <c r="E137" i="3"/>
  <c r="E174" i="3"/>
  <c r="K65" i="1" l="1"/>
  <c r="K64" i="1"/>
  <c r="E187" i="3"/>
  <c r="E197" i="3"/>
  <c r="E169" i="3"/>
  <c r="E168" i="3"/>
  <c r="E100" i="3" l="1"/>
  <c r="E99" i="3"/>
  <c r="E161" i="3"/>
  <c r="E108" i="3" l="1"/>
  <c r="E211" i="3" l="1"/>
  <c r="F45" i="1"/>
  <c r="F43" i="1" s="1"/>
  <c r="F56" i="1" s="1"/>
  <c r="F58" i="1" s="1"/>
  <c r="J61" i="1" s="1"/>
  <c r="J65" i="1" l="1"/>
  <c r="J64" i="1"/>
  <c r="E109" i="3"/>
  <c r="E48" i="3"/>
  <c r="E160" i="3" l="1"/>
  <c r="E47" i="3"/>
  <c r="E159" i="3" l="1"/>
  <c r="E154" i="3"/>
  <c r="E56" i="3"/>
  <c r="E210" i="3"/>
  <c r="E57" i="3" l="1"/>
  <c r="E209" i="3"/>
  <c r="E204" i="3"/>
</calcChain>
</file>

<file path=xl/sharedStrings.xml><?xml version="1.0" encoding="utf-8"?>
<sst xmlns="http://schemas.openxmlformats.org/spreadsheetml/2006/main" count="3933" uniqueCount="1669">
  <si>
    <t>(Pesos)</t>
  </si>
  <si>
    <t>Sector:</t>
  </si>
  <si>
    <t>Fecha:</t>
  </si>
  <si>
    <t>Ente Público: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</si>
  <si>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</si>
  <si>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</si>
  <si>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</si>
  <si>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</si>
  <si>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</si>
  <si>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</si>
  <si>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</si>
  <si>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</si>
  <si>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</si>
  <si>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</si>
  <si>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</si>
  <si>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</si>
  <si>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</si>
  <si>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</si>
  <si>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</si>
  <si>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</si>
  <si>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</si>
  <si>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</si>
  <si>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</si>
  <si>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</si>
  <si>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</si>
  <si>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</si>
  <si>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</si>
  <si>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</si>
  <si>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</si>
  <si>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</si>
  <si>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</si>
  <si>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</si>
  <si>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</si>
  <si>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</si>
  <si>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</si>
  <si>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</si>
  <si>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</si>
  <si>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</si>
  <si>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</si>
  <si>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</si>
  <si>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</si>
  <si>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</si>
  <si>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</si>
  <si>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</si>
  <si>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</si>
  <si>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</si>
  <si>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</si>
  <si>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</si>
  <si>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</si>
  <si>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</si>
  <si>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</si>
  <si>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</si>
  <si>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</si>
  <si>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</si>
  <si>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</si>
  <si>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</si>
  <si>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</si>
  <si>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</si>
  <si>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</si>
  <si>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</si>
  <si>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</si>
  <si>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</si>
  <si>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</si>
  <si>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Nombre:</t>
  </si>
  <si>
    <t>Cargo:</t>
  </si>
  <si>
    <t>Origen</t>
  </si>
  <si>
    <t>Aplicación</t>
  </si>
  <si>
    <t>Activo</t>
  </si>
  <si>
    <t>Pasivo</t>
  </si>
  <si>
    <t>EF</t>
  </si>
  <si>
    <t>ECSF</t>
  </si>
  <si>
    <t>Edo. Financiero</t>
  </si>
  <si>
    <t>Autorizó</t>
  </si>
  <si>
    <t>Elaboró</t>
  </si>
  <si>
    <t>Estado de Actividades</t>
  </si>
  <si>
    <t>INGRESOS Y OTROS BENEFICIOS</t>
  </si>
  <si>
    <t>GASTOS Y OTRAS PÉRDIDAS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</si>
  <si>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</si>
  <si>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</si>
  <si>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</si>
  <si>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</si>
  <si>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</si>
  <si>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</si>
  <si>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</si>
  <si>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</si>
  <si>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</si>
  <si>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</si>
  <si>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</si>
  <si>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</si>
  <si>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</si>
  <si>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</si>
  <si>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</si>
  <si>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</si>
  <si>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</si>
  <si>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</si>
  <si>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</si>
  <si>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</si>
  <si>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</si>
  <si>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</si>
  <si>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</si>
  <si>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</si>
  <si>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</si>
  <si>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</si>
  <si>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</si>
  <si>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</si>
  <si>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</si>
  <si>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</si>
  <si>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</si>
  <si>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</si>
  <si>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</si>
  <si>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</si>
  <si>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</si>
  <si>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</si>
  <si>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</si>
  <si>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</si>
  <si>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</si>
  <si>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</si>
  <si>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</si>
  <si>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</si>
  <si>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</si>
  <si>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Total del  Pasivo</t>
  </si>
  <si>
    <t>Total del Activo</t>
  </si>
  <si>
    <t>Total del  Pasivo y Hacienda Pública / Patrimonio</t>
  </si>
  <si>
    <t>Aumento por Insuficiencia de Estimaciones por Pérdida o Deterioro y Obsolescencia</t>
  </si>
  <si>
    <t>Transferencias, Asignaciones, Subsidios y Otras Ayudas</t>
  </si>
  <si>
    <t>Estado de Situación Financiera</t>
  </si>
  <si>
    <t>Cuenta  Pública 2020</t>
  </si>
  <si>
    <t>Del 1 de enero al 31 de diciembre de 2020 y 2019</t>
  </si>
  <si>
    <t xml:space="preserve">Productos </t>
  </si>
  <si>
    <t xml:space="preserve">Aprovechamientos </t>
  </si>
  <si>
    <t>Ingresos de Gestión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</si>
  <si>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</si>
  <si>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</si>
  <si>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Transferencias, Asignaciones, Subsidios y Subvenciones, y Pensiones       y Jubilaciones</t>
  </si>
  <si>
    <t>Participaciones, Aportaciones, Convenios, Incentivos Derivados de la Colaboración Fiscal y Fondos Distintos de Aportaciones</t>
  </si>
  <si>
    <t>Egresos por Programas y Proyectos</t>
  </si>
  <si>
    <t>Clave</t>
  </si>
  <si>
    <t>Descripción</t>
  </si>
  <si>
    <t>Devengado</t>
  </si>
  <si>
    <t>Total del Gasto</t>
  </si>
  <si>
    <t>Del 1 de enero al 31 de diciembre de 2020</t>
  </si>
  <si>
    <t xml:space="preserve">                                COMISIÓN ESTATAL DE ARBITRAJE MÉDICO PARA EL  ESTADO DE AGUASCALIENTES</t>
  </si>
  <si>
    <t>Cuenta Pública 2020</t>
  </si>
  <si>
    <t>COMISIÓN ESTATAL DE ARBITRAJE MÉDICO PARA EL ESTADO DE AGUASCALIENTES</t>
  </si>
  <si>
    <t>Estado de Variación en la Hacienda Pública</t>
  </si>
  <si>
    <t>Del 1 de Enero al 31 de Diciembre de 2020</t>
  </si>
  <si>
    <t>(pesos)</t>
  </si>
  <si>
    <t xml:space="preserve"> </t>
  </si>
  <si>
    <t>Concepto</t>
  </si>
  <si>
    <t>Hacienda Pública/Patrimonio Generado de Ejercicios Anteriores</t>
  </si>
  <si>
    <t>Hacienda Pública/Patrimonio Generado del Ejercicio</t>
  </si>
  <si>
    <t>Exceso o Insuficiencia en la Actualización de la Hacienda Pública / Patrimonio</t>
  </si>
  <si>
    <t>TOTAL</t>
  </si>
  <si>
    <t xml:space="preserve">HACIENDA PÚBLICA/PATRIMONIO CONTRIBUIDO NETO DE 2019 </t>
  </si>
  <si>
    <t xml:space="preserve">Aportaciones </t>
  </si>
  <si>
    <t>Actualización de la Hacienda Pública/Patrimonio</t>
  </si>
  <si>
    <t xml:space="preserve">HACIENDA PÚBLICA /PATRIMONIO GENERADO NETO DE 2019 </t>
  </si>
  <si>
    <t>Resultados del Ejercicio (Ahorro/Desahorro)</t>
  </si>
  <si>
    <t xml:space="preserve">Revalúos  </t>
  </si>
  <si>
    <t xml:space="preserve">EXCESO O INSUFICIENCIA EN LA ACTUALIZACIÓN DE LA HACIENDA PÚBLICA/ PATRIMONIO NETO DE 2019 </t>
  </si>
  <si>
    <t>Resultado por Posición  Monetaria</t>
  </si>
  <si>
    <t xml:space="preserve">HACIENDA PÚBLICA / PATRIMONIO  NETO  FINAL DE 2019 </t>
  </si>
  <si>
    <t xml:space="preserve">CAMBIOS EN LA HACIENDA PÚBLICA/PATRIMONIO CONTRIBUIDO NETO DE 2020 </t>
  </si>
  <si>
    <t xml:space="preserve">VARIACIONES DE LA HACIENDA PÚBLICA / PATRIMONIO GENERADO NETO DE 2020 </t>
  </si>
  <si>
    <t xml:space="preserve">CAMBIOS EN EL EXCESO O INSUFICIENCIA EN LA ACTUALIZACIÓN DE LA HACIENDA PÚBLICA/ PATRIMONIO NETO DE 2020 </t>
  </si>
  <si>
    <t xml:space="preserve">HACIENDA PÚBLICA / PATRIMONIO NETO FINAL DE 2020 </t>
  </si>
  <si>
    <t>COMISIÓN ESTATAL DE  ARBITRAJE MÉDICO PARA EL ESTADO DE AGUASCALIENTES</t>
  </si>
  <si>
    <t>Estado de Cambios en la Situación Financiera</t>
  </si>
  <si>
    <t>Exceso o Insuficiencia en la Actualización de la Hacienda Pública/Patrimonio</t>
  </si>
  <si>
    <t xml:space="preserve">COMISIÓN ESTATAL DE ARBITRAJE MÉDICO PARA EL ESTADO DE AGUASCALIENTES </t>
  </si>
  <si>
    <t>COMISIÓN DE ARBITRAJE MÉDICO PARA EL ESTADO DE AGUASCALIENTES (COESAMED)</t>
  </si>
  <si>
    <t>Estado de Flujos de Efectivo</t>
  </si>
  <si>
    <t>Del 1 de Enero al 31 de Diciembre de 2020 y 2019</t>
  </si>
  <si>
    <t>Flujos de Efectivo de las Actividades de Operación</t>
  </si>
  <si>
    <t>Cuotas y Aportaciones de Seguridad Social</t>
  </si>
  <si>
    <t>Contribuciones de mejoras</t>
  </si>
  <si>
    <t>Productos</t>
  </si>
  <si>
    <t>Aprovechamientos</t>
  </si>
  <si>
    <t xml:space="preserve">Participaciones, Aportaciones, Convenios, Incentivos Derivados de la Colaboración Fiscal y Fondos Distintos de Aportaciones 
Aportaciones </t>
  </si>
  <si>
    <t xml:space="preserve">Transferencias, Asignaciones, Subsidios y Subvenciones, y Pensiones y Jubilaciones </t>
  </si>
  <si>
    <t>Otros Orígenes de Operación</t>
  </si>
  <si>
    <t>Servicios Personales</t>
  </si>
  <si>
    <t>Transferencias al resto del Sector Público</t>
  </si>
  <si>
    <t xml:space="preserve">Subsidios y Subvenciones </t>
  </si>
  <si>
    <t xml:space="preserve">Participaciones </t>
  </si>
  <si>
    <t>Otras Aplicaciones de Operación</t>
  </si>
  <si>
    <t>Flujos Netos de Efectivo por Actividades de Operación</t>
  </si>
  <si>
    <t xml:space="preserve">Flujos de Efectivo de las Actividades de Inversión 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</si>
  <si>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</si>
  <si>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</si>
  <si>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</si>
  <si>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</si>
  <si>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</si>
  <si>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 xml:space="preserve">   Interno</t>
  </si>
  <si>
    <t xml:space="preserve">   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</si>
  <si>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</si>
  <si>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</si>
  <si>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</si>
  <si>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</si>
  <si>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</si>
  <si>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</si>
  <si>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</si>
  <si>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Informe de Pasivos Contingentes</t>
  </si>
  <si>
    <t xml:space="preserve">“En cumplimiento a lo dispuesto en los artículos 46, fracción I, inciso d, y 52 de la Ley General de Contabilidad Gubernamental, y de conformidad con lo establecido en el capítulo VII, numeral III, inciso g) del Manual de Contabilidad Gubernamental emitido por el CONAC, el ente público informa lo siguiente:”
</t>
  </si>
  <si>
    <t>Cuenta</t>
  </si>
  <si>
    <t>Importe</t>
  </si>
  <si>
    <t>2269-01</t>
  </si>
  <si>
    <t>PROVISIÓN PARA FONDO DE LIQUIDACIONES E IMPREVISTOS A LARGO PLAZO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</si>
  <si>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</si>
  <si>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</si>
  <si>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</si>
  <si>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</si>
  <si>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</si>
  <si>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</si>
  <si>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</si>
  <si>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</si>
  <si>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</si>
  <si>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</si>
  <si>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</si>
  <si>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</si>
  <si>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</si>
  <si>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</si>
  <si>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</si>
  <si>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</si>
  <si>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</si>
  <si>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</si>
  <si>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</si>
  <si>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Peso</t>
  </si>
  <si>
    <t>México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</si>
  <si>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</si>
  <si>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</si>
  <si>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</si>
  <si>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</si>
  <si>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</si>
  <si>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</si>
  <si>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</si>
  <si>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</si>
  <si>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</si>
  <si>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</si>
  <si>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</si>
  <si>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</si>
  <si>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</si>
  <si>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</si>
  <si>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</si>
  <si>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</si>
  <si>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</si>
  <si>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</si>
  <si>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</si>
  <si>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</si>
  <si>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</si>
  <si>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</si>
  <si>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</si>
  <si>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(6= 5 - 1 )</t>
  </si>
  <si>
    <t xml:space="preserve">Ingresos por Venta de Bienes, Prestación de
Servicios y Otros Ingresos </t>
  </si>
  <si>
    <t>Ingresos Derivados de Financiamientos</t>
  </si>
  <si>
    <t>Total</t>
  </si>
  <si>
    <t>Estado Analítico de Ingresos
Por Fuente de Financiamiento</t>
  </si>
  <si>
    <t>Ampliaciones y 
Reducciones</t>
  </si>
  <si>
    <t xml:space="preserve">Ingresos del Poder Ejecutivo Federal o Estatal y de los Municipios </t>
  </si>
  <si>
    <t>Ingresos de los Entes Públicos de los Poderes Legislativo y Judicial, de los Órganos Autónomos y del Sector Paraestatal o Paramunicipal, así como de las Empresas Productivas del Estado</t>
  </si>
  <si>
    <t>Ingresos derivados de financiamiento</t>
  </si>
  <si>
    <t>Ingresos excedentes</t>
  </si>
  <si>
    <t>COMISIÓN DE ARBITRAJE MÉDICO DEL ESTADO DE AGUASCALIENTES (COESAMED) (a)</t>
  </si>
  <si>
    <t>Estado Analítico del Ejercicio del Presupuesto de Egresos Detallado - LDF</t>
  </si>
  <si>
    <t>Clasificación Administrativa</t>
  </si>
  <si>
    <t>Del 1 de Enero al 31 de Diciembre de 2020 (b)</t>
  </si>
  <si>
    <t>(PESOS)</t>
  </si>
  <si>
    <t>Concepto (c)</t>
  </si>
  <si>
    <t>Egresos</t>
  </si>
  <si>
    <t>Subejercicio (e)</t>
  </si>
  <si>
    <t>Aprobado (d)</t>
  </si>
  <si>
    <t>Ampliaciones/ (Reducciones)</t>
  </si>
  <si>
    <t>Pagado</t>
  </si>
  <si>
    <t>I. Gasto No Etiquetado  (I=A+B+C+D+E+F+G+H)</t>
  </si>
  <si>
    <t>OFICINA DEL DIRECTOR GENERAL DEL COESAMED</t>
  </si>
  <si>
    <t>SUBCOMISIÓN JURIDICA</t>
  </si>
  <si>
    <t>SUBCOMISIÓN MÉDICA</t>
  </si>
  <si>
    <t>II. Gasto Etiquetado     (II=A+B+C+D+E+F+G+H)</t>
  </si>
  <si>
    <t>III. Total de Egresos (III = I + II)</t>
  </si>
  <si>
    <t>Estado Analítico del Ejercicio del Presupuesto de Egresos Clasificación Económica (Tipo de Gasto)</t>
  </si>
  <si>
    <t xml:space="preserve">Del 1 de Enero al 31 de Diciembre de 2020 </t>
  </si>
  <si>
    <t xml:space="preserve">Egresos </t>
  </si>
  <si>
    <t>Subejercicio</t>
  </si>
  <si>
    <t>Aprobado</t>
  </si>
  <si>
    <t>3 = (1 + 2 )</t>
  </si>
  <si>
    <t>6 = ( 3 - 4 )</t>
  </si>
  <si>
    <t>Gasto Corriente</t>
  </si>
  <si>
    <t>Gasto de Capital</t>
  </si>
  <si>
    <t>Amortización de la Deuda y Disminución de Pasivos</t>
  </si>
  <si>
    <t>Estado Analítico del Ejercicio del Presupuesto de Egresos</t>
  </si>
  <si>
    <t>Clasificación por Objeto del Gasto (Capítulo y Concepto)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</si>
  <si>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</si>
  <si>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</si>
  <si>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</si>
  <si>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</si>
  <si>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</si>
  <si>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</si>
  <si>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</si>
  <si>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</si>
  <si>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</si>
  <si>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</si>
  <si>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</si>
  <si>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</si>
  <si>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</si>
  <si>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</si>
  <si>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</si>
  <si>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</si>
  <si>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</si>
  <si>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</si>
  <si>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</si>
  <si>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</si>
  <si>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</si>
  <si>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</si>
  <si>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</si>
  <si>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</si>
  <si>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</si>
  <si>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</si>
  <si>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</si>
  <si>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</si>
  <si>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</si>
  <si>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</si>
  <si>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</si>
  <si>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</si>
  <si>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</si>
  <si>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</si>
  <si>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</si>
  <si>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</si>
  <si>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</si>
  <si>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</si>
  <si>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</si>
  <si>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</si>
  <si>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</si>
  <si>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</si>
  <si>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</si>
  <si>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</si>
  <si>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</si>
  <si>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</si>
  <si>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</si>
  <si>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</si>
  <si>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</si>
  <si>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</si>
  <si>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</si>
  <si>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</si>
  <si>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</si>
  <si>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</si>
  <si>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</si>
  <si>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</si>
  <si>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</si>
  <si>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</si>
  <si>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</si>
  <si>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</si>
  <si>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</si>
  <si>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</si>
  <si>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</si>
  <si>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</si>
  <si>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</si>
  <si>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</si>
  <si>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</si>
  <si>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>Desarrollo Económico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</si>
  <si>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</si>
  <si>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</si>
  <si>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</si>
  <si>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</si>
  <si>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</si>
  <si>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</si>
  <si>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</si>
  <si>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</si>
  <si>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</si>
  <si>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</si>
  <si>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</si>
  <si>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</si>
  <si>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</si>
  <si>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</si>
  <si>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Identificación de Crédito o Instrumento</t>
  </si>
  <si>
    <t>Contratación/Colocación</t>
  </si>
  <si>
    <t>Amortización</t>
  </si>
  <si>
    <t xml:space="preserve">Endeudamiento Neto </t>
  </si>
  <si>
    <t>A</t>
  </si>
  <si>
    <t>B</t>
  </si>
  <si>
    <t>C = A - B</t>
  </si>
  <si>
    <t>Creditos Bancarios</t>
  </si>
  <si>
    <t>Total Créditos Bancarios</t>
  </si>
  <si>
    <t>Otros Instrumentos de Deuda</t>
  </si>
  <si>
    <t>Total Otros Instrumentos de Deuda</t>
  </si>
  <si>
    <t xml:space="preserve">                                              COMISIÓN ESTATAL DE ARBITRAJE MÉDICO PARA EL ESTADO DE AGUASCALIENTES</t>
  </si>
  <si>
    <t>Intereses de la Deuda</t>
  </si>
  <si>
    <t>Créditos Bancarios</t>
  </si>
  <si>
    <t>Total de intereses de Créditos Bancarios</t>
  </si>
  <si>
    <t>Total de intereses de Otros Instrumentos de Deuda</t>
  </si>
  <si>
    <t xml:space="preserve">                    COMISIÓN ESTATAL DE ARBITRAJE MÉDICO PARA EL ESTADO DE AGUASCALIENTES </t>
  </si>
  <si>
    <t>Flujo de Fondos</t>
  </si>
  <si>
    <t>Del 1 enero al 31 de diciembre 2020</t>
  </si>
  <si>
    <t>Estimado /
 Aprobado</t>
  </si>
  <si>
    <t>Recaudado / 
Pagado</t>
  </si>
  <si>
    <t>Rubros de Ingresos</t>
  </si>
  <si>
    <t>Ingresos por Ventas de Bienes, Prestación de Servicios  y Otros Ingresos</t>
  </si>
  <si>
    <t>Participaciones, Aportaciones, Convenios, Incentivos Derivados de la Colaboración Fiscal y Fondos Dstintos de Aportaciones</t>
  </si>
  <si>
    <t>Transferencias, Asignaciones, Subsidios y Subvenciones, y Pensiones y Jubilaciones</t>
  </si>
  <si>
    <t>Capítulos de Gasto</t>
  </si>
  <si>
    <t xml:space="preserve">Participaciones y Aportaciones 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</si>
  <si>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</si>
  <si>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</si>
  <si>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</si>
  <si>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</si>
  <si>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</si>
  <si>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</si>
  <si>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</si>
  <si>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</si>
  <si>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</si>
  <si>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</si>
  <si>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</si>
  <si>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</si>
  <si>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</si>
  <si>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</si>
  <si>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</si>
  <si>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</si>
  <si>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</si>
  <si>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</si>
  <si>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</si>
  <si>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</si>
  <si>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</si>
  <si>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</si>
  <si>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</si>
  <si>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</si>
  <si>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</si>
  <si>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</si>
  <si>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</si>
  <si>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</si>
  <si>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</si>
  <si>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</si>
  <si>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</si>
  <si>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Egresos por Programas y Proyectos de Inversión</t>
  </si>
  <si>
    <t>00098</t>
  </si>
  <si>
    <t>COORDINACIÓN Y CAPACITACIÓN CON INSTITUCIONES DEL SECTOR SALUD Y PARTICIPACIÓN EN LAS SESIONES DE LOS CONSEJOS.</t>
  </si>
  <si>
    <t>00094</t>
  </si>
  <si>
    <t>COORDINACIÓN CON LOS MUNICIPIOS DEL ESTADO</t>
  </si>
  <si>
    <t>00166</t>
  </si>
  <si>
    <t>GENERACIÓN DE CONVENIOS CON LAS INSTITUCIONES EDUCATIVAS</t>
  </si>
  <si>
    <t>Sin Ramo/Dependencia</t>
  </si>
  <si>
    <t>GENERACIÓN DE CONVENIOS CON LAS INSTITUCIONES EDUCATIVAS.</t>
  </si>
  <si>
    <t>Cuenta Pública 2019</t>
  </si>
  <si>
    <t xml:space="preserve"> Relación de Bienes Muebles que Componen el Patrimonio</t>
  </si>
  <si>
    <t>Al 31 de diciembre de 2020</t>
  </si>
  <si>
    <t>El inventario de bienes que la COESAMED poseé, se encuentra en proceso de revaluación, actualización y armonización de los mismos y dar de baja los obsoletos, ya que el manual de lineamiento no quedo aprobado en el año2019.</t>
  </si>
  <si>
    <t xml:space="preserve">APUNTADOR LASER </t>
  </si>
  <si>
    <t>STEREN</t>
  </si>
  <si>
    <t>COM-560</t>
  </si>
  <si>
    <t>S/NS</t>
  </si>
  <si>
    <t>INHALAMBRICO CON RECEPTOR</t>
  </si>
  <si>
    <t>OFICINA ADMINISTRATIVA</t>
  </si>
  <si>
    <t>ARBOL</t>
  </si>
  <si>
    <t>S/M</t>
  </si>
  <si>
    <t>S/S</t>
  </si>
  <si>
    <t>TRONCO CON RAMAS VERDES</t>
  </si>
  <si>
    <t>Arbol Mediano</t>
  </si>
  <si>
    <t>OFICINA COMISIONADO</t>
  </si>
  <si>
    <t>ARCHIVERO</t>
  </si>
  <si>
    <t>STEELE</t>
  </si>
  <si>
    <t>3 GAVETAS</t>
  </si>
  <si>
    <t>METAL</t>
  </si>
  <si>
    <t>NORIEGA</t>
  </si>
  <si>
    <t>2 GAVETAS</t>
  </si>
  <si>
    <t>COLOR ACERO</t>
  </si>
  <si>
    <t>PM STEELE</t>
  </si>
  <si>
    <t>MPN</t>
  </si>
  <si>
    <t>SALA DE JUNTAS</t>
  </si>
  <si>
    <t>TAMMEX</t>
  </si>
  <si>
    <t>NEGRO 2 CAJONES</t>
  </si>
  <si>
    <t xml:space="preserve">ARCHIVERO </t>
  </si>
  <si>
    <t>OFICINA AUXILIAR ADMINISTRATIVO</t>
  </si>
  <si>
    <t>MOVIL</t>
  </si>
  <si>
    <t>AREA DE RECEPCION</t>
  </si>
  <si>
    <t>OF. ORIENTACION Y QUEJAS</t>
  </si>
  <si>
    <t>GRIS METALICO 3 CAJONES</t>
  </si>
  <si>
    <t xml:space="preserve">ARCHIVERO   </t>
  </si>
  <si>
    <t>SAUDER</t>
  </si>
  <si>
    <t>HORIZONTAL 2 CAJONES</t>
  </si>
  <si>
    <t>MADERA 2 CAJONES</t>
  </si>
  <si>
    <t>OFICINA SUBCOMISION JURIDICA</t>
  </si>
  <si>
    <t>ARCHIVERO DE MADERA</t>
  </si>
  <si>
    <t>2 CAJONES</t>
  </si>
  <si>
    <t>CAFÉ</t>
  </si>
  <si>
    <t>TINTO</t>
  </si>
  <si>
    <t>6 CAJONES</t>
  </si>
  <si>
    <t>OFICINA SUBCOMISION MEDICA</t>
  </si>
  <si>
    <t>3 CAJONES</t>
  </si>
  <si>
    <t>MADERA</t>
  </si>
  <si>
    <t>ARCHIVERO METALICO</t>
  </si>
  <si>
    <t>4 GAVETAS</t>
  </si>
  <si>
    <t>ASPIRADORA</t>
  </si>
  <si>
    <t>KOBLENZ</t>
  </si>
  <si>
    <t>12-318K</t>
  </si>
  <si>
    <t>DV-100K63</t>
  </si>
  <si>
    <t>SALA DE JUNTAS BAJO MESA</t>
  </si>
  <si>
    <t>BOCINAS</t>
  </si>
  <si>
    <t>LOGITECH</t>
  </si>
  <si>
    <t>LS21</t>
  </si>
  <si>
    <t>2 BOCINAS</t>
  </si>
  <si>
    <t>LOGIITCH</t>
  </si>
  <si>
    <t>S-120 BLACK</t>
  </si>
  <si>
    <t>JC122CQ0762</t>
  </si>
  <si>
    <t>GENIUS</t>
  </si>
  <si>
    <t>KNS SP*U110</t>
  </si>
  <si>
    <t>E251300690</t>
  </si>
  <si>
    <t>LOCKER BOLSA NEGRA CAJA ARCHIVO</t>
  </si>
  <si>
    <t>ACTECK</t>
  </si>
  <si>
    <t>AX-2500</t>
  </si>
  <si>
    <t>SP*1510</t>
  </si>
  <si>
    <t>ZCE117602328</t>
  </si>
  <si>
    <t>OFICINA COMUNICACIÓN</t>
  </si>
  <si>
    <t xml:space="preserve">BOCINAS </t>
  </si>
  <si>
    <t>BTC</t>
  </si>
  <si>
    <t>LOCKER COMISIONADO</t>
  </si>
  <si>
    <t>BOCINAS (2)</t>
  </si>
  <si>
    <t>HARMAN/KARDON</t>
  </si>
  <si>
    <t>ZYLUX-SZ</t>
  </si>
  <si>
    <t>E221915</t>
  </si>
  <si>
    <t>NEGRAS</t>
  </si>
  <si>
    <t>S120BLCK</t>
  </si>
  <si>
    <t>JC108CQ0659</t>
  </si>
  <si>
    <t>LD11</t>
  </si>
  <si>
    <t>ALASKA</t>
  </si>
  <si>
    <t>AKL5667</t>
  </si>
  <si>
    <t>*409013064</t>
  </si>
  <si>
    <t>S0026</t>
  </si>
  <si>
    <t>JC936CQ0640</t>
  </si>
  <si>
    <t>BUFFER</t>
  </si>
  <si>
    <t>BUSINESS NAVIGATIOR</t>
  </si>
  <si>
    <t>HP</t>
  </si>
  <si>
    <t>HP 610/600</t>
  </si>
  <si>
    <t>CAFETERA</t>
  </si>
  <si>
    <t>ECKO FIESTA</t>
  </si>
  <si>
    <t>30 TASAS</t>
  </si>
  <si>
    <t>NO FUNCIONA</t>
  </si>
  <si>
    <t>PROCTOR SILEX</t>
  </si>
  <si>
    <t>46831MX</t>
  </si>
  <si>
    <t>TURMIX</t>
  </si>
  <si>
    <t>S/D</t>
  </si>
  <si>
    <t>HAMILTON BEACH</t>
  </si>
  <si>
    <t>40 TASAS</t>
  </si>
  <si>
    <t>OFICINA SOBCOMISION MEDICA</t>
  </si>
  <si>
    <t>CALCULADORA PRINTAFORM</t>
  </si>
  <si>
    <t>PRINTAFORM</t>
  </si>
  <si>
    <t>CALEFACTOR</t>
  </si>
  <si>
    <t>DELONGHI</t>
  </si>
  <si>
    <t>816F</t>
  </si>
  <si>
    <t>CALENTADOR ELECTRICO</t>
  </si>
  <si>
    <t>33711501AC</t>
  </si>
  <si>
    <t>KENWOOD</t>
  </si>
  <si>
    <t>670BEP</t>
  </si>
  <si>
    <t>CALEFACTOR DELONGHI</t>
  </si>
  <si>
    <t>CALEFACTOR GAS/ELECTRICO</t>
  </si>
  <si>
    <t>52913S01</t>
  </si>
  <si>
    <t>PASILLO FRENTE A RECEPCION</t>
  </si>
  <si>
    <t>1HF2</t>
  </si>
  <si>
    <t>CAMARA DIGITALC/MEM2GB</t>
  </si>
  <si>
    <t>SAMSUNG</t>
  </si>
  <si>
    <t>PL20</t>
  </si>
  <si>
    <t>7776C908801925R</t>
  </si>
  <si>
    <t>CAMARA FOTOGRAFICA</t>
  </si>
  <si>
    <t>SONY</t>
  </si>
  <si>
    <t>MUCFD</t>
  </si>
  <si>
    <t>OLYMPUS</t>
  </si>
  <si>
    <t>792K41311</t>
  </si>
  <si>
    <t>CANON</t>
  </si>
  <si>
    <t>SX510HS</t>
  </si>
  <si>
    <t>S722064000938</t>
  </si>
  <si>
    <t>CAMARA WEB</t>
  </si>
  <si>
    <t>ATW650</t>
  </si>
  <si>
    <t>1020380002727</t>
  </si>
  <si>
    <t>CAMARA WEB 8.0 M PIXELES</t>
  </si>
  <si>
    <t>RAMADASA</t>
  </si>
  <si>
    <t>PS/P0013</t>
  </si>
  <si>
    <t>CD-RW-DRIVE</t>
  </si>
  <si>
    <t>LITE ON IT</t>
  </si>
  <si>
    <t>LXR-40243A</t>
  </si>
  <si>
    <t>*258321007093</t>
  </si>
  <si>
    <t>CESTO PARA BASURA</t>
  </si>
  <si>
    <t>METALICO  ARENA</t>
  </si>
  <si>
    <t>SABLON</t>
  </si>
  <si>
    <t>NEGRO PLASTICO</t>
  </si>
  <si>
    <t>CILINDRO DE GAS</t>
  </si>
  <si>
    <t>CYTSA</t>
  </si>
  <si>
    <t>20 LBS,</t>
  </si>
  <si>
    <t xml:space="preserve"> INTEGRADO AL CALENTADOR</t>
  </si>
  <si>
    <t>PASILLO</t>
  </si>
  <si>
    <t>20 LBS.</t>
  </si>
  <si>
    <t>CONMUTADOR</t>
  </si>
  <si>
    <t>PANASONIC</t>
  </si>
  <si>
    <t>KXTA308LA</t>
  </si>
  <si>
    <t>TABSI008768</t>
  </si>
  <si>
    <t>TSS524</t>
  </si>
  <si>
    <t>EMPOTRADO PARED</t>
  </si>
  <si>
    <t>CONVERTIDOR DE VOLTAJE</t>
  </si>
  <si>
    <t>220V A 110V</t>
  </si>
  <si>
    <t>910-010</t>
  </si>
  <si>
    <t>COPIADORA</t>
  </si>
  <si>
    <t>IR-1021</t>
  </si>
  <si>
    <t>XEROX</t>
  </si>
  <si>
    <t>WORK CENTRE 3650</t>
  </si>
  <si>
    <t>VMA-557216</t>
  </si>
  <si>
    <t>CP-RW-DRIVE</t>
  </si>
  <si>
    <t>LITE-ON-IT</t>
  </si>
  <si>
    <t>CPU</t>
  </si>
  <si>
    <t>ACTEK 500</t>
  </si>
  <si>
    <t>ACTIVE COOL</t>
  </si>
  <si>
    <t>COLOR NEGRO</t>
  </si>
  <si>
    <t>500W</t>
  </si>
  <si>
    <t>S949999020768</t>
  </si>
  <si>
    <t>ACTECK500W</t>
  </si>
  <si>
    <t>AA6450LA</t>
  </si>
  <si>
    <t>MXX8200D4AJ</t>
  </si>
  <si>
    <t>OFICINA COMUNICACIÓN APC</t>
  </si>
  <si>
    <t>HP PRO 3500</t>
  </si>
  <si>
    <t>MXL34001NP7</t>
  </si>
  <si>
    <t>718T2000</t>
  </si>
  <si>
    <t>LG</t>
  </si>
  <si>
    <t>PERFECT CHOICE</t>
  </si>
  <si>
    <t>PC-600-138</t>
  </si>
  <si>
    <t>L043600138</t>
  </si>
  <si>
    <t>PW8080</t>
  </si>
  <si>
    <t>NO LOCALIZADO</t>
  </si>
  <si>
    <t>CPU MONITOR</t>
  </si>
  <si>
    <t>19-2206101</t>
  </si>
  <si>
    <t>3CR449034N</t>
  </si>
  <si>
    <t>CPU-MONITOR</t>
  </si>
  <si>
    <t>HP COMPAQ</t>
  </si>
  <si>
    <t>PRO 4300</t>
  </si>
  <si>
    <t>MXL4230HH3</t>
  </si>
  <si>
    <t>CREDENZA</t>
  </si>
  <si>
    <t xml:space="preserve">PM STEELE </t>
  </si>
  <si>
    <t>S/MODELO</t>
  </si>
  <si>
    <t>CUADARO/PINTURA</t>
  </si>
  <si>
    <t>MALINCHE</t>
  </si>
  <si>
    <t>50 X 70 CMS.</t>
  </si>
  <si>
    <t>CUADRO DE PINTURA</t>
  </si>
  <si>
    <t>"KINICH"</t>
  </si>
  <si>
    <t>Pastel sobre tule 58x75cms</t>
  </si>
  <si>
    <t>DEGUSTADOR CON GRAFICOS</t>
  </si>
  <si>
    <t>ANUNCIO EXPRESS</t>
  </si>
  <si>
    <t>MOD-PORTATIL</t>
  </si>
  <si>
    <t>DIBLO PARA CARGAR</t>
  </si>
  <si>
    <t>DISCO DURO</t>
  </si>
  <si>
    <t>ADATA</t>
  </si>
  <si>
    <t>DISCO DURO EXTERNO</t>
  </si>
  <si>
    <t>HD 710</t>
  </si>
  <si>
    <t>1D222087303</t>
  </si>
  <si>
    <t>CLASSIC CH 11</t>
  </si>
  <si>
    <t>SC4220236565</t>
  </si>
  <si>
    <t>DISPLAY PORTATIL DE DIFUSION</t>
  </si>
  <si>
    <t xml:space="preserve">TRIPIE VARILLAS </t>
  </si>
  <si>
    <t>DIVISOR DE SEÑAL</t>
  </si>
  <si>
    <t>CISCO</t>
  </si>
  <si>
    <t>SE1500</t>
  </si>
  <si>
    <t>10E10J04112111</t>
  </si>
  <si>
    <t>ENCECLOPEDIA DE LA LENGUA ESPAÑOLA</t>
  </si>
  <si>
    <t>DICC. DE LA LENGUA ESPAÑOLA 10 TOMOS</t>
  </si>
  <si>
    <t>ENFRIADOR</t>
  </si>
  <si>
    <t>SAFE 2</t>
  </si>
  <si>
    <t>PASILLO OFICINAS</t>
  </si>
  <si>
    <t xml:space="preserve">ENFRIADOR </t>
  </si>
  <si>
    <t>AREA CAFETERIA</t>
  </si>
  <si>
    <t>ENGARGOLADORA</t>
  </si>
  <si>
    <t>PLASTICBIND</t>
  </si>
  <si>
    <t>ZEBRA 210</t>
  </si>
  <si>
    <t>BI4559</t>
  </si>
  <si>
    <t>ESCALERA</t>
  </si>
  <si>
    <t>ALUMINIO 5 ESCALONES</t>
  </si>
  <si>
    <t>ALUMINIO 2 ESCALONES</t>
  </si>
  <si>
    <t>BAÑO</t>
  </si>
  <si>
    <t xml:space="preserve">ESCANER </t>
  </si>
  <si>
    <t>PEC1315</t>
  </si>
  <si>
    <t>CN49998600V</t>
  </si>
  <si>
    <t>ESCRITORIO</t>
  </si>
  <si>
    <t>EN ESCUADA CON 2  ARCHIVEROS</t>
  </si>
  <si>
    <t>COLOR MADERA</t>
  </si>
  <si>
    <t>ESCRITORIO CON LATERAL</t>
  </si>
  <si>
    <t>OFFIMAX</t>
  </si>
  <si>
    <t>METAL / CRISTAL</t>
  </si>
  <si>
    <t>ESCRITORIO CON/LATERAL</t>
  </si>
  <si>
    <t>OFFICE MAX</t>
  </si>
  <si>
    <t>METAL/CRISTAL</t>
  </si>
  <si>
    <t>ESCRITORIO DE MADERA</t>
  </si>
  <si>
    <t>PN STEEL</t>
  </si>
  <si>
    <t>COLOR CAFÉ OBCURO</t>
  </si>
  <si>
    <t>6 CAJONES, PORTATECLADO</t>
  </si>
  <si>
    <t>COLOR CEREZO</t>
  </si>
  <si>
    <t>8 CAJOMES</t>
  </si>
  <si>
    <t>ESCULTURA</t>
  </si>
  <si>
    <t>S/N</t>
  </si>
  <si>
    <t>"SHAMADI"</t>
  </si>
  <si>
    <t>Escultura en recina 65x42x30 cms.</t>
  </si>
  <si>
    <t>PICTOESCULTURA MADERA/OLEO/ARENA</t>
  </si>
  <si>
    <t>FLORES DE MADERA</t>
  </si>
  <si>
    <t>EXTINTOR</t>
  </si>
  <si>
    <t>PHILADELPHIA</t>
  </si>
  <si>
    <t>BSV</t>
  </si>
  <si>
    <t>Y917785</t>
  </si>
  <si>
    <t>Y917677</t>
  </si>
  <si>
    <t>FAX</t>
  </si>
  <si>
    <t>5DGOB-43</t>
  </si>
  <si>
    <t>CN4BAAGHP</t>
  </si>
  <si>
    <t>CENTRE/60</t>
  </si>
  <si>
    <t>EM6-011532</t>
  </si>
  <si>
    <t>FRIGO BAR</t>
  </si>
  <si>
    <t>GENERAL ELECTRIC</t>
  </si>
  <si>
    <t>TAO4D04</t>
  </si>
  <si>
    <t>AFUERA OFICINA ADMINISTRATIVA</t>
  </si>
  <si>
    <t>GABINETE EXTENTOR TIPO CENICERO</t>
  </si>
  <si>
    <t>´PASILLO</t>
  </si>
  <si>
    <t xml:space="preserve">GRABADORA </t>
  </si>
  <si>
    <t>GUILLOTINA</t>
  </si>
  <si>
    <t>BOSTON</t>
  </si>
  <si>
    <t>ID LLAMADAS</t>
  </si>
  <si>
    <t>UNISONIC</t>
  </si>
  <si>
    <t>C21002</t>
  </si>
  <si>
    <t>C21003</t>
  </si>
  <si>
    <t>YSHTEL</t>
  </si>
  <si>
    <t>IMPRESORA</t>
  </si>
  <si>
    <t>HP LASERJET</t>
  </si>
  <si>
    <t>CE658A</t>
  </si>
  <si>
    <t>VND3M03009</t>
  </si>
  <si>
    <t>LASERJET P1102W</t>
  </si>
  <si>
    <t>LASERJET 1300</t>
  </si>
  <si>
    <t>CNBJK29488</t>
  </si>
  <si>
    <t xml:space="preserve">HP </t>
  </si>
  <si>
    <t>LASERJET 1160</t>
  </si>
  <si>
    <t>CNB1F07577</t>
  </si>
  <si>
    <t>EPSON</t>
  </si>
  <si>
    <t>L220 ECO TANC</t>
  </si>
  <si>
    <t>HP LASER JET 1300</t>
  </si>
  <si>
    <t>SFG311313NS</t>
  </si>
  <si>
    <t>HP LASERJET 1022</t>
  </si>
  <si>
    <t>Q5912A</t>
  </si>
  <si>
    <t>CNBC54XOGW</t>
  </si>
  <si>
    <t>LASERJET P1005</t>
  </si>
  <si>
    <t>VND4M02233</t>
  </si>
  <si>
    <t>HP LASERJET 1300</t>
  </si>
  <si>
    <t>C6502A</t>
  </si>
  <si>
    <t>SG347312HT</t>
  </si>
  <si>
    <t>50311313NS</t>
  </si>
  <si>
    <t>USLG026555</t>
  </si>
  <si>
    <t>LEXMARK</t>
  </si>
  <si>
    <t>JET PRINTER</t>
  </si>
  <si>
    <t>USLR075062</t>
  </si>
  <si>
    <t>LASERJET 1100</t>
  </si>
  <si>
    <t>C4224A</t>
  </si>
  <si>
    <t>USLE093901</t>
  </si>
  <si>
    <t xml:space="preserve">IMPRESORA </t>
  </si>
  <si>
    <t>SG35L31BSC</t>
  </si>
  <si>
    <t>LAP TOP</t>
  </si>
  <si>
    <t>IBM</t>
  </si>
  <si>
    <t>THIK PAD</t>
  </si>
  <si>
    <t>THOSHIBA</t>
  </si>
  <si>
    <t>TECRA A25P219</t>
  </si>
  <si>
    <t>Y4086369H</t>
  </si>
  <si>
    <t>DELL</t>
  </si>
  <si>
    <t>INSPIRON 1412</t>
  </si>
  <si>
    <t>LAPTOP HP</t>
  </si>
  <si>
    <t>14-U2901A</t>
  </si>
  <si>
    <t>5CD5055MDO</t>
  </si>
  <si>
    <t>LATERAL ESCRITORIO MADERA</t>
  </si>
  <si>
    <t>PM STEEL</t>
  </si>
  <si>
    <t>LIBRERO</t>
  </si>
  <si>
    <t>CANTIA</t>
  </si>
  <si>
    <t>MADERA 3 NIVELES NOGAL</t>
  </si>
  <si>
    <t>PN STEELE</t>
  </si>
  <si>
    <t>LIBRERO DE MADERA</t>
  </si>
  <si>
    <t>2 ENTREPAÑOS  2 PUERTAS</t>
  </si>
  <si>
    <t>4 ENTREPAÑOS</t>
  </si>
  <si>
    <t>1 ENTREPAÑO</t>
  </si>
  <si>
    <t>COLOR CHOCOLATE</t>
  </si>
  <si>
    <t>LIBRO</t>
  </si>
  <si>
    <t>VARGAS</t>
  </si>
  <si>
    <t>MEDICINA FORENCE Y DEONTOLOGIA</t>
  </si>
  <si>
    <t>CONSULTA</t>
  </si>
  <si>
    <t>PRACTICA FORENCE DEL ARBITRAJE PUB. Y PRIV.</t>
  </si>
  <si>
    <t>EDITORIAL FLORES</t>
  </si>
  <si>
    <t>MANUAL DE URGENCIAS MEDICAS</t>
  </si>
  <si>
    <t>VILCHEZ</t>
  </si>
  <si>
    <t>MASSON</t>
  </si>
  <si>
    <t>OBSTETRICIA  MODERNA</t>
  </si>
  <si>
    <t>CARDIOLOGIA</t>
  </si>
  <si>
    <t>GUADALAJARA</t>
  </si>
  <si>
    <t>5a EDICION</t>
  </si>
  <si>
    <t>OPERACIONES ABDOMINALES TOMO I</t>
  </si>
  <si>
    <t>MAINGOT</t>
  </si>
  <si>
    <t>10a EDICION</t>
  </si>
  <si>
    <t>OPERACIONES ABDOMINALES TOMO II</t>
  </si>
  <si>
    <t>DIAGNOSATICO Y TRATAMIENTO GINECOLOGICO</t>
  </si>
  <si>
    <t>MANUAL MODERNO</t>
  </si>
  <si>
    <t>8a EDICION</t>
  </si>
  <si>
    <t>PRINCIPIO DE MEDICINA INTERNA VOLUMEN I</t>
  </si>
  <si>
    <t>FAUCCI</t>
  </si>
  <si>
    <t>VOL. I</t>
  </si>
  <si>
    <t>PRINCIPIO DE MEDICINA INTERNA VOLUMEN II</t>
  </si>
  <si>
    <t>VOL. II</t>
  </si>
  <si>
    <t>MANUAL DE LAS INFECCIONES DE LAS VIAS AEREAS RESPIRATORIAS</t>
  </si>
  <si>
    <t>NAVERON</t>
  </si>
  <si>
    <t>MANUAL DE TECNICAS DE RADIOLOGIA E IMAGEN</t>
  </si>
  <si>
    <t>DENA</t>
  </si>
  <si>
    <t>TRILLAS</t>
  </si>
  <si>
    <t>LIBRO DICCIONARIO</t>
  </si>
  <si>
    <t>ESPASA</t>
  </si>
  <si>
    <t>DICCIONARIO MEDICO</t>
  </si>
  <si>
    <t>LITEWERE</t>
  </si>
  <si>
    <t>MALETIN NEGRO</t>
  </si>
  <si>
    <t xml:space="preserve">MACETA </t>
  </si>
  <si>
    <t>MACETA DE BARRO BASE PARA ARBOL</t>
  </si>
  <si>
    <t xml:space="preserve">MEDIANA </t>
  </si>
  <si>
    <t>MALETIN PARA COMPUTADORA</t>
  </si>
  <si>
    <t>MET4T</t>
  </si>
  <si>
    <t>MAQUINA DE ESCRIBIR</t>
  </si>
  <si>
    <t>OLI MPIA</t>
  </si>
  <si>
    <t>CONFORTYPE MDA</t>
  </si>
  <si>
    <t>OLIMPIA</t>
  </si>
  <si>
    <t>CONFORT TYPE</t>
  </si>
  <si>
    <t>MOUSE</t>
  </si>
  <si>
    <t>GM-04003P</t>
  </si>
  <si>
    <t>*113767307402</t>
  </si>
  <si>
    <t>MCROGRBADORA DIGITAL</t>
  </si>
  <si>
    <t>TMARK</t>
  </si>
  <si>
    <t>1CDPX312F</t>
  </si>
  <si>
    <t>OFCINA ADMINISTRTIVA</t>
  </si>
  <si>
    <t>MESA DE TRABAJO</t>
  </si>
  <si>
    <t>MESA IMPRESORA</t>
  </si>
  <si>
    <t>AMUR</t>
  </si>
  <si>
    <t>NOGAL</t>
  </si>
  <si>
    <t>M1431</t>
  </si>
  <si>
    <t>MESA P/ MAQUINA DE ESCRIBIR</t>
  </si>
  <si>
    <t>MESA PARA COPIADORA</t>
  </si>
  <si>
    <t>NOGAL CROMADA</t>
  </si>
  <si>
    <t>MESA PARA MAQUINA DE ESCRIBIR</t>
  </si>
  <si>
    <t>MONITOR</t>
  </si>
  <si>
    <t>LG FLATRON</t>
  </si>
  <si>
    <t>E224051</t>
  </si>
  <si>
    <t>011UXDMT490</t>
  </si>
  <si>
    <t>BENQ</t>
  </si>
  <si>
    <t>G900WAD</t>
  </si>
  <si>
    <t>ET-0007-B</t>
  </si>
  <si>
    <t>BONGG900WAD</t>
  </si>
  <si>
    <t>ET0007B</t>
  </si>
  <si>
    <t>ETG5805353SLOT</t>
  </si>
  <si>
    <t>BENGG900WAD</t>
  </si>
  <si>
    <t>ET0007-B</t>
  </si>
  <si>
    <t>ETG680553DSLO-T</t>
  </si>
  <si>
    <t>QW1907</t>
  </si>
  <si>
    <t>CNC827OGZT</t>
  </si>
  <si>
    <t>HSTD3501A</t>
  </si>
  <si>
    <t>6CM33511DQ</t>
  </si>
  <si>
    <t>ACER VIEW</t>
  </si>
  <si>
    <t>34E</t>
  </si>
  <si>
    <t>BENQ G900WAD</t>
  </si>
  <si>
    <t>CFNAPQG08V</t>
  </si>
  <si>
    <t>ETG5805353SLG-T</t>
  </si>
  <si>
    <t>BENQ6900WAD</t>
  </si>
  <si>
    <t>ETG580434SL0T</t>
  </si>
  <si>
    <t>011UXBP949</t>
  </si>
  <si>
    <t>MONITOR CPU</t>
  </si>
  <si>
    <t>W19B</t>
  </si>
  <si>
    <t>CNC704D58C</t>
  </si>
  <si>
    <t>HP PAVILION</t>
  </si>
  <si>
    <t>MODULO DE RECEPCION</t>
  </si>
  <si>
    <t>124136151U131</t>
  </si>
  <si>
    <t>672647-163</t>
  </si>
  <si>
    <t>BOMHEOCHH6L1N4</t>
  </si>
  <si>
    <t>LOGHITECH</t>
  </si>
  <si>
    <t>H345E</t>
  </si>
  <si>
    <t>INHALAMBRICO</t>
  </si>
  <si>
    <t>OF. SUB. JURICICO</t>
  </si>
  <si>
    <t>M275</t>
  </si>
  <si>
    <t>GM04003AXSCROLL</t>
  </si>
  <si>
    <t>X73727306317</t>
  </si>
  <si>
    <t>XSCROLL</t>
  </si>
  <si>
    <t>*152914209381</t>
  </si>
  <si>
    <t>BM44700266</t>
  </si>
  <si>
    <t>M106-P8U</t>
  </si>
  <si>
    <t>49A09266SA000</t>
  </si>
  <si>
    <t>*146616901232</t>
  </si>
  <si>
    <t>GRNIUS</t>
  </si>
  <si>
    <t>X68768601068</t>
  </si>
  <si>
    <t>UDSP</t>
  </si>
  <si>
    <t>C/M</t>
  </si>
  <si>
    <t>BM64902168</t>
  </si>
  <si>
    <t>AOPEN</t>
  </si>
  <si>
    <t>X70042804122</t>
  </si>
  <si>
    <t>*949999020308</t>
  </si>
  <si>
    <t>TREKKER</t>
  </si>
  <si>
    <t>XSCCROLL</t>
  </si>
  <si>
    <t>910U</t>
  </si>
  <si>
    <t>CSCROLL*GM4003A</t>
  </si>
  <si>
    <t>GM-04003A</t>
  </si>
  <si>
    <t>X75062403410</t>
  </si>
  <si>
    <t>VAE96</t>
  </si>
  <si>
    <t>T41126</t>
  </si>
  <si>
    <t>ACG-K010</t>
  </si>
  <si>
    <t>*949999020766</t>
  </si>
  <si>
    <t>MUEBLE PARA CAFÉ</t>
  </si>
  <si>
    <t>MULTIFUNCIONAL HP</t>
  </si>
  <si>
    <t>HP C4480</t>
  </si>
  <si>
    <t>Q8388A</t>
  </si>
  <si>
    <t>NY88PQM1RT</t>
  </si>
  <si>
    <t>HP DESK JET</t>
  </si>
  <si>
    <t>CZ280-64001</t>
  </si>
  <si>
    <t>CN25N1300V</t>
  </si>
  <si>
    <t>VCVRA-1221</t>
  </si>
  <si>
    <t>CN2M136K6</t>
  </si>
  <si>
    <t>CARPETA DE MADERA MUEBLE DE METAL</t>
  </si>
  <si>
    <t>PHOTOSMART</t>
  </si>
  <si>
    <t>NEGATOSCOPIO</t>
  </si>
  <si>
    <t>TRIPLE</t>
  </si>
  <si>
    <t>NO BREAK</t>
  </si>
  <si>
    <t>CIBER POWER</t>
  </si>
  <si>
    <t>750VA</t>
  </si>
  <si>
    <t>CDP</t>
  </si>
  <si>
    <t>G-UPR756</t>
  </si>
  <si>
    <t>120820-059294</t>
  </si>
  <si>
    <t>SMARTBITT</t>
  </si>
  <si>
    <t>NB750</t>
  </si>
  <si>
    <t>CYBER POWER</t>
  </si>
  <si>
    <t>CP6FU2000632</t>
  </si>
  <si>
    <t>NB780</t>
  </si>
  <si>
    <t>*221410304919</t>
  </si>
  <si>
    <t>SMARBITT</t>
  </si>
  <si>
    <t>*2214099312649</t>
  </si>
  <si>
    <t>*221410304332</t>
  </si>
  <si>
    <t>GUPR7737-161</t>
  </si>
  <si>
    <t>120820-0592961</t>
  </si>
  <si>
    <t>120718-0590530</t>
  </si>
  <si>
    <t>SERIE1208200592963</t>
  </si>
  <si>
    <t>SERIE 1207180590529</t>
  </si>
  <si>
    <t>PALM</t>
  </si>
  <si>
    <t>FUNGSTEN</t>
  </si>
  <si>
    <t>PANTALLA DE PARED</t>
  </si>
  <si>
    <t>APOLLO</t>
  </si>
  <si>
    <t>PEB080</t>
  </si>
  <si>
    <t>PC-CPU</t>
  </si>
  <si>
    <t>HPSC131</t>
  </si>
  <si>
    <t>MY482CD2JC</t>
  </si>
  <si>
    <t>PICTOESCULTURA</t>
  </si>
  <si>
    <t>HOME EHECATL</t>
  </si>
  <si>
    <t>60 X 1.82 CMS.</t>
  </si>
  <si>
    <t>PINTARRON</t>
  </si>
  <si>
    <t>QUARTET</t>
  </si>
  <si>
    <t>60X90 CMS.</t>
  </si>
  <si>
    <t>PINTARRON BLANCO</t>
  </si>
  <si>
    <t>ARGOS</t>
  </si>
  <si>
    <t>70 X 90 CMS.</t>
  </si>
  <si>
    <t>PINTARRON DE CORCHO</t>
  </si>
  <si>
    <t>ARGS</t>
  </si>
  <si>
    <t>62 X 90</t>
  </si>
  <si>
    <t>AREA DE CAFETERIA</t>
  </si>
  <si>
    <t>PINTURA</t>
  </si>
  <si>
    <t>MIXTA SOBRE TELA</t>
  </si>
  <si>
    <t>CAMISAS BLANCAS</t>
  </si>
  <si>
    <t>135 X 105 cm.</t>
  </si>
  <si>
    <t>TINTA T LAPIZ SOBRE PAPEL</t>
  </si>
  <si>
    <t>PRUEBAS DE ROCHAR</t>
  </si>
  <si>
    <t>CAMISAS DESGARRADAS</t>
  </si>
  <si>
    <t>100 X 138 CMS.</t>
  </si>
  <si>
    <t>PORTADOCUMENTOS DE PARED</t>
  </si>
  <si>
    <t>ACRILICO</t>
  </si>
  <si>
    <t>TRANSPARENTE 3 DIVISIONES</t>
  </si>
  <si>
    <t>PROYECTOR</t>
  </si>
  <si>
    <t>ADNI</t>
  </si>
  <si>
    <t>PROYECTOR DE CAÑON</t>
  </si>
  <si>
    <t>HPVP 6111</t>
  </si>
  <si>
    <t>CRUSB 03HE</t>
  </si>
  <si>
    <t>TWB4322783</t>
  </si>
  <si>
    <t>LOCKER OF. COMISIONADO</t>
  </si>
  <si>
    <t>RADIO AM/FM</t>
  </si>
  <si>
    <t>AV&amp;T</t>
  </si>
  <si>
    <t>AV-T210</t>
  </si>
  <si>
    <t>OBSOLETO</t>
  </si>
  <si>
    <t>OFICINA COMUNICACIÓN ARCHIVERO METALICO</t>
  </si>
  <si>
    <t>REGULADOR</t>
  </si>
  <si>
    <t>POWER PRO</t>
  </si>
  <si>
    <t>MICRO VOLT SOLA</t>
  </si>
  <si>
    <t>DN-21-202</t>
  </si>
  <si>
    <t>E11J34068</t>
  </si>
  <si>
    <t>TDEVAS</t>
  </si>
  <si>
    <t>APTUS PRO</t>
  </si>
  <si>
    <t>PCM</t>
  </si>
  <si>
    <t>POWER COM</t>
  </si>
  <si>
    <t>BNT-400AP40284780311</t>
  </si>
  <si>
    <t>B-UPR-505</t>
  </si>
  <si>
    <t>TDE</t>
  </si>
  <si>
    <t xml:space="preserve">REGULADOR </t>
  </si>
  <si>
    <t xml:space="preserve">REGULADOR  </t>
  </si>
  <si>
    <t>REGULADOR BACK UP</t>
  </si>
  <si>
    <t>APC</t>
  </si>
  <si>
    <t>REGULAOR MUTIPLE</t>
  </si>
  <si>
    <t>PATRIOT 425</t>
  </si>
  <si>
    <t>03050-4250</t>
  </si>
  <si>
    <t>UC30504250021151</t>
  </si>
  <si>
    <t>REVISTERO INDIVIDUAL</t>
  </si>
  <si>
    <t>ROUTER</t>
  </si>
  <si>
    <t>N906</t>
  </si>
  <si>
    <t>PSJ151805MI</t>
  </si>
  <si>
    <t>CONNECT</t>
  </si>
  <si>
    <t>5187URF2+</t>
  </si>
  <si>
    <t>SCANERJET</t>
  </si>
  <si>
    <t>G2710</t>
  </si>
  <si>
    <t>CN2BHAD063</t>
  </si>
  <si>
    <t>HP 2400CN</t>
  </si>
  <si>
    <t>GRLVB-0209</t>
  </si>
  <si>
    <t>CN4BJS7132</t>
  </si>
  <si>
    <t>SILL A DE VISITA</t>
  </si>
  <si>
    <t>FORRO NEGRO METAL</t>
  </si>
  <si>
    <t>SILLA DE VISITA</t>
  </si>
  <si>
    <t>Metal y COLOR NEGRO</t>
  </si>
  <si>
    <t>SENCILLO</t>
  </si>
  <si>
    <t>PLIANA NEGRA METAL</t>
  </si>
  <si>
    <t>SILLA SECRETARIAL</t>
  </si>
  <si>
    <t>OFFICE DEPOT</t>
  </si>
  <si>
    <t>GIRATORIA CON CODERAS</t>
  </si>
  <si>
    <t>SILLA VISITA</t>
  </si>
  <si>
    <t>FORRO NEGRO BASE METAL</t>
  </si>
  <si>
    <t>PLIANA NEGRA BASE DE METAL</t>
  </si>
  <si>
    <t>SILLON EFECUTIVO RESPALDO BAJO</t>
  </si>
  <si>
    <t>SILLON EJECUTIVO</t>
  </si>
  <si>
    <t>DE PIEL NEGRA RESPALDO ALTO</t>
  </si>
  <si>
    <t>RESPALDO ALTO DE PIEL NEGRO</t>
  </si>
  <si>
    <t>S/S/</t>
  </si>
  <si>
    <t>RESPALDO ALTO COLOR TINTO</t>
  </si>
  <si>
    <t>IMPORTADO</t>
  </si>
  <si>
    <t>SILLON EJECUTIVO RESPALDO BAJO</t>
  </si>
  <si>
    <t>SILLON SIMIEJECUTIVO</t>
  </si>
  <si>
    <t>VINIL NEGRO</t>
  </si>
  <si>
    <t>SOFTWARE ENCECLOPEDIA JURIDICA</t>
  </si>
  <si>
    <t>7 CD´S</t>
  </si>
  <si>
    <t>TABLERO PIZARRON</t>
  </si>
  <si>
    <t>CORCHO/PINTARRON</t>
  </si>
  <si>
    <t>LOCKER OF. COMUNICACIÓN</t>
  </si>
  <si>
    <t>TECLADO</t>
  </si>
  <si>
    <t>GENIOS</t>
  </si>
  <si>
    <t>KB- 0138</t>
  </si>
  <si>
    <t>ZCE251000690</t>
  </si>
  <si>
    <t>NEGRO</t>
  </si>
  <si>
    <t>MICROSOFT</t>
  </si>
  <si>
    <t xml:space="preserve"> S200701231333</t>
  </si>
  <si>
    <t>INHALAMBRICO CON MOUSE</t>
  </si>
  <si>
    <t>MOUSE UN USO POR AUXILIAR ADMINS.</t>
  </si>
  <si>
    <t xml:space="preserve">ACTECK </t>
  </si>
  <si>
    <t>ACG*K010</t>
  </si>
  <si>
    <t>949999020766</t>
  </si>
  <si>
    <t>OFICINA COMUNICACIÓN CAJA</t>
  </si>
  <si>
    <t>BDMHE1NA</t>
  </si>
  <si>
    <t>949999-020766</t>
  </si>
  <si>
    <t>LV6300</t>
  </si>
  <si>
    <t xml:space="preserve">HP   </t>
  </si>
  <si>
    <t>397737-161</t>
  </si>
  <si>
    <t>POYST0ACP7PD3Y</t>
  </si>
  <si>
    <t>K120</t>
  </si>
  <si>
    <t>AK2-2790</t>
  </si>
  <si>
    <t>*1030051040606</t>
  </si>
  <si>
    <t>5187URF2</t>
  </si>
  <si>
    <t>5219ORF2</t>
  </si>
  <si>
    <t>SBR44700264</t>
  </si>
  <si>
    <t>LK7010</t>
  </si>
  <si>
    <t>99P668161549A092665AD0000</t>
  </si>
  <si>
    <t>99P0781194502L</t>
  </si>
  <si>
    <t>KB0138</t>
  </si>
  <si>
    <t>BDMHEOCHH6L1N4</t>
  </si>
  <si>
    <t>PR1101U</t>
  </si>
  <si>
    <t>697737-161</t>
  </si>
  <si>
    <t xml:space="preserve">TECLADO </t>
  </si>
  <si>
    <t>Y-R0042</t>
  </si>
  <si>
    <t>2013DJ6993</t>
  </si>
  <si>
    <t>TELEFONO</t>
  </si>
  <si>
    <t>DX-TS17LX-W</t>
  </si>
  <si>
    <t>OSCLA017279</t>
  </si>
  <si>
    <t>MANOS LIBRES</t>
  </si>
  <si>
    <t>KT-T7705</t>
  </si>
  <si>
    <t>BLANCO</t>
  </si>
  <si>
    <t>ODCLAO16994</t>
  </si>
  <si>
    <t>BAJA</t>
  </si>
  <si>
    <t>KT-17705XM</t>
  </si>
  <si>
    <t>KBLB008968</t>
  </si>
  <si>
    <t>KXTS515LXW</t>
  </si>
  <si>
    <t>OIBLA123250</t>
  </si>
  <si>
    <t>ARCHIVERO OFICINA COMUNICACIÓN</t>
  </si>
  <si>
    <t>KXTS17LXW</t>
  </si>
  <si>
    <t>ODCLAO17159</t>
  </si>
  <si>
    <t>KXTS15LXW</t>
  </si>
  <si>
    <t>OIBLA123244</t>
  </si>
  <si>
    <t>KX-T7730X</t>
  </si>
  <si>
    <t>21BCF936831</t>
  </si>
  <si>
    <t>KX-TS15L-XW</t>
  </si>
  <si>
    <t>DIBLA 123249</t>
  </si>
  <si>
    <t>ALCATEL</t>
  </si>
  <si>
    <t>TELMEX</t>
  </si>
  <si>
    <t>KTX7030X</t>
  </si>
  <si>
    <t>OISD0-47898</t>
  </si>
  <si>
    <t>OJBLA1224951</t>
  </si>
  <si>
    <t>TIMER MAXIREX 120V</t>
  </si>
  <si>
    <t>MAXIREX</t>
  </si>
  <si>
    <t>LEGRAND</t>
  </si>
  <si>
    <t>TRITURADORA PARA PAPEL</t>
  </si>
  <si>
    <t>FELLOWES</t>
  </si>
  <si>
    <t>PST</t>
  </si>
  <si>
    <t>CRC32975</t>
  </si>
  <si>
    <t>VENTILADOR</t>
  </si>
  <si>
    <t>BIRTMAN</t>
  </si>
  <si>
    <t>VPG 9016</t>
  </si>
  <si>
    <t>Pedestal de 3 velocidades</t>
  </si>
  <si>
    <t>MAN</t>
  </si>
  <si>
    <t>VPG9016</t>
  </si>
  <si>
    <t>PEDESTAL</t>
  </si>
  <si>
    <t>UB-16-P</t>
  </si>
  <si>
    <t>BPG-9016</t>
  </si>
  <si>
    <t>MXBII6I09979584</t>
  </si>
  <si>
    <t>VPG-9016</t>
  </si>
  <si>
    <t>*90160922533</t>
  </si>
  <si>
    <t>UPG 9016</t>
  </si>
  <si>
    <t xml:space="preserve">VENTILADOR </t>
  </si>
  <si>
    <t xml:space="preserve">TSURU II 2006                                     </t>
  </si>
  <si>
    <t xml:space="preserve">VERSA SENSE 2016                                  </t>
  </si>
  <si>
    <t>VERSA ADVANCE MT 2019</t>
  </si>
  <si>
    <t>1241-3</t>
  </si>
  <si>
    <t>EQUIPO DE COMPUTO USO SERVIDOR CPU</t>
  </si>
  <si>
    <t xml:space="preserve">                                    COMISIÓN ESTATAL DE ARBITRAJE MÉDICO PARA EL ESTADO DE AGUASCALIENTES </t>
  </si>
  <si>
    <t>Relación de Bienes Inmuebles que Componen el Patrimonio</t>
  </si>
  <si>
    <t>Código</t>
  </si>
  <si>
    <t>Descripción del Bien Inmueble</t>
  </si>
  <si>
    <t>Valor en libros</t>
  </si>
  <si>
    <t xml:space="preserve">             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</si>
  <si>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</si>
  <si>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</si>
  <si>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</si>
  <si>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</si>
  <si>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Relación de Esquemas Bursátiles y de Coberturas Financieras</t>
  </si>
  <si>
    <t>COMISIÓN ESTATAL DE ARBITRAJE MÉDICO PARA EL ESTADO DE AGUASCALIENTES (a)</t>
  </si>
  <si>
    <t>Estado de Situación Financiera Detallado - LDF</t>
  </si>
  <si>
    <t>Al 31 de diciembre de 2019 y al 31 de Diciembre de 2020 (b)</t>
  </si>
  <si>
    <t>2020 (d)</t>
  </si>
  <si>
    <t>31 de diciembre de 2019 (e)</t>
  </si>
  <si>
    <t>ACTIVO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</si>
  <si>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</si>
  <si>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</si>
  <si>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</si>
  <si>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</si>
  <si>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</si>
  <si>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</si>
  <si>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</si>
  <si>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</si>
  <si>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</si>
  <si>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</si>
  <si>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</si>
  <si>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</si>
  <si>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</si>
  <si>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</si>
  <si>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</si>
  <si>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</si>
  <si>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</si>
  <si>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</si>
  <si>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</si>
  <si>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</si>
  <si>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</si>
  <si>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</si>
  <si>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</si>
  <si>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</si>
  <si>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</si>
  <si>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</si>
  <si>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</si>
  <si>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</si>
  <si>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</si>
  <si>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</si>
  <si>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</si>
  <si>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</si>
  <si>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</si>
  <si>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</si>
  <si>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</si>
  <si>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</si>
  <si>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</si>
  <si>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</si>
  <si>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</si>
  <si>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</si>
  <si>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</si>
  <si>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</si>
  <si>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</si>
  <si>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</si>
  <si>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</si>
  <si>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</si>
  <si>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</si>
  <si>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</si>
  <si>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</si>
  <si>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</si>
  <si>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</si>
  <si>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</si>
  <si>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</si>
  <si>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</si>
  <si>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</si>
  <si>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</si>
  <si>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</si>
  <si>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</si>
  <si>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</si>
  <si>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</si>
  <si>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</si>
  <si>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</si>
  <si>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</si>
  <si>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</si>
  <si>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</si>
  <si>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</si>
  <si>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</si>
  <si>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</si>
  <si>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</si>
  <si>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</si>
  <si>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</si>
  <si>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</si>
  <si>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</si>
  <si>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</si>
  <si>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</si>
  <si>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</si>
  <si>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</si>
  <si>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</si>
  <si>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</si>
  <si>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</si>
  <si>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</si>
  <si>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</si>
  <si>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</si>
  <si>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</si>
  <si>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</si>
  <si>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</si>
  <si>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</si>
  <si>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</si>
  <si>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</si>
  <si>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</si>
  <si>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</si>
  <si>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</si>
  <si>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</si>
  <si>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</si>
  <si>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</si>
  <si>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</si>
  <si>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</si>
  <si>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</si>
  <si>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</si>
  <si>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</si>
  <si>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</si>
  <si>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</si>
  <si>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</si>
  <si>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</si>
  <si>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</si>
  <si>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</si>
  <si>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</si>
  <si>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</si>
  <si>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</si>
  <si>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</si>
  <si>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</si>
  <si>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Informe Analítico de la Deuda Pública y Otros Pasivos - LDF</t>
  </si>
  <si>
    <t>Denominación de la Deuda Pública y Otros Pasivos</t>
  </si>
  <si>
    <t>Saldo al 31 de diciembre de 2019 (d)</t>
  </si>
  <si>
    <t>Disposiciones del Periodo</t>
  </si>
  <si>
    <t>Amortizaciones del Periodo</t>
  </si>
  <si>
    <t>Revaluaciones, Reclasificaciones y Otros Ajustes</t>
  </si>
  <si>
    <t>Saldo Final del Periodo (h)</t>
  </si>
  <si>
    <t>Pago de Intereses del Periodo</t>
  </si>
  <si>
    <t>Pago de Comisiones y demás costos asociados durante el Periodo</t>
  </si>
  <si>
    <t>(c)</t>
  </si>
  <si>
    <t>(d)</t>
  </si>
  <si>
    <t>(e)</t>
  </si>
  <si>
    <t>(f)</t>
  </si>
  <si>
    <t>(g)</t>
  </si>
  <si>
    <t>h=d+e-f+g</t>
  </si>
  <si>
    <t>(i)</t>
  </si>
  <si>
    <t>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</si>
  <si>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</si>
  <si>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</si>
  <si>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</si>
  <si>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</si>
  <si>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</si>
  <si>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</si>
  <si>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</si>
  <si>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</si>
  <si>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</si>
  <si>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</si>
  <si>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</si>
  <si>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</si>
  <si>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</si>
  <si>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</si>
  <si>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</si>
  <si>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</si>
  <si>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</si>
  <si>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</si>
  <si>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</si>
  <si>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1.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</si>
  <si>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2. Se refiere al valor del Bono Cupón Cero que respalda el pago de los créditos asociados al mismo (Activo).</t>
  </si>
  <si>
    <t>Obligaciones a Corto Plazo (k)</t>
  </si>
  <si>
    <t>Monto Contratado (l)</t>
  </si>
  <si>
    <t>Plazo Pactado                (m)</t>
  </si>
  <si>
    <t>Tasa de Interés</t>
  </si>
  <si>
    <t>Comisiones y Costos Relacionados (o)</t>
  </si>
  <si>
    <t>Tasa Efectiva</t>
  </si>
  <si>
    <t>(n)</t>
  </si>
  <si>
    <t>(p)</t>
  </si>
  <si>
    <t>6. Obligaciones a Corto Plazo (Informativo)</t>
  </si>
  <si>
    <t>A. Crédito 1</t>
  </si>
  <si>
    <t>B. Crédito 2</t>
  </si>
  <si>
    <t>C. Crédito XX</t>
  </si>
  <si>
    <t>Informe Analítico de Obligaciones Diferentes de Financiamientos – LDF</t>
  </si>
  <si>
    <t>Denominación de las Obligaciones Diferentes de Financiamiento</t>
  </si>
  <si>
    <t>Fecha del Contrato</t>
  </si>
  <si>
    <t>Fecha de inicio de operación del proyecto</t>
  </si>
  <si>
    <t>Fecha de vencimiento</t>
  </si>
  <si>
    <t>Monto de la inversión pactado</t>
  </si>
  <si>
    <t>Plazo pactado</t>
  </si>
  <si>
    <t>Monto promedio mensual del pago de la contraprestación</t>
  </si>
  <si>
    <t>Monto promedio mensual del pago de la contraprestación correspondiente al pago de inversión</t>
  </si>
  <si>
    <t>Monto pagado de la inversión al 31 de Diciembre de 2020</t>
  </si>
  <si>
    <t>Monto pagado de la inversión actualizado al 31 de Diciembre de 2020</t>
  </si>
  <si>
    <t>Saldo pendiente por pagar de la inversión al 31 de Diciembre de 2020</t>
  </si>
  <si>
    <t>(h)</t>
  </si>
  <si>
    <t>(k)</t>
  </si>
  <si>
    <t>(l)</t>
  </si>
  <si>
    <t>(m = g – l)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</si>
  <si>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</si>
  <si>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</si>
  <si>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</si>
  <si>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</si>
  <si>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</si>
  <si>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</si>
  <si>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</si>
  <si>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</si>
  <si>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</si>
  <si>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</si>
  <si>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</si>
  <si>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Balance Presupuestario - LDF</t>
  </si>
  <si>
    <t>Estimado/</t>
  </si>
  <si>
    <t>Recaudado/</t>
  </si>
  <si>
    <t xml:space="preserve">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</si>
  <si>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</si>
  <si>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</si>
  <si>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</si>
  <si>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</si>
  <si>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</si>
  <si>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</si>
  <si>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</si>
  <si>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</si>
  <si>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</si>
  <si>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>I. Balance Presupuestario (I = A – B + C)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</si>
  <si>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</si>
  <si>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</si>
  <si>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</si>
  <si>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</si>
  <si>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</si>
  <si>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-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</si>
  <si>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</si>
  <si>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</si>
  <si>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</si>
  <si>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</si>
  <si>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</si>
  <si>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</si>
  <si>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</si>
  <si>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</si>
  <si>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</si>
  <si>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</si>
  <si>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</si>
  <si>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</si>
  <si>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</si>
  <si>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</si>
  <si>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</si>
  <si>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</si>
  <si>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r>
      <t>B. Egresos Presupuestarios</t>
    </r>
    <r>
      <rPr>
        <b/>
        <vertAlign val="superscript"/>
        <sz val="9"/>
        <color indexed="8"/>
        <rFont val="Arial"/>
        <family val="2"/>
      </rPr>
      <t>1</t>
    </r>
    <r>
      <rPr>
        <b/>
        <sz val="9"/>
        <color indexed="8"/>
        <rFont val="Arial"/>
        <family val="2"/>
      </rPr>
      <t xml:space="preserve"> (B = B1+B2)</t>
    </r>
  </si>
  <si>
    <t>Estado Analítico de Ingresos Detallado - LDF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</si>
  <si>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</si>
  <si>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</si>
  <si>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</si>
  <si>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</si>
  <si>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</si>
  <si>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</si>
  <si>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</si>
  <si>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</si>
  <si>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</si>
  <si>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Prestación Servicios</t>
  </si>
  <si>
    <t>H. Participaciones  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</si>
  <si>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</si>
  <si>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</si>
  <si>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</si>
  <si>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</si>
  <si>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</si>
  <si>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</si>
  <si>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</si>
  <si>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</si>
  <si>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</si>
  <si>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</si>
  <si>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</si>
  <si>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</si>
  <si>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</si>
  <si>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</si>
  <si>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</si>
  <si>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</si>
  <si>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</si>
  <si>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</si>
  <si>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</si>
  <si>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</si>
  <si>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</si>
  <si>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</si>
  <si>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</si>
  <si>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</si>
  <si>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</si>
  <si>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</si>
  <si>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</si>
  <si>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</si>
  <si>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</si>
  <si>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</si>
  <si>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</si>
  <si>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</si>
  <si>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</si>
  <si>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</si>
  <si>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</si>
  <si>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</si>
  <si>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</si>
  <si>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</si>
  <si>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</si>
  <si>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</si>
  <si>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</si>
  <si>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</si>
  <si>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</si>
  <si>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 Transferencias, Asignaciones, Subsidios y Subvenciones,
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</si>
  <si>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</si>
  <si>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</si>
  <si>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</si>
  <si>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</si>
  <si>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</si>
  <si>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</si>
  <si>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</si>
  <si>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</si>
  <si>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</si>
  <si>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 xml:space="preserve">Clasificación por Objeto del Gasto (Capítulo y Concepto) </t>
  </si>
  <si>
    <t xml:space="preserve">Ampliaciones/ (Reducciones) </t>
  </si>
  <si>
    <t xml:space="preserve">Modificado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</si>
  <si>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</si>
  <si>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</si>
  <si>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</si>
  <si>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</si>
  <si>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</si>
  <si>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</si>
  <si>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</si>
  <si>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</si>
  <si>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</si>
  <si>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</si>
  <si>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</si>
  <si>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</si>
  <si>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</si>
  <si>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</si>
  <si>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</si>
  <si>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</si>
  <si>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</si>
  <si>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</si>
  <si>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</si>
  <si>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</si>
  <si>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</si>
  <si>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</si>
  <si>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</si>
  <si>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</si>
  <si>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</si>
  <si>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</si>
  <si>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</si>
  <si>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</si>
  <si>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</si>
  <si>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</si>
  <si>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</si>
  <si>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</si>
  <si>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</si>
  <si>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</si>
  <si>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</si>
  <si>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</si>
  <si>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</si>
  <si>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</si>
  <si>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</si>
  <si>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</si>
  <si>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</si>
  <si>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</si>
  <si>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</si>
  <si>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</si>
  <si>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</si>
  <si>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</si>
  <si>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</si>
  <si>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</si>
  <si>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</si>
  <si>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</si>
  <si>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</si>
  <si>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</si>
  <si>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</si>
  <si>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</si>
  <si>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</si>
  <si>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</si>
  <si>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</si>
  <si>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</si>
  <si>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</si>
  <si>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</si>
  <si>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</si>
  <si>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</si>
  <si>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</si>
  <si>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</si>
  <si>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</si>
  <si>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</si>
  <si>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</si>
  <si>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</si>
  <si>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</si>
  <si>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</si>
  <si>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</si>
  <si>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</si>
  <si>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</si>
  <si>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</si>
  <si>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</si>
  <si>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</si>
  <si>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</si>
  <si>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</si>
  <si>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</si>
  <si>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</si>
  <si>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</si>
  <si>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</si>
  <si>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</si>
  <si>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</si>
  <si>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</si>
  <si>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</si>
  <si>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</si>
  <si>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</si>
  <si>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</si>
  <si>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</si>
  <si>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</si>
  <si>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</si>
  <si>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</si>
  <si>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</si>
  <si>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</si>
  <si>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</si>
  <si>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</si>
  <si>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</si>
  <si>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</si>
  <si>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</si>
  <si>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</si>
  <si>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</si>
  <si>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</si>
  <si>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</si>
  <si>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</si>
  <si>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</si>
  <si>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</si>
  <si>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</si>
  <si>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</si>
  <si>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</si>
  <si>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</si>
  <si>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</si>
  <si>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</si>
  <si>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</si>
  <si>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</si>
  <si>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</si>
  <si>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</si>
  <si>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</si>
  <si>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</si>
  <si>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</si>
  <si>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</si>
  <si>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</si>
  <si>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</si>
  <si>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</si>
  <si>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Guía de Cumplimiento de la Ley de Disciplina Financiera de las Entidades Federativas y Municipios</t>
  </si>
  <si>
    <t>Del 1 de Enero al 31 de diciembre de 2020 (b)</t>
  </si>
  <si>
    <t>Indicadores de Observancia (c)</t>
  </si>
  <si>
    <t>Implementación</t>
  </si>
  <si>
    <t>Resultado</t>
  </si>
  <si>
    <t>Fundamento (h)</t>
  </si>
  <si>
    <t>Comentarios (i)</t>
  </si>
  <si>
    <t>SI</t>
  </si>
  <si>
    <t>NO</t>
  </si>
  <si>
    <t>Mecanismo de Verificación (d)</t>
  </si>
  <si>
    <t xml:space="preserve">Fecha estimada de cumplimiento (e) </t>
  </si>
  <si>
    <t>Monto o valor (f)</t>
  </si>
  <si>
    <t>Unidad (pesos/porcentaje) (g)</t>
  </si>
  <si>
    <t>INDICADORES PRESUPUESTARIOS</t>
  </si>
  <si>
    <t>A. INDICADORES CUANTITATIVOS</t>
  </si>
  <si>
    <t>Balance Presupuestario Sostenible (j)</t>
  </si>
  <si>
    <t>a.</t>
  </si>
  <si>
    <t>Propuesto</t>
  </si>
  <si>
    <t>Iniciativa de Ley de Ingresos y Proyecto de Presupuesto de Egresos</t>
  </si>
  <si>
    <t>pesos</t>
  </si>
  <si>
    <t>Art. 6 y 19 de la LDF</t>
  </si>
  <si>
    <t>https://www.aguascalientes.gob.mx/coesamed/contabilidadgubernamental/usuario_webexplorer.asp</t>
  </si>
  <si>
    <t>b.</t>
  </si>
  <si>
    <t>Ley de Ingresos y Presupuesto de Egresos</t>
  </si>
  <si>
    <t>c.</t>
  </si>
  <si>
    <t>Ejercido</t>
  </si>
  <si>
    <t>Cuenta Pública / Formato 4 LDF</t>
  </si>
  <si>
    <t>Balance Presupuestario de Recursos Disponibles Sostenible (k)</t>
  </si>
  <si>
    <t>Financiamiento Neto dentro del Techo de Financiamiento Neto (l)</t>
  </si>
  <si>
    <t xml:space="preserve">Iniciativa de Ley de Ingresos </t>
  </si>
  <si>
    <t>Art. 6, 19 y 46 de la LDF</t>
  </si>
  <si>
    <t>N/A</t>
  </si>
  <si>
    <t xml:space="preserve">Ley de Ingresos </t>
  </si>
  <si>
    <t>Recursos destinados a la atención de desastres naturales</t>
  </si>
  <si>
    <t>Asignación al fideicomiso para desastres naturales (m)</t>
  </si>
  <si>
    <t>a.1 Aprobado</t>
  </si>
  <si>
    <t>Reporte Trim. Formato 6 a)</t>
  </si>
  <si>
    <t>Art. 9 de la LDF</t>
  </si>
  <si>
    <t>a.2 Pagado</t>
  </si>
  <si>
    <t>Cuenta Pública / Formato 6 a)</t>
  </si>
  <si>
    <t>Aportación promedio realizada por la Entidad Federativa durante los 5 ejercicios previos, para infraestructura dañada por desastres naturales (n)</t>
  </si>
  <si>
    <t>Autorizaciones de recursos aprobados por el FONDEN</t>
  </si>
  <si>
    <t>Saldo del fideicomiso para desastres naturales (o)</t>
  </si>
  <si>
    <t>Cuenta Pública / Auxiliar de Cuentas</t>
  </si>
  <si>
    <t>d.</t>
  </si>
  <si>
    <t>Costo promedio de los últimos 5 ejercicios de la reconstrucción de infraestructura dañada por desastres naturales (p)</t>
  </si>
  <si>
    <t>Techo para servicios personales (q)</t>
  </si>
  <si>
    <t xml:space="preserve">a. </t>
  </si>
  <si>
    <t>Asignación en el Presupuesto de Egresos</t>
  </si>
  <si>
    <t>Reporte Trim. Formato 6 d)</t>
  </si>
  <si>
    <t>Art. 10 y 21 de la LDF</t>
  </si>
  <si>
    <t xml:space="preserve">b. </t>
  </si>
  <si>
    <t>Art. 13 fracc. V y 21 de la LDF</t>
  </si>
  <si>
    <t xml:space="preserve">Previsiones de gasto para compromisos de pago derivados de APPs (r) </t>
  </si>
  <si>
    <t>Presupuesto de Egresos</t>
  </si>
  <si>
    <t>Art. 11 y 21 de la LDF</t>
  </si>
  <si>
    <t>Techo de ADEFAS para el ejercicio fiscal (s)</t>
  </si>
  <si>
    <t>Proyecto de Presupuesto de Egresos</t>
  </si>
  <si>
    <t>Art. 12 y 20 de la LDF</t>
  </si>
  <si>
    <t>B. INDICADORES CUALITATIVOS</t>
  </si>
  <si>
    <t>Objetivos anuales, estrategias y metas para el ejercicio fiscal (t)</t>
  </si>
  <si>
    <t>Art. 5 y 18 de la LDF</t>
  </si>
  <si>
    <t>Proyecciones de ejercicios posteriores (u)</t>
  </si>
  <si>
    <t>Iniciativa de Ley de Ingresos y Proyecto de Presupuesto de Egresos / Formatos 7 a) y b)</t>
  </si>
  <si>
    <t>Descripción de riesgos relevantes y propuestas de acción para enfrentarlos (v)</t>
  </si>
  <si>
    <t>Resultados de ejercicios fiscales anteriores y el ejercicio fiscal en cuestión (w)</t>
  </si>
  <si>
    <t>Iniciativa de Ley de Ingresos y Proyecto de Presupuesto de Egresos / Formatos 7 c) y d)</t>
  </si>
  <si>
    <t>e.</t>
  </si>
  <si>
    <t>Estudio actuarial de las pensiones de sus trabajadores (x)</t>
  </si>
  <si>
    <t>Proyecto de Presupuesto de Egresos / Formato 8</t>
  </si>
  <si>
    <t>Balance Presupuestario de Recursos Disponibles, en caso de ser negativo</t>
  </si>
  <si>
    <t>Razones excepcionales que justifican el Balance Presupuestario de Recursos Disponibles negativo (y)</t>
  </si>
  <si>
    <t>Iniciativa de Ley de Ingresos o Proyecto de Presupuesto de Egresos</t>
  </si>
  <si>
    <t>Fuente de recursos para cubrir el Balance Presupuestario de Recursos Disponibles negativo (z)</t>
  </si>
  <si>
    <t>Número de ejercicios fiscales y acciones necesarias para cubrir el Balance Presupuestario de Recursos Disponibles negativo (aa)</t>
  </si>
  <si>
    <t>Informes Trimestrales sobre el avance de las acciones para recuperar el Balance Presupuestario de Recursos Disponibles (bb)</t>
  </si>
  <si>
    <t>Reporte Trim. y Cuenta Pública</t>
  </si>
  <si>
    <t>Remuneraciones de los servidores públicos (cc)</t>
  </si>
  <si>
    <t>Proyecto de Presupuesto</t>
  </si>
  <si>
    <t>Previsiones salariales y económicas para cubrir incrementos salariales, creación de plazas y otros (dd)</t>
  </si>
  <si>
    <t>INDICADORES DEL EJERCICIO PRESUPUESTARIO</t>
  </si>
  <si>
    <t>Ingresos Excedentes derivados de Ingresos de Libre Disposición</t>
  </si>
  <si>
    <t>Monto de Ingresos Excedentes derivados de ILD (ee)</t>
  </si>
  <si>
    <t xml:space="preserve">Cuenta Pública / Formato 5 </t>
  </si>
  <si>
    <t>Art. 14 y 21 de la LDF</t>
  </si>
  <si>
    <t>Monto de Ingresos Excedentes derivados de ILD destinados al fin del A.14, fracción I de la LDF (ff)</t>
  </si>
  <si>
    <t>Cuenta Pública</t>
  </si>
  <si>
    <t>Monto de Ingresos Excedentes derivados de ILD destinados al fin del A.14, fracción II, a) de la LDF (gg)</t>
  </si>
  <si>
    <t>Monto de Ingresos Excedentes derivados de ILD destinados al fin del A.14, fracción II, b) de la LDF (hh)</t>
  </si>
  <si>
    <t>Monto de Ingresos Excedentes derivados de ILD destinados al fin del artículo noveno transitorio de la LDF (ii)</t>
  </si>
  <si>
    <t>Art. Noveno Transitorio de la LDF</t>
  </si>
  <si>
    <t>Análisis Costo-Beneficio para programas o proyectos de inversión mayores a 10 millones de UDIS (jj)</t>
  </si>
  <si>
    <t>Página de internet de la Secretaría de Finanzas o Tesorería Municipal</t>
  </si>
  <si>
    <t>Art. 13 frac. III y 21 de la LDF</t>
  </si>
  <si>
    <t>Análisis de conveniencia y análisis de transferencia de riesgos de los proyectos APPs (kk)</t>
  </si>
  <si>
    <t>Identificación de población objetivo, destino y temporalidad de subsidios (ll)</t>
  </si>
  <si>
    <t>Art. 13 frac. VII y 21 de la LDF</t>
  </si>
  <si>
    <t>INDICADORES DE DEUDA PÚBLICA</t>
  </si>
  <si>
    <t>Obligaciones a Corto Plazo</t>
  </si>
  <si>
    <t>Límite de Obligaciones a Corto Plazo (mm)</t>
  </si>
  <si>
    <t>Art. 30 frac. I de la LDF</t>
  </si>
  <si>
    <t>Obligaciones a Corto Plazo (nn)</t>
  </si>
  <si>
    <t>Ingresos excedentes¹</t>
  </si>
  <si>
    <t>Ejercicio y Destino de Gasto Federalizado y Reintegros</t>
  </si>
  <si>
    <t>Programa o Fondo</t>
  </si>
  <si>
    <t>Destino de los Recursos</t>
  </si>
  <si>
    <t>Ejercicio</t>
  </si>
  <si>
    <t>Reintegro</t>
  </si>
  <si>
    <t>DEVENGADO</t>
  </si>
  <si>
    <t>PAGADO</t>
  </si>
  <si>
    <t xml:space="preserve">       Cuenta  Pública 2020</t>
  </si>
  <si>
    <t xml:space="preserve">      Indicadores de Resultados</t>
  </si>
  <si>
    <t xml:space="preserve">            Del 1 de enero al 31 de diciembre de 2020</t>
  </si>
  <si>
    <t>COMISIÓN ESTATAL DE ARBITRAJE MÉDICO PARA EL  ESTADO DE AGUASCALIENTES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</si>
</sst>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_-* #,##0_-;\-* #,##0_-;_-* &quot;-&quot;??_-;_-@_-"/>
    <numFmt numFmtId="168" formatCode="#,##0_ ;[Red]\-#,##0\ "/>
    <numFmt numFmtId="169" formatCode="&quot;$&quot;#,##0.00"/>
    <numFmt numFmtId="170" formatCode="_-&quot;$&quot;* #,##0.000_-;\-&quot;$&quot;* #,##0.000_-;_-&quot;$&quot;* &quot;-&quot;???_-;_-@_-"/>
    <numFmt numFmtId="171" formatCode="_-&quot;$&quot;* #,##0_-;\-&quot;$&quot;* #,##0_-;_-&quot;$&quot;* &quot;-&quot;??_-;_-@_-"/>
    <numFmt numFmtId="172" formatCode="_-&quot;$&quot;* #,##0.0_-;\-&quot;$&quot;* #,##0.0_-;_-&quot;$&quot;* &quot;-&quot;?_-;_-@_-"/>
  </numFmts>
  <fonts count="4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i/>
      <sz val="9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8"/>
      <color indexed="8"/>
      <name val="Arial"/>
      <family val="2"/>
    </font>
    <font>
      <b/>
      <sz val="9"/>
      <color theme="0"/>
      <name val="Arial"/>
      <family val="2"/>
    </font>
    <font>
      <b/>
      <sz val="9"/>
      <color theme="1" tint="0.3499862666707357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23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808080"/>
      <name val="Arial"/>
      <family val="2"/>
    </font>
    <font>
      <sz val="9"/>
      <color indexed="9"/>
      <name val="Arial"/>
      <family val="2"/>
    </font>
    <font>
      <b/>
      <i/>
      <sz val="9"/>
      <color theme="1"/>
      <name val="Arial"/>
      <family val="2"/>
    </font>
    <font>
      <b/>
      <i/>
      <sz val="9"/>
      <color indexed="8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7"/>
      <color indexed="8"/>
      <name val="Arial"/>
      <family val="2"/>
    </font>
    <font>
      <sz val="7.5"/>
      <name val="Arial"/>
      <family val="2"/>
    </font>
    <font>
      <sz val="7.5"/>
      <color theme="1"/>
      <name val="Arial"/>
      <family val="2"/>
    </font>
    <font>
      <sz val="7"/>
      <color theme="1"/>
      <name val="Arial"/>
      <family val="2"/>
    </font>
    <font>
      <b/>
      <vertAlign val="superscript"/>
      <sz val="9"/>
      <color indexed="8"/>
      <name val="Arial"/>
      <family val="2"/>
    </font>
    <font>
      <i/>
      <sz val="9"/>
      <color theme="1"/>
      <name val="Arial"/>
      <family val="2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3" fillId="0" borderId="0"/>
    <xf numFmtId="43" fontId="7" fillId="0" borderId="0" applyFont="0" applyFill="0" applyBorder="0" applyAlignment="0" applyProtection="0"/>
    <xf numFmtId="0" fontId="3" fillId="0" borderId="0"/>
    <xf numFmtId="0" fontId="7" fillId="0" borderId="0"/>
    <xf numFmtId="43" fontId="1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206">
    <xf numFmtId="0" fontId="0" fillId="0" borderId="0" xfId="0"/>
    <xf numFmtId="165" fontId="2" fillId="2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top"/>
    </xf>
    <xf numFmtId="3" fontId="1" fillId="3" borderId="0" xfId="2" applyNumberFormat="1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" fillId="4" borderId="0" xfId="0" applyFont="1" applyFill="1" applyBorder="1" applyAlignment="1">
      <alignment horizontal="right"/>
    </xf>
    <xf numFmtId="0" fontId="5" fillId="2" borderId="0" xfId="3" applyFont="1" applyFill="1" applyBorder="1" applyAlignment="1">
      <alignment horizontal="center" vertical="center"/>
    </xf>
    <xf numFmtId="0" fontId="0" fillId="0" borderId="0" xfId="0" applyFill="1"/>
    <xf numFmtId="3" fontId="1" fillId="5" borderId="0" xfId="0" applyNumberFormat="1" applyFont="1" applyFill="1" applyBorder="1" applyAlignment="1" applyProtection="1">
      <alignment vertical="top"/>
      <protection locked="0"/>
    </xf>
    <xf numFmtId="3" fontId="4" fillId="5" borderId="11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horizontal="right" vertical="top"/>
    </xf>
    <xf numFmtId="3" fontId="1" fillId="6" borderId="0" xfId="2" applyNumberFormat="1" applyFont="1" applyFill="1" applyBorder="1" applyAlignment="1" applyProtection="1">
      <alignment horizontal="right" vertical="top" wrapText="1"/>
    </xf>
    <xf numFmtId="0" fontId="8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10" fillId="0" borderId="0" xfId="0" applyFont="1" applyFill="1"/>
    <xf numFmtId="0" fontId="0" fillId="4" borderId="0" xfId="0" applyFill="1"/>
    <xf numFmtId="0" fontId="12" fillId="4" borderId="0" xfId="0" applyFont="1" applyFill="1"/>
    <xf numFmtId="0" fontId="12" fillId="4" borderId="0" xfId="0" applyFont="1" applyFill="1" applyProtection="1">
      <protection locked="0"/>
    </xf>
    <xf numFmtId="0" fontId="12" fillId="4" borderId="0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12" fillId="4" borderId="0" xfId="0" applyFont="1" applyFill="1" applyAlignment="1">
      <alignment vertical="top"/>
    </xf>
    <xf numFmtId="0" fontId="12" fillId="4" borderId="0" xfId="0" applyFont="1" applyFill="1" applyBorder="1"/>
    <xf numFmtId="0" fontId="12" fillId="4" borderId="0" xfId="0" applyFont="1" applyFill="1" applyBorder="1" applyAlignment="1">
      <alignment vertical="top"/>
    </xf>
    <xf numFmtId="0" fontId="2" fillId="4" borderId="0" xfId="0" applyFont="1" applyFill="1" applyBorder="1" applyAlignment="1"/>
    <xf numFmtId="0" fontId="2" fillId="4" borderId="0" xfId="1" applyNumberFormat="1" applyFont="1" applyFill="1" applyBorder="1" applyAlignment="1">
      <alignment vertical="center"/>
    </xf>
    <xf numFmtId="0" fontId="12" fillId="4" borderId="2" xfId="0" applyFont="1" applyFill="1" applyBorder="1"/>
    <xf numFmtId="166" fontId="5" fillId="4" borderId="0" xfId="2" applyNumberFormat="1" applyFont="1" applyFill="1" applyBorder="1" applyAlignment="1">
      <alignment vertical="top"/>
    </xf>
    <xf numFmtId="0" fontId="5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3" fontId="5" fillId="4" borderId="0" xfId="0" applyNumberFormat="1" applyFont="1" applyFill="1" applyBorder="1" applyAlignment="1">
      <alignment vertical="top"/>
    </xf>
    <xf numFmtId="3" fontId="2" fillId="4" borderId="0" xfId="0" applyNumberFormat="1" applyFont="1" applyFill="1" applyBorder="1" applyAlignment="1">
      <alignment vertical="top"/>
    </xf>
    <xf numFmtId="3" fontId="5" fillId="4" borderId="0" xfId="0" applyNumberFormat="1" applyFont="1" applyFill="1" applyBorder="1" applyAlignment="1" applyProtection="1">
      <alignment vertical="top"/>
      <protection locked="0"/>
    </xf>
    <xf numFmtId="0" fontId="5" fillId="4" borderId="0" xfId="0" applyFont="1" applyFill="1" applyBorder="1" applyAlignment="1">
      <alignment vertical="top" wrapText="1"/>
    </xf>
    <xf numFmtId="3" fontId="5" fillId="4" borderId="0" xfId="2" applyNumberFormat="1" applyFont="1" applyFill="1" applyBorder="1" applyAlignment="1">
      <alignment vertical="top"/>
    </xf>
    <xf numFmtId="3" fontId="2" fillId="4" borderId="0" xfId="0" applyNumberFormat="1" applyFont="1" applyFill="1" applyBorder="1" applyAlignment="1" applyProtection="1">
      <alignment vertical="top"/>
    </xf>
    <xf numFmtId="3" fontId="2" fillId="4" borderId="0" xfId="2" applyNumberFormat="1" applyFont="1" applyFill="1" applyBorder="1" applyAlignment="1">
      <alignment vertical="top"/>
    </xf>
    <xf numFmtId="0" fontId="12" fillId="4" borderId="0" xfId="0" applyFont="1" applyFill="1" applyBorder="1" applyAlignment="1">
      <alignment vertical="top" wrapText="1"/>
    </xf>
    <xf numFmtId="3" fontId="16" fillId="4" borderId="0" xfId="2" applyNumberFormat="1" applyFont="1" applyFill="1" applyBorder="1" applyAlignment="1">
      <alignment vertical="top"/>
    </xf>
    <xf numFmtId="0" fontId="12" fillId="4" borderId="3" xfId="0" applyFont="1" applyFill="1" applyBorder="1" applyAlignment="1">
      <alignment vertical="top"/>
    </xf>
    <xf numFmtId="0" fontId="12" fillId="4" borderId="4" xfId="0" applyFont="1" applyFill="1" applyBorder="1" applyAlignment="1">
      <alignment vertical="top"/>
    </xf>
    <xf numFmtId="0" fontId="12" fillId="4" borderId="5" xfId="0" applyFont="1" applyFill="1" applyBorder="1"/>
    <xf numFmtId="43" fontId="5" fillId="4" borderId="0" xfId="2" applyFont="1" applyFill="1" applyBorder="1"/>
    <xf numFmtId="0" fontId="5" fillId="4" borderId="0" xfId="0" applyFont="1" applyFill="1" applyBorder="1" applyAlignment="1">
      <alignment vertical="center"/>
    </xf>
    <xf numFmtId="0" fontId="12" fillId="4" borderId="0" xfId="0" applyFont="1" applyFill="1" applyAlignment="1">
      <alignment wrapText="1"/>
    </xf>
    <xf numFmtId="43" fontId="5" fillId="4" borderId="0" xfId="2" applyFont="1" applyFill="1" applyBorder="1" applyProtection="1">
      <protection locked="0"/>
    </xf>
    <xf numFmtId="3" fontId="5" fillId="4" borderId="0" xfId="2" applyNumberFormat="1" applyFont="1" applyFill="1" applyBorder="1" applyAlignment="1" applyProtection="1">
      <alignment vertical="top"/>
      <protection locked="0"/>
    </xf>
    <xf numFmtId="0" fontId="2" fillId="4" borderId="0" xfId="0" applyFont="1" applyFill="1" applyBorder="1" applyAlignment="1" applyProtection="1"/>
    <xf numFmtId="0" fontId="5" fillId="4" borderId="0" xfId="0" applyFont="1" applyFill="1"/>
    <xf numFmtId="0" fontId="5" fillId="4" borderId="0" xfId="0" applyFont="1" applyFill="1" applyAlignment="1">
      <alignment wrapText="1"/>
    </xf>
    <xf numFmtId="43" fontId="5" fillId="4" borderId="0" xfId="2" applyNumberFormat="1" applyFont="1" applyFill="1" applyAlignment="1">
      <alignment horizontal="center"/>
    </xf>
    <xf numFmtId="3" fontId="12" fillId="4" borderId="0" xfId="0" applyNumberFormat="1" applyFont="1" applyFill="1" applyBorder="1"/>
    <xf numFmtId="0" fontId="17" fillId="0" borderId="0" xfId="6" applyAlignment="1">
      <alignment vertical="top"/>
    </xf>
    <xf numFmtId="0" fontId="17" fillId="0" borderId="0" xfId="6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14" fillId="4" borderId="0" xfId="0" applyFont="1" applyFill="1" applyBorder="1" applyAlignment="1">
      <alignment vertical="top" wrapText="1"/>
    </xf>
    <xf numFmtId="0" fontId="13" fillId="4" borderId="0" xfId="0" applyFont="1" applyFill="1" applyBorder="1" applyAlignment="1" applyProtection="1">
      <alignment horizontal="center"/>
      <protection locked="0"/>
    </xf>
    <xf numFmtId="0" fontId="12" fillId="4" borderId="0" xfId="0" applyFont="1" applyFill="1" applyAlignment="1" applyProtection="1">
      <protection locked="0"/>
    </xf>
    <xf numFmtId="3" fontId="16" fillId="4" borderId="0" xfId="0" applyNumberFormat="1" applyFont="1" applyFill="1" applyBorder="1" applyAlignment="1" applyProtection="1">
      <alignment vertical="top"/>
      <protection locked="0"/>
    </xf>
    <xf numFmtId="0" fontId="12" fillId="4" borderId="0" xfId="0" applyFont="1" applyFill="1" applyBorder="1" applyAlignment="1" applyProtection="1">
      <alignment vertical="top"/>
      <protection locked="0"/>
    </xf>
    <xf numFmtId="0" fontId="12" fillId="4" borderId="4" xfId="0" applyFont="1" applyFill="1" applyBorder="1" applyProtection="1">
      <protection locked="0"/>
    </xf>
    <xf numFmtId="0" fontId="12" fillId="4" borderId="5" xfId="0" applyFont="1" applyFill="1" applyBorder="1" applyProtection="1">
      <protection locked="0"/>
    </xf>
    <xf numFmtId="0" fontId="2" fillId="4" borderId="0" xfId="0" applyFont="1" applyFill="1" applyBorder="1" applyAlignment="1" applyProtection="1">
      <alignment vertical="top"/>
      <protection locked="0"/>
    </xf>
    <xf numFmtId="43" fontId="5" fillId="4" borderId="0" xfId="2" applyFont="1" applyFill="1" applyBorder="1" applyAlignment="1" applyProtection="1">
      <alignment vertical="top"/>
      <protection locked="0"/>
    </xf>
    <xf numFmtId="3" fontId="5" fillId="4" borderId="0" xfId="0" applyNumberFormat="1" applyFont="1" applyFill="1" applyBorder="1" applyAlignment="1" applyProtection="1">
      <alignment vertical="top"/>
    </xf>
    <xf numFmtId="3" fontId="5" fillId="4" borderId="0" xfId="2" applyNumberFormat="1" applyFont="1" applyFill="1" applyBorder="1" applyAlignment="1" applyProtection="1">
      <alignment vertical="top"/>
    </xf>
    <xf numFmtId="0" fontId="5" fillId="4" borderId="0" xfId="0" applyFont="1" applyFill="1" applyProtection="1"/>
    <xf numFmtId="3" fontId="2" fillId="4" borderId="0" xfId="2" applyNumberFormat="1" applyFont="1" applyFill="1" applyBorder="1" applyAlignment="1" applyProtection="1">
      <alignment vertical="top"/>
    </xf>
    <xf numFmtId="3" fontId="14" fillId="4" borderId="0" xfId="0" applyNumberFormat="1" applyFont="1" applyFill="1" applyBorder="1" applyAlignment="1" applyProtection="1">
      <alignment vertical="top"/>
    </xf>
    <xf numFmtId="3" fontId="14" fillId="4" borderId="0" xfId="2" applyNumberFormat="1" applyFont="1" applyFill="1" applyBorder="1" applyAlignment="1" applyProtection="1">
      <alignment vertical="top"/>
    </xf>
    <xf numFmtId="3" fontId="16" fillId="4" borderId="0" xfId="0" applyNumberFormat="1" applyFont="1" applyFill="1" applyBorder="1" applyAlignment="1" applyProtection="1">
      <alignment vertical="top"/>
    </xf>
    <xf numFmtId="0" fontId="5" fillId="4" borderId="0" xfId="0" applyFont="1" applyFill="1" applyBorder="1" applyAlignment="1">
      <alignment horizontal="left" vertical="top" wrapText="1"/>
    </xf>
    <xf numFmtId="0" fontId="2" fillId="4" borderId="1" xfId="0" applyFont="1" applyFill="1" applyBorder="1" applyAlignment="1" applyProtection="1">
      <alignment vertical="top" wrapText="1"/>
    </xf>
    <xf numFmtId="0" fontId="5" fillId="4" borderId="1" xfId="0" applyFont="1" applyFill="1" applyBorder="1" applyAlignment="1" applyProtection="1">
      <alignment vertical="top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14" fillId="4" borderId="1" xfId="0" applyFont="1" applyFill="1" applyBorder="1" applyAlignment="1" applyProtection="1">
      <alignment vertical="top" wrapText="1"/>
    </xf>
    <xf numFmtId="0" fontId="14" fillId="4" borderId="1" xfId="0" applyFont="1" applyFill="1" applyBorder="1" applyAlignment="1" applyProtection="1">
      <alignment horizontal="left" vertical="top" wrapText="1"/>
      <protection locked="0"/>
    </xf>
    <xf numFmtId="0" fontId="2" fillId="4" borderId="1" xfId="1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horizontal="left" vertical="top" wrapText="1"/>
    </xf>
    <xf numFmtId="0" fontId="12" fillId="4" borderId="0" xfId="0" applyFont="1" applyFill="1" applyAlignment="1" applyProtection="1">
      <alignment vertical="top"/>
      <protection locked="0"/>
    </xf>
    <xf numFmtId="0" fontId="16" fillId="4" borderId="0" xfId="0" applyFont="1" applyFill="1" applyBorder="1" applyAlignment="1">
      <alignment vertical="top" wrapText="1"/>
    </xf>
    <xf numFmtId="0" fontId="19" fillId="0" borderId="0" xfId="0" applyFont="1" applyAlignment="1"/>
    <xf numFmtId="0" fontId="18" fillId="4" borderId="0" xfId="3" applyFont="1" applyFill="1" applyAlignment="1">
      <alignment horizontal="center"/>
    </xf>
    <xf numFmtId="3" fontId="5" fillId="4" borderId="2" xfId="0" applyNumberFormat="1" applyFont="1" applyFill="1" applyBorder="1" applyAlignment="1" applyProtection="1">
      <alignment vertical="top"/>
    </xf>
    <xf numFmtId="3" fontId="2" fillId="4" borderId="2" xfId="0" applyNumberFormat="1" applyFont="1" applyFill="1" applyBorder="1" applyAlignment="1" applyProtection="1">
      <alignment vertical="top"/>
    </xf>
    <xf numFmtId="3" fontId="5" fillId="4" borderId="2" xfId="2" applyNumberFormat="1" applyFont="1" applyFill="1" applyBorder="1" applyAlignment="1" applyProtection="1">
      <alignment vertical="top"/>
      <protection locked="0"/>
    </xf>
    <xf numFmtId="3" fontId="5" fillId="4" borderId="2" xfId="0" applyNumberFormat="1" applyFont="1" applyFill="1" applyBorder="1" applyAlignment="1" applyProtection="1">
      <alignment vertical="top"/>
      <protection locked="0"/>
    </xf>
    <xf numFmtId="3" fontId="16" fillId="4" borderId="2" xfId="0" applyNumberFormat="1" applyFont="1" applyFill="1" applyBorder="1" applyAlignment="1" applyProtection="1">
      <alignment vertical="top"/>
      <protection locked="0"/>
    </xf>
    <xf numFmtId="3" fontId="14" fillId="4" borderId="2" xfId="0" applyNumberFormat="1" applyFont="1" applyFill="1" applyBorder="1" applyAlignment="1" applyProtection="1">
      <alignment vertical="top"/>
    </xf>
    <xf numFmtId="0" fontId="12" fillId="4" borderId="1" xfId="0" applyFont="1" applyFill="1" applyBorder="1" applyProtection="1">
      <protection locked="0"/>
    </xf>
    <xf numFmtId="0" fontId="12" fillId="4" borderId="2" xfId="0" applyFont="1" applyFill="1" applyBorder="1" applyProtection="1">
      <protection locked="0"/>
    </xf>
    <xf numFmtId="3" fontId="2" fillId="4" borderId="2" xfId="2" applyNumberFormat="1" applyFont="1" applyFill="1" applyBorder="1" applyAlignment="1" applyProtection="1">
      <alignment vertical="top"/>
    </xf>
    <xf numFmtId="3" fontId="14" fillId="4" borderId="2" xfId="2" applyNumberFormat="1" applyFont="1" applyFill="1" applyBorder="1" applyAlignment="1" applyProtection="1">
      <alignment vertical="top"/>
    </xf>
    <xf numFmtId="3" fontId="16" fillId="4" borderId="2" xfId="0" applyNumberFormat="1" applyFont="1" applyFill="1" applyBorder="1" applyAlignment="1" applyProtection="1">
      <alignment vertical="top"/>
    </xf>
    <xf numFmtId="0" fontId="12" fillId="4" borderId="3" xfId="0" applyFont="1" applyFill="1" applyBorder="1" applyAlignment="1" applyProtection="1">
      <protection locked="0"/>
    </xf>
    <xf numFmtId="0" fontId="2" fillId="0" borderId="1" xfId="3" applyFont="1" applyFill="1" applyBorder="1" applyAlignment="1" applyProtection="1">
      <alignment horizontal="center" vertical="center"/>
    </xf>
    <xf numFmtId="165" fontId="2" fillId="0" borderId="0" xfId="2" applyNumberFormat="1" applyFont="1" applyFill="1" applyBorder="1" applyAlignment="1" applyProtection="1">
      <alignment horizontal="center" vertical="center"/>
    </xf>
    <xf numFmtId="165" fontId="2" fillId="0" borderId="2" xfId="2" applyNumberFormat="1" applyFont="1" applyFill="1" applyBorder="1" applyAlignment="1" applyProtection="1">
      <alignment horizontal="center" vertical="center"/>
    </xf>
    <xf numFmtId="0" fontId="2" fillId="0" borderId="8" xfId="3" applyFont="1" applyFill="1" applyBorder="1" applyAlignment="1" applyProtection="1">
      <alignment horizontal="centerContinuous"/>
      <protection locked="0"/>
    </xf>
    <xf numFmtId="0" fontId="2" fillId="0" borderId="6" xfId="3" applyFont="1" applyFill="1" applyBorder="1" applyAlignment="1" applyProtection="1">
      <alignment horizontal="centerContinuous"/>
      <protection locked="0"/>
    </xf>
    <xf numFmtId="0" fontId="2" fillId="0" borderId="7" xfId="3" applyFont="1" applyFill="1" applyBorder="1" applyAlignment="1" applyProtection="1">
      <alignment horizontal="centerContinuous"/>
      <protection locked="0"/>
    </xf>
    <xf numFmtId="0" fontId="2" fillId="0" borderId="1" xfId="3" applyFont="1" applyFill="1" applyBorder="1" applyAlignment="1" applyProtection="1">
      <alignment horizontal="centerContinuous"/>
      <protection locked="0"/>
    </xf>
    <xf numFmtId="0" fontId="2" fillId="0" borderId="0" xfId="3" applyFont="1" applyFill="1" applyBorder="1" applyAlignment="1" applyProtection="1">
      <alignment horizontal="centerContinuous"/>
      <protection locked="0"/>
    </xf>
    <xf numFmtId="0" fontId="2" fillId="0" borderId="2" xfId="3" applyFont="1" applyFill="1" applyBorder="1" applyAlignment="1" applyProtection="1">
      <alignment horizontal="centerContinuous"/>
      <protection locked="0"/>
    </xf>
    <xf numFmtId="0" fontId="2" fillId="0" borderId="3" xfId="3" applyFont="1" applyFill="1" applyBorder="1" applyAlignment="1" applyProtection="1">
      <alignment horizontal="centerContinuous"/>
      <protection locked="0"/>
    </xf>
    <xf numFmtId="0" fontId="2" fillId="0" borderId="4" xfId="3" applyFont="1" applyFill="1" applyBorder="1" applyAlignment="1" applyProtection="1">
      <alignment horizontal="centerContinuous"/>
      <protection locked="0"/>
    </xf>
    <xf numFmtId="0" fontId="2" fillId="0" borderId="5" xfId="3" applyFont="1" applyFill="1" applyBorder="1" applyAlignment="1" applyProtection="1">
      <alignment horizontal="centerContinuous"/>
      <protection locked="0"/>
    </xf>
    <xf numFmtId="3" fontId="13" fillId="4" borderId="0" xfId="0" applyNumberFormat="1" applyFont="1" applyFill="1" applyBorder="1"/>
    <xf numFmtId="0" fontId="13" fillId="4" borderId="0" xfId="0" applyFont="1" applyFill="1" applyBorder="1"/>
    <xf numFmtId="3" fontId="13" fillId="4" borderId="0" xfId="0" applyNumberFormat="1" applyFont="1" applyFill="1" applyBorder="1" applyAlignment="1">
      <alignment horizontal="right"/>
    </xf>
    <xf numFmtId="0" fontId="13" fillId="4" borderId="0" xfId="0" applyFont="1" applyFill="1" applyBorder="1" applyAlignment="1">
      <alignment horizontal="right"/>
    </xf>
    <xf numFmtId="0" fontId="2" fillId="4" borderId="0" xfId="1" applyNumberFormat="1" applyFont="1" applyFill="1" applyBorder="1" applyAlignment="1">
      <alignment horizontal="centerContinuous" vertical="center"/>
    </xf>
    <xf numFmtId="0" fontId="2" fillId="4" borderId="0" xfId="0" applyFont="1" applyFill="1" applyBorder="1" applyAlignment="1">
      <alignment horizontal="right"/>
    </xf>
    <xf numFmtId="0" fontId="2" fillId="4" borderId="1" xfId="1" applyNumberFormat="1" applyFont="1" applyFill="1" applyBorder="1" applyAlignment="1">
      <alignment horizontal="centerContinuous" vertical="center"/>
    </xf>
    <xf numFmtId="0" fontId="2" fillId="4" borderId="2" xfId="1" applyNumberFormat="1" applyFont="1" applyFill="1" applyBorder="1" applyAlignment="1">
      <alignment horizontal="centerContinuous" vertical="center"/>
    </xf>
    <xf numFmtId="0" fontId="12" fillId="4" borderId="1" xfId="0" applyFont="1" applyFill="1" applyBorder="1" applyAlignment="1">
      <alignment vertical="top"/>
    </xf>
    <xf numFmtId="0" fontId="25" fillId="4" borderId="0" xfId="0" applyFont="1" applyFill="1" applyBorder="1" applyAlignment="1">
      <alignment horizontal="left" vertical="top"/>
    </xf>
    <xf numFmtId="166" fontId="5" fillId="4" borderId="0" xfId="2" applyNumberFormat="1" applyFont="1" applyFill="1" applyBorder="1" applyAlignment="1" applyProtection="1">
      <alignment vertical="top"/>
      <protection locked="0"/>
    </xf>
    <xf numFmtId="0" fontId="5" fillId="4" borderId="0" xfId="0" applyFont="1" applyFill="1" applyBorder="1" applyAlignment="1" applyProtection="1">
      <alignment vertical="top"/>
      <protection locked="0"/>
    </xf>
    <xf numFmtId="0" fontId="25" fillId="4" borderId="0" xfId="0" applyFont="1" applyFill="1" applyBorder="1" applyAlignment="1" applyProtection="1">
      <alignment horizontal="left" vertical="top"/>
      <protection locked="0"/>
    </xf>
    <xf numFmtId="0" fontId="2" fillId="4" borderId="2" xfId="0" applyFont="1" applyFill="1" applyBorder="1" applyAlignment="1">
      <alignment vertical="top" wrapText="1"/>
    </xf>
    <xf numFmtId="0" fontId="26" fillId="4" borderId="1" xfId="0" applyFont="1" applyFill="1" applyBorder="1" applyAlignment="1">
      <alignment vertical="top"/>
    </xf>
    <xf numFmtId="168" fontId="26" fillId="4" borderId="11" xfId="0" applyNumberFormat="1" applyFont="1" applyFill="1" applyBorder="1" applyAlignment="1">
      <alignment horizontal="right" vertical="top"/>
    </xf>
    <xf numFmtId="168" fontId="26" fillId="4" borderId="11" xfId="0" applyNumberFormat="1" applyFont="1" applyFill="1" applyBorder="1" applyAlignment="1" applyProtection="1">
      <alignment horizontal="right" vertical="top"/>
      <protection locked="0"/>
    </xf>
    <xf numFmtId="0" fontId="2" fillId="0" borderId="0" xfId="0" applyFont="1" applyFill="1" applyBorder="1" applyAlignment="1">
      <alignment vertical="top"/>
    </xf>
    <xf numFmtId="168" fontId="12" fillId="0" borderId="0" xfId="0" applyNumberFormat="1" applyFont="1" applyFill="1" applyBorder="1" applyAlignment="1">
      <alignment horizontal="right" vertical="top"/>
    </xf>
    <xf numFmtId="168" fontId="26" fillId="0" borderId="0" xfId="0" applyNumberFormat="1" applyFont="1" applyFill="1" applyBorder="1" applyAlignment="1">
      <alignment horizontal="right" vertical="top"/>
    </xf>
    <xf numFmtId="168" fontId="12" fillId="0" borderId="0" xfId="0" applyNumberFormat="1" applyFont="1" applyFill="1" applyBorder="1" applyAlignment="1" applyProtection="1">
      <alignment horizontal="right" vertical="top"/>
      <protection locked="0"/>
    </xf>
    <xf numFmtId="168" fontId="12" fillId="0" borderId="0" xfId="0" applyNumberFormat="1" applyFont="1" applyFill="1" applyBorder="1" applyAlignment="1" applyProtection="1">
      <alignment horizontal="right" vertical="top"/>
    </xf>
    <xf numFmtId="168" fontId="26" fillId="0" borderId="0" xfId="0" applyNumberFormat="1" applyFont="1" applyFill="1" applyBorder="1" applyAlignment="1" applyProtection="1">
      <alignment horizontal="right" vertical="top"/>
    </xf>
    <xf numFmtId="168" fontId="26" fillId="0" borderId="11" xfId="0" applyNumberFormat="1" applyFont="1" applyFill="1" applyBorder="1" applyAlignment="1">
      <alignment horizontal="right" vertical="top"/>
    </xf>
    <xf numFmtId="0" fontId="5" fillId="0" borderId="0" xfId="0" applyFont="1" applyFill="1" applyBorder="1" applyAlignment="1">
      <alignment vertical="top"/>
    </xf>
    <xf numFmtId="0" fontId="26" fillId="4" borderId="3" xfId="0" applyFont="1" applyFill="1" applyBorder="1" applyAlignment="1">
      <alignment vertical="top"/>
    </xf>
    <xf numFmtId="168" fontId="26" fillId="0" borderId="4" xfId="0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 vertical="top" wrapText="1"/>
    </xf>
    <xf numFmtId="0" fontId="12" fillId="4" borderId="17" xfId="0" applyFont="1" applyFill="1" applyBorder="1" applyAlignment="1">
      <alignment vertical="top"/>
    </xf>
    <xf numFmtId="0" fontId="2" fillId="4" borderId="17" xfId="0" applyFont="1" applyFill="1" applyBorder="1" applyAlignment="1">
      <alignment vertical="top" wrapText="1"/>
    </xf>
    <xf numFmtId="0" fontId="5" fillId="4" borderId="0" xfId="0" applyFont="1" applyFill="1" applyBorder="1" applyAlignment="1" applyProtection="1">
      <alignment horizontal="left"/>
    </xf>
    <xf numFmtId="0" fontId="27" fillId="8" borderId="0" xfId="0" applyFont="1" applyFill="1" applyBorder="1" applyProtection="1">
      <protection locked="0"/>
    </xf>
    <xf numFmtId="0" fontId="27" fillId="8" borderId="0" xfId="0" applyFont="1" applyFill="1" applyBorder="1"/>
    <xf numFmtId="0" fontId="2" fillId="8" borderId="0" xfId="0" applyFont="1" applyFill="1" applyBorder="1" applyAlignment="1">
      <alignment vertical="top"/>
    </xf>
    <xf numFmtId="0" fontId="12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165" fontId="2" fillId="0" borderId="15" xfId="2" applyNumberFormat="1" applyFont="1" applyFill="1" applyBorder="1" applyAlignment="1">
      <alignment horizontal="center" vertical="center" wrapText="1"/>
    </xf>
    <xf numFmtId="165" fontId="2" fillId="0" borderId="17" xfId="2" applyNumberFormat="1" applyFont="1" applyFill="1" applyBorder="1" applyAlignment="1">
      <alignment horizontal="center" vertical="center" wrapText="1"/>
    </xf>
    <xf numFmtId="165" fontId="2" fillId="0" borderId="18" xfId="2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30" fillId="0" borderId="0" xfId="0" applyFont="1"/>
    <xf numFmtId="0" fontId="30" fillId="9" borderId="0" xfId="0" applyFont="1" applyFill="1"/>
    <xf numFmtId="0" fontId="30" fillId="9" borderId="0" xfId="0" applyFont="1" applyFill="1" applyAlignment="1">
      <alignment vertical="top"/>
    </xf>
    <xf numFmtId="0" fontId="2" fillId="9" borderId="0" xfId="0" applyFont="1" applyFill="1"/>
    <xf numFmtId="0" fontId="2" fillId="9" borderId="0" xfId="0" applyFont="1" applyFill="1" applyAlignment="1">
      <alignment horizontal="right"/>
    </xf>
    <xf numFmtId="0" fontId="30" fillId="9" borderId="2" xfId="0" applyFont="1" applyFill="1" applyBorder="1"/>
    <xf numFmtId="0" fontId="30" fillId="9" borderId="1" xfId="0" applyFont="1" applyFill="1" applyBorder="1" applyAlignment="1">
      <alignment vertical="top"/>
    </xf>
    <xf numFmtId="0" fontId="5" fillId="9" borderId="0" xfId="0" applyFont="1" applyFill="1" applyAlignment="1">
      <alignment vertical="top"/>
    </xf>
    <xf numFmtId="0" fontId="2" fillId="9" borderId="0" xfId="0" applyFont="1" applyFill="1" applyAlignment="1">
      <alignment vertical="top"/>
    </xf>
    <xf numFmtId="0" fontId="2" fillId="9" borderId="0" xfId="0" applyFont="1" applyFill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5" fillId="9" borderId="0" xfId="0" applyFont="1" applyFill="1" applyAlignment="1">
      <alignment horizontal="left" vertical="top"/>
    </xf>
    <xf numFmtId="0" fontId="30" fillId="9" borderId="3" xfId="0" applyFont="1" applyFill="1" applyBorder="1" applyAlignment="1">
      <alignment vertical="top"/>
    </xf>
    <xf numFmtId="0" fontId="30" fillId="9" borderId="4" xfId="0" applyFont="1" applyFill="1" applyBorder="1" applyAlignment="1">
      <alignment vertical="top"/>
    </xf>
    <xf numFmtId="0" fontId="30" fillId="9" borderId="5" xfId="0" applyFont="1" applyFill="1" applyBorder="1"/>
    <xf numFmtId="0" fontId="5" fillId="9" borderId="0" xfId="0" applyFont="1" applyFill="1"/>
    <xf numFmtId="0" fontId="30" fillId="9" borderId="0" xfId="0" applyFont="1" applyFill="1" applyAlignment="1">
      <alignment wrapText="1"/>
    </xf>
    <xf numFmtId="0" fontId="2" fillId="9" borderId="0" xfId="1" applyNumberFormat="1" applyFont="1" applyFill="1" applyAlignment="1">
      <alignment horizontal="center" vertical="center"/>
    </xf>
    <xf numFmtId="0" fontId="30" fillId="9" borderId="0" xfId="0" applyFont="1" applyFill="1" applyProtection="1">
      <protection locked="0"/>
    </xf>
    <xf numFmtId="0" fontId="30" fillId="9" borderId="0" xfId="0" applyFont="1" applyFill="1" applyAlignment="1" applyProtection="1">
      <alignment horizontal="right"/>
      <protection locked="0"/>
    </xf>
    <xf numFmtId="0" fontId="32" fillId="9" borderId="0" xfId="0" applyFont="1" applyFill="1"/>
    <xf numFmtId="0" fontId="2" fillId="9" borderId="0" xfId="3" applyFont="1" applyFill="1"/>
    <xf numFmtId="0" fontId="5" fillId="9" borderId="0" xfId="3" applyFont="1" applyFill="1" applyAlignment="1">
      <alignment horizontal="center" vertical="center"/>
    </xf>
    <xf numFmtId="0" fontId="5" fillId="9" borderId="0" xfId="3" applyFont="1" applyFill="1" applyAlignment="1">
      <alignment horizontal="center"/>
    </xf>
    <xf numFmtId="0" fontId="30" fillId="9" borderId="1" xfId="0" applyFont="1" applyFill="1" applyBorder="1"/>
    <xf numFmtId="0" fontId="2" fillId="9" borderId="0" xfId="3" applyFont="1" applyFill="1" applyAlignment="1">
      <alignment vertical="center"/>
    </xf>
    <xf numFmtId="0" fontId="5" fillId="9" borderId="0" xfId="3" applyFont="1" applyFill="1"/>
    <xf numFmtId="0" fontId="2" fillId="9" borderId="0" xfId="3" applyFont="1" applyFill="1" applyAlignment="1">
      <alignment vertical="top"/>
    </xf>
    <xf numFmtId="0" fontId="33" fillId="9" borderId="0" xfId="3" applyFont="1" applyFill="1" applyAlignment="1">
      <alignment horizontal="center"/>
    </xf>
    <xf numFmtId="0" fontId="5" fillId="9" borderId="1" xfId="0" applyFont="1" applyFill="1" applyBorder="1" applyAlignment="1">
      <alignment horizontal="left" vertical="top"/>
    </xf>
    <xf numFmtId="3" fontId="2" fillId="9" borderId="0" xfId="0" applyNumberFormat="1" applyFont="1" applyFill="1" applyAlignment="1">
      <alignment horizontal="right" vertical="top"/>
    </xf>
    <xf numFmtId="0" fontId="2" fillId="9" borderId="1" xfId="0" applyFont="1" applyFill="1" applyBorder="1" applyAlignment="1">
      <alignment horizontal="left" vertical="top"/>
    </xf>
    <xf numFmtId="3" fontId="5" fillId="9" borderId="0" xfId="0" applyNumberFormat="1" applyFont="1" applyFill="1" applyAlignment="1">
      <alignment horizontal="right" vertical="top"/>
    </xf>
    <xf numFmtId="3" fontId="5" fillId="9" borderId="0" xfId="2" applyNumberFormat="1" applyFont="1" applyFill="1" applyBorder="1" applyAlignment="1" applyProtection="1">
      <alignment horizontal="right" vertical="top" wrapText="1"/>
      <protection locked="0"/>
    </xf>
    <xf numFmtId="0" fontId="5" fillId="9" borderId="3" xfId="0" applyFont="1" applyFill="1" applyBorder="1" applyAlignment="1">
      <alignment horizontal="left" vertical="top"/>
    </xf>
    <xf numFmtId="0" fontId="30" fillId="9" borderId="4" xfId="0" applyFont="1" applyFill="1" applyBorder="1"/>
    <xf numFmtId="0" fontId="30" fillId="9" borderId="17" xfId="0" applyFont="1" applyFill="1" applyBorder="1"/>
    <xf numFmtId="0" fontId="5" fillId="9" borderId="4" xfId="0" applyFont="1" applyFill="1" applyBorder="1" applyAlignment="1">
      <alignment vertical="top"/>
    </xf>
    <xf numFmtId="0" fontId="5" fillId="9" borderId="4" xfId="0" applyFont="1" applyFill="1" applyBorder="1"/>
    <xf numFmtId="43" fontId="5" fillId="9" borderId="4" xfId="2" applyFont="1" applyFill="1" applyBorder="1"/>
    <xf numFmtId="43" fontId="5" fillId="9" borderId="0" xfId="2" applyFont="1" applyFill="1" applyBorder="1"/>
    <xf numFmtId="43" fontId="5" fillId="9" borderId="0" xfId="2" applyFont="1" applyFill="1" applyBorder="1" applyAlignment="1">
      <alignment vertical="top"/>
    </xf>
    <xf numFmtId="0" fontId="30" fillId="0" borderId="0" xfId="0" applyFont="1" applyAlignment="1">
      <alignment wrapText="1"/>
    </xf>
    <xf numFmtId="0" fontId="5" fillId="9" borderId="0" xfId="0" applyFont="1" applyFill="1" applyBorder="1" applyAlignment="1">
      <alignment vertical="top"/>
    </xf>
    <xf numFmtId="0" fontId="5" fillId="9" borderId="0" xfId="0" applyFont="1" applyFill="1" applyBorder="1"/>
    <xf numFmtId="0" fontId="5" fillId="9" borderId="0" xfId="0" applyFont="1" applyFill="1" applyBorder="1" applyProtection="1">
      <protection locked="0"/>
    </xf>
    <xf numFmtId="0" fontId="5" fillId="9" borderId="0" xfId="0" applyFont="1" applyFill="1" applyBorder="1" applyAlignment="1" applyProtection="1">
      <alignment horizontal="center" vertical="top"/>
      <protection locked="0"/>
    </xf>
    <xf numFmtId="0" fontId="5" fillId="0" borderId="15" xfId="0" applyFont="1" applyFill="1" applyBorder="1" applyAlignment="1">
      <alignment horizontal="center" vertical="center"/>
    </xf>
    <xf numFmtId="165" fontId="2" fillId="0" borderId="17" xfId="2" applyNumberFormat="1" applyFont="1" applyFill="1" applyBorder="1" applyAlignment="1">
      <alignment horizontal="center" vertical="center"/>
    </xf>
    <xf numFmtId="0" fontId="2" fillId="0" borderId="18" xfId="3" applyFont="1" applyFill="1" applyBorder="1" applyAlignment="1">
      <alignment horizontal="center" vertical="center"/>
    </xf>
    <xf numFmtId="0" fontId="2" fillId="9" borderId="0" xfId="3" applyFont="1" applyFill="1" applyAlignment="1">
      <alignment horizontal="centerContinuous"/>
    </xf>
    <xf numFmtId="0" fontId="30" fillId="9" borderId="0" xfId="0" applyFont="1" applyFill="1" applyAlignment="1">
      <alignment horizontal="centerContinuous"/>
    </xf>
    <xf numFmtId="0" fontId="2" fillId="9" borderId="0" xfId="0" applyFont="1" applyFill="1" applyProtection="1">
      <protection locked="0"/>
    </xf>
    <xf numFmtId="0" fontId="2" fillId="9" borderId="0" xfId="3" applyFont="1" applyFill="1" applyAlignment="1">
      <alignment horizontal="center" vertical="top"/>
    </xf>
    <xf numFmtId="0" fontId="5" fillId="9" borderId="0" xfId="3" applyFont="1" applyFill="1" applyAlignment="1">
      <alignment horizontal="centerContinuous" vertical="center"/>
    </xf>
    <xf numFmtId="0" fontId="5" fillId="9" borderId="0" xfId="3" applyFont="1" applyFill="1" applyAlignment="1">
      <alignment horizontal="center" vertical="top"/>
    </xf>
    <xf numFmtId="0" fontId="31" fillId="9" borderId="0" xfId="0" applyFont="1" applyFill="1" applyAlignment="1">
      <alignment vertical="center"/>
    </xf>
    <xf numFmtId="0" fontId="5" fillId="9" borderId="0" xfId="3" applyFont="1" applyFill="1" applyAlignment="1">
      <alignment vertical="top"/>
    </xf>
    <xf numFmtId="3" fontId="2" fillId="9" borderId="0" xfId="3" applyNumberFormat="1" applyFont="1" applyFill="1" applyAlignment="1">
      <alignment vertical="top"/>
    </xf>
    <xf numFmtId="3" fontId="5" fillId="9" borderId="0" xfId="3" applyNumberFormat="1" applyFont="1" applyFill="1" applyAlignment="1" applyProtection="1">
      <alignment vertical="top"/>
      <protection locked="0"/>
    </xf>
    <xf numFmtId="0" fontId="30" fillId="9" borderId="0" xfId="0" applyFont="1" applyFill="1" applyAlignment="1">
      <alignment horizontal="left" vertical="top"/>
    </xf>
    <xf numFmtId="0" fontId="30" fillId="9" borderId="0" xfId="0" applyFont="1" applyFill="1" applyAlignment="1">
      <alignment horizontal="left" vertical="top" wrapText="1"/>
    </xf>
    <xf numFmtId="0" fontId="30" fillId="9" borderId="1" xfId="0" applyFont="1" applyFill="1" applyBorder="1" applyAlignment="1">
      <alignment horizontal="left" vertical="top" wrapText="1"/>
    </xf>
    <xf numFmtId="3" fontId="2" fillId="9" borderId="0" xfId="3" applyNumberFormat="1" applyFont="1" applyFill="1" applyAlignment="1">
      <alignment horizontal="right" vertical="top" wrapText="1"/>
    </xf>
    <xf numFmtId="0" fontId="30" fillId="9" borderId="2" xfId="0" applyFont="1" applyFill="1" applyBorder="1" applyAlignment="1">
      <alignment horizontal="left" wrapText="1"/>
    </xf>
    <xf numFmtId="0" fontId="30" fillId="9" borderId="0" xfId="0" applyFont="1" applyFill="1" applyAlignment="1">
      <alignment horizontal="left" wrapText="1"/>
    </xf>
    <xf numFmtId="3" fontId="5" fillId="9" borderId="0" xfId="3" applyNumberFormat="1" applyFont="1" applyFill="1" applyAlignment="1">
      <alignment vertical="top"/>
    </xf>
    <xf numFmtId="3" fontId="2" fillId="9" borderId="0" xfId="3" applyNumberFormat="1" applyFont="1" applyFill="1" applyAlignment="1" applyProtection="1">
      <alignment horizontal="right" vertical="top" wrapText="1"/>
      <protection locked="0"/>
    </xf>
    <xf numFmtId="0" fontId="2" fillId="9" borderId="4" xfId="3" applyFont="1" applyFill="1" applyBorder="1" applyAlignment="1">
      <alignment vertical="top"/>
    </xf>
    <xf numFmtId="3" fontId="5" fillId="9" borderId="4" xfId="3" applyNumberFormat="1" applyFont="1" applyFill="1" applyBorder="1" applyAlignment="1">
      <alignment vertical="top"/>
    </xf>
    <xf numFmtId="43" fontId="5" fillId="9" borderId="0" xfId="2" applyFont="1" applyFill="1" applyBorder="1" applyAlignment="1" applyProtection="1">
      <protection locked="0"/>
    </xf>
    <xf numFmtId="0" fontId="5" fillId="0" borderId="18" xfId="0" applyFont="1" applyFill="1" applyBorder="1"/>
    <xf numFmtId="0" fontId="30" fillId="9" borderId="0" xfId="0" applyFont="1" applyFill="1" applyBorder="1"/>
    <xf numFmtId="0" fontId="30" fillId="9" borderId="0" xfId="0" applyFont="1" applyFill="1" applyBorder="1" applyAlignment="1">
      <alignment vertical="top"/>
    </xf>
    <xf numFmtId="0" fontId="5" fillId="9" borderId="0" xfId="0" applyFont="1" applyFill="1" applyBorder="1" applyAlignment="1">
      <alignment vertical="center"/>
    </xf>
    <xf numFmtId="0" fontId="2" fillId="9" borderId="0" xfId="0" applyFont="1" applyFill="1" applyBorder="1" applyAlignment="1">
      <alignment horizontal="right" vertical="top"/>
    </xf>
    <xf numFmtId="0" fontId="30" fillId="9" borderId="0" xfId="0" applyFont="1" applyFill="1" applyBorder="1" applyProtection="1">
      <protection locked="0"/>
    </xf>
    <xf numFmtId="0" fontId="5" fillId="9" borderId="0" xfId="0" applyFont="1" applyFill="1" applyBorder="1" applyAlignment="1">
      <alignment horizontal="right"/>
    </xf>
    <xf numFmtId="0" fontId="5" fillId="9" borderId="0" xfId="0" applyFont="1" applyFill="1" applyBorder="1" applyAlignment="1" applyProtection="1">
      <alignment vertical="top" wrapText="1"/>
      <protection locked="0"/>
    </xf>
    <xf numFmtId="49" fontId="27" fillId="8" borderId="0" xfId="0" applyNumberFormat="1" applyFont="1" applyFill="1"/>
    <xf numFmtId="0" fontId="27" fillId="8" borderId="0" xfId="0" applyFont="1" applyFill="1"/>
    <xf numFmtId="169" fontId="27" fillId="8" borderId="0" xfId="0" applyNumberFormat="1" applyFont="1" applyFill="1" applyAlignment="1">
      <alignment horizontal="right"/>
    </xf>
    <xf numFmtId="0" fontId="2" fillId="8" borderId="0" xfId="3" applyFont="1" applyFill="1" applyAlignment="1">
      <alignment horizontal="center"/>
    </xf>
    <xf numFmtId="49" fontId="2" fillId="8" borderId="0" xfId="1" applyNumberFormat="1" applyFont="1" applyFill="1" applyAlignment="1">
      <alignment horizontal="center" vertical="center"/>
    </xf>
    <xf numFmtId="0" fontId="16" fillId="8" borderId="4" xfId="3" applyFont="1" applyFill="1" applyBorder="1" applyAlignment="1">
      <alignment horizontal="center" vertical="center" wrapText="1"/>
    </xf>
    <xf numFmtId="49" fontId="34" fillId="8" borderId="0" xfId="0" applyNumberFormat="1" applyFont="1" applyFill="1" applyAlignment="1">
      <alignment vertical="center"/>
    </xf>
    <xf numFmtId="49" fontId="27" fillId="8" borderId="8" xfId="0" applyNumberFormat="1" applyFont="1" applyFill="1" applyBorder="1"/>
    <xf numFmtId="49" fontId="27" fillId="8" borderId="6" xfId="0" applyNumberFormat="1" applyFont="1" applyFill="1" applyBorder="1" applyAlignment="1">
      <alignment horizontal="left" wrapText="1"/>
    </xf>
    <xf numFmtId="49" fontId="27" fillId="8" borderId="0" xfId="0" applyNumberFormat="1" applyFont="1" applyFill="1" applyAlignment="1">
      <alignment vertical="top"/>
    </xf>
    <xf numFmtId="49" fontId="27" fillId="8" borderId="1" xfId="0" applyNumberFormat="1" applyFont="1" applyFill="1" applyBorder="1"/>
    <xf numFmtId="49" fontId="27" fillId="8" borderId="0" xfId="0" applyNumberFormat="1" applyFont="1" applyFill="1" applyAlignment="1">
      <alignment horizontal="left" wrapText="1"/>
    </xf>
    <xf numFmtId="169" fontId="27" fillId="8" borderId="2" xfId="0" applyNumberFormat="1" applyFont="1" applyFill="1" applyBorder="1" applyAlignment="1">
      <alignment horizontal="right"/>
    </xf>
    <xf numFmtId="49" fontId="27" fillId="8" borderId="19" xfId="0" applyNumberFormat="1" applyFont="1" applyFill="1" applyBorder="1"/>
    <xf numFmtId="169" fontId="27" fillId="8" borderId="20" xfId="0" applyNumberFormat="1" applyFont="1" applyFill="1" applyBorder="1" applyAlignment="1">
      <alignment horizontal="right"/>
    </xf>
    <xf numFmtId="49" fontId="27" fillId="8" borderId="3" xfId="0" applyNumberFormat="1" applyFont="1" applyFill="1" applyBorder="1"/>
    <xf numFmtId="49" fontId="28" fillId="8" borderId="4" xfId="0" applyNumberFormat="1" applyFont="1" applyFill="1" applyBorder="1"/>
    <xf numFmtId="169" fontId="28" fillId="8" borderId="5" xfId="0" applyNumberFormat="1" applyFont="1" applyFill="1" applyBorder="1" applyAlignment="1">
      <alignment horizontal="right"/>
    </xf>
    <xf numFmtId="0" fontId="5" fillId="8" borderId="0" xfId="0" applyFont="1" applyFill="1" applyAlignment="1">
      <alignment vertical="top"/>
    </xf>
    <xf numFmtId="43" fontId="5" fillId="8" borderId="0" xfId="5" applyFont="1" applyFill="1" applyBorder="1"/>
    <xf numFmtId="43" fontId="5" fillId="8" borderId="0" xfId="5" applyFont="1" applyFill="1" applyBorder="1" applyAlignment="1" applyProtection="1">
      <protection locked="0"/>
    </xf>
    <xf numFmtId="49" fontId="5" fillId="8" borderId="0" xfId="0" applyNumberFormat="1" applyFont="1" applyFill="1" applyBorder="1" applyAlignment="1">
      <alignment vertical="top"/>
    </xf>
    <xf numFmtId="0" fontId="5" fillId="8" borderId="0" xfId="0" applyFont="1" applyFill="1" applyBorder="1" applyAlignment="1">
      <alignment vertical="top"/>
    </xf>
    <xf numFmtId="169" fontId="27" fillId="8" borderId="0" xfId="0" applyNumberFormat="1" applyFont="1" applyFill="1" applyBorder="1" applyAlignment="1">
      <alignment horizontal="right"/>
    </xf>
    <xf numFmtId="49" fontId="27" fillId="8" borderId="0" xfId="0" applyNumberFormat="1" applyFont="1" applyFill="1" applyBorder="1"/>
    <xf numFmtId="49" fontId="2" fillId="8" borderId="0" xfId="0" applyNumberFormat="1" applyFont="1" applyFill="1" applyBorder="1" applyAlignment="1">
      <alignment horizontal="right" vertical="top"/>
    </xf>
    <xf numFmtId="0" fontId="5" fillId="8" borderId="0" xfId="0" applyFont="1" applyFill="1" applyBorder="1" applyAlignment="1" applyProtection="1">
      <alignment horizontal="center" vertical="top" wrapText="1"/>
      <protection locked="0"/>
    </xf>
    <xf numFmtId="0" fontId="5" fillId="8" borderId="0" xfId="0" applyFont="1" applyFill="1" applyBorder="1" applyAlignment="1" applyProtection="1">
      <alignment vertical="top" wrapText="1"/>
      <protection locked="0"/>
    </xf>
    <xf numFmtId="167" fontId="27" fillId="8" borderId="7" xfId="2" applyNumberFormat="1" applyFont="1" applyFill="1" applyBorder="1" applyAlignment="1">
      <alignment horizontal="right"/>
    </xf>
    <xf numFmtId="49" fontId="2" fillId="0" borderId="15" xfId="0" applyNumberFormat="1" applyFont="1" applyFill="1" applyBorder="1" applyAlignment="1">
      <alignment horizontal="left" vertical="center"/>
    </xf>
    <xf numFmtId="165" fontId="2" fillId="0" borderId="17" xfId="5" applyNumberFormat="1" applyFont="1" applyFill="1" applyBorder="1" applyAlignment="1">
      <alignment vertical="center"/>
    </xf>
    <xf numFmtId="169" fontId="2" fillId="0" borderId="17" xfId="5" applyNumberFormat="1" applyFont="1" applyFill="1" applyBorder="1" applyAlignment="1">
      <alignment horizontal="right" vertical="center"/>
    </xf>
    <xf numFmtId="0" fontId="2" fillId="4" borderId="0" xfId="0" applyFont="1" applyFill="1"/>
    <xf numFmtId="0" fontId="2" fillId="4" borderId="0" xfId="1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right"/>
    </xf>
    <xf numFmtId="0" fontId="5" fillId="4" borderId="0" xfId="0" applyFont="1" applyFill="1" applyAlignment="1">
      <alignment horizontal="left"/>
    </xf>
    <xf numFmtId="0" fontId="24" fillId="4" borderId="0" xfId="0" applyFont="1" applyFill="1"/>
    <xf numFmtId="3" fontId="26" fillId="4" borderId="0" xfId="0" applyNumberFormat="1" applyFont="1" applyFill="1" applyAlignment="1">
      <alignment vertical="top"/>
    </xf>
    <xf numFmtId="0" fontId="26" fillId="4" borderId="2" xfId="0" applyFont="1" applyFill="1" applyBorder="1" applyAlignment="1">
      <alignment vertical="top"/>
    </xf>
    <xf numFmtId="0" fontId="26" fillId="4" borderId="0" xfId="0" applyFont="1" applyFill="1" applyAlignment="1">
      <alignment vertical="top"/>
    </xf>
    <xf numFmtId="0" fontId="35" fillId="4" borderId="1" xfId="0" applyFont="1" applyFill="1" applyBorder="1" applyAlignment="1">
      <alignment vertical="top"/>
    </xf>
    <xf numFmtId="3" fontId="26" fillId="4" borderId="0" xfId="2" applyNumberFormat="1" applyFont="1" applyFill="1" applyBorder="1" applyAlignment="1">
      <alignment vertical="top"/>
    </xf>
    <xf numFmtId="0" fontId="35" fillId="4" borderId="2" xfId="0" applyFont="1" applyFill="1" applyBorder="1" applyAlignment="1">
      <alignment vertical="top"/>
    </xf>
    <xf numFmtId="3" fontId="12" fillId="4" borderId="0" xfId="0" applyNumberFormat="1" applyFont="1" applyFill="1" applyAlignment="1">
      <alignment vertical="top"/>
    </xf>
    <xf numFmtId="0" fontId="12" fillId="4" borderId="2" xfId="0" applyFont="1" applyFill="1" applyBorder="1" applyAlignment="1">
      <alignment vertical="top"/>
    </xf>
    <xf numFmtId="3" fontId="12" fillId="4" borderId="0" xfId="2" applyNumberFormat="1" applyFont="1" applyFill="1" applyBorder="1" applyAlignment="1">
      <alignment vertical="top"/>
    </xf>
    <xf numFmtId="0" fontId="12" fillId="4" borderId="0" xfId="0" applyFont="1" applyFill="1" applyAlignment="1">
      <alignment vertical="center"/>
    </xf>
    <xf numFmtId="0" fontId="5" fillId="4" borderId="0" xfId="0" applyFont="1" applyFill="1" applyAlignment="1">
      <alignment vertical="top"/>
    </xf>
    <xf numFmtId="0" fontId="5" fillId="4" borderId="0" xfId="0" applyFont="1" applyFill="1" applyAlignment="1">
      <alignment vertical="center"/>
    </xf>
    <xf numFmtId="0" fontId="2" fillId="0" borderId="8" xfId="3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 wrapText="1"/>
    </xf>
    <xf numFmtId="0" fontId="2" fillId="0" borderId="3" xfId="3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 wrapText="1"/>
    </xf>
    <xf numFmtId="0" fontId="2" fillId="4" borderId="0" xfId="3" applyFont="1" applyFill="1"/>
    <xf numFmtId="164" fontId="5" fillId="4" borderId="0" xfId="1" applyFont="1" applyFill="1"/>
    <xf numFmtId="164" fontId="5" fillId="8" borderId="0" xfId="1" applyFont="1" applyFill="1"/>
    <xf numFmtId="0" fontId="2" fillId="8" borderId="1" xfId="1" applyNumberFormat="1" applyFont="1" applyFill="1" applyBorder="1" applyAlignment="1">
      <alignment horizontal="centerContinuous" vertical="center"/>
    </xf>
    <xf numFmtId="0" fontId="2" fillId="8" borderId="1" xfId="1" applyNumberFormat="1" applyFont="1" applyFill="1" applyBorder="1" applyAlignment="1">
      <alignment vertical="center"/>
    </xf>
    <xf numFmtId="0" fontId="2" fillId="8" borderId="0" xfId="1" applyNumberFormat="1" applyFont="1" applyFill="1" applyAlignment="1">
      <alignment vertical="top"/>
    </xf>
    <xf numFmtId="0" fontId="2" fillId="8" borderId="2" xfId="1" applyNumberFormat="1" applyFont="1" applyFill="1" applyBorder="1" applyAlignment="1">
      <alignment vertical="top"/>
    </xf>
    <xf numFmtId="0" fontId="28" fillId="8" borderId="1" xfId="0" applyFont="1" applyFill="1" applyBorder="1"/>
    <xf numFmtId="0" fontId="2" fillId="8" borderId="0" xfId="0" applyFont="1" applyFill="1" applyAlignment="1">
      <alignment vertical="top"/>
    </xf>
    <xf numFmtId="0" fontId="2" fillId="8" borderId="2" xfId="0" applyFont="1" applyFill="1" applyBorder="1" applyAlignment="1">
      <alignment vertical="top"/>
    </xf>
    <xf numFmtId="3" fontId="2" fillId="8" borderId="0" xfId="0" applyNumberFormat="1" applyFont="1" applyFill="1" applyAlignment="1" applyProtection="1">
      <alignment horizontal="center" vertical="top"/>
      <protection locked="0"/>
    </xf>
    <xf numFmtId="3" fontId="2" fillId="8" borderId="0" xfId="0" applyNumberFormat="1" applyFont="1" applyFill="1" applyAlignment="1">
      <alignment horizontal="right" vertical="top"/>
    </xf>
    <xf numFmtId="0" fontId="28" fillId="8" borderId="2" xfId="0" applyFont="1" applyFill="1" applyBorder="1" applyAlignment="1">
      <alignment vertical="top"/>
    </xf>
    <xf numFmtId="0" fontId="27" fillId="8" borderId="1" xfId="0" applyFont="1" applyFill="1" applyBorder="1"/>
    <xf numFmtId="0" fontId="29" fillId="8" borderId="0" xfId="0" applyFont="1" applyFill="1" applyAlignment="1">
      <alignment vertical="top"/>
    </xf>
    <xf numFmtId="3" fontId="5" fillId="8" borderId="0" xfId="0" applyNumberFormat="1" applyFont="1" applyFill="1" applyAlignment="1" applyProtection="1">
      <alignment horizontal="center" vertical="top"/>
      <protection locked="0"/>
    </xf>
    <xf numFmtId="3" fontId="5" fillId="8" borderId="0" xfId="0" applyNumberFormat="1" applyFont="1" applyFill="1" applyAlignment="1" applyProtection="1">
      <alignment horizontal="right" vertical="top"/>
      <protection locked="0"/>
    </xf>
    <xf numFmtId="0" fontId="27" fillId="8" borderId="2" xfId="0" applyFont="1" applyFill="1" applyBorder="1" applyAlignment="1">
      <alignment vertical="top"/>
    </xf>
    <xf numFmtId="0" fontId="2" fillId="8" borderId="0" xfId="0" applyFont="1" applyFill="1" applyAlignment="1" applyProtection="1">
      <alignment horizontal="center" vertical="top"/>
      <protection locked="0"/>
    </xf>
    <xf numFmtId="0" fontId="2" fillId="8" borderId="0" xfId="0" applyFont="1" applyFill="1" applyAlignment="1" applyProtection="1">
      <alignment horizontal="right" vertical="top"/>
      <protection locked="0"/>
    </xf>
    <xf numFmtId="0" fontId="27" fillId="8" borderId="0" xfId="0" applyFont="1" applyFill="1" applyAlignment="1">
      <alignment vertical="top"/>
    </xf>
    <xf numFmtId="0" fontId="5" fillId="8" borderId="0" xfId="0" applyFont="1" applyFill="1" applyAlignment="1" applyProtection="1">
      <alignment horizontal="right" vertical="top"/>
      <protection locked="0"/>
    </xf>
    <xf numFmtId="0" fontId="2" fillId="8" borderId="0" xfId="0" applyFont="1" applyFill="1" applyAlignment="1">
      <alignment horizontal="right" vertical="top"/>
    </xf>
    <xf numFmtId="0" fontId="36" fillId="8" borderId="1" xfId="0" applyFont="1" applyFill="1" applyBorder="1"/>
    <xf numFmtId="0" fontId="14" fillId="8" borderId="0" xfId="0" applyFont="1" applyFill="1" applyAlignment="1">
      <alignment vertical="top"/>
    </xf>
    <xf numFmtId="3" fontId="14" fillId="8" borderId="0" xfId="0" applyNumberFormat="1" applyFont="1" applyFill="1" applyAlignment="1" applyProtection="1">
      <alignment horizontal="center" vertical="top"/>
      <protection locked="0"/>
    </xf>
    <xf numFmtId="3" fontId="14" fillId="8" borderId="0" xfId="0" applyNumberFormat="1" applyFont="1" applyFill="1" applyAlignment="1">
      <alignment horizontal="right" vertical="top"/>
    </xf>
    <xf numFmtId="0" fontId="36" fillId="8" borderId="2" xfId="0" applyFont="1" applyFill="1" applyBorder="1" applyAlignment="1">
      <alignment vertical="top"/>
    </xf>
    <xf numFmtId="0" fontId="27" fillId="8" borderId="0" xfId="0" applyFont="1" applyFill="1" applyAlignment="1" applyProtection="1">
      <alignment horizontal="center" vertical="top"/>
      <protection locked="0"/>
    </xf>
    <xf numFmtId="3" fontId="14" fillId="8" borderId="0" xfId="0" applyNumberFormat="1" applyFont="1" applyFill="1" applyAlignment="1">
      <alignment horizontal="center" vertical="top"/>
    </xf>
    <xf numFmtId="3" fontId="2" fillId="8" borderId="0" xfId="0" applyNumberFormat="1" applyFont="1" applyFill="1" applyAlignment="1" applyProtection="1">
      <alignment horizontal="right" vertical="top"/>
      <protection locked="0"/>
    </xf>
    <xf numFmtId="0" fontId="36" fillId="8" borderId="3" xfId="0" applyFont="1" applyFill="1" applyBorder="1"/>
    <xf numFmtId="0" fontId="14" fillId="8" borderId="4" xfId="0" applyFont="1" applyFill="1" applyBorder="1" applyAlignment="1">
      <alignment vertical="top"/>
    </xf>
    <xf numFmtId="3" fontId="14" fillId="8" borderId="4" xfId="0" applyNumberFormat="1" applyFont="1" applyFill="1" applyBorder="1" applyAlignment="1">
      <alignment horizontal="center" vertical="top"/>
    </xf>
    <xf numFmtId="3" fontId="14" fillId="8" borderId="4" xfId="0" applyNumberFormat="1" applyFont="1" applyFill="1" applyBorder="1" applyAlignment="1">
      <alignment horizontal="right" vertical="top"/>
    </xf>
    <xf numFmtId="0" fontId="36" fillId="8" borderId="5" xfId="0" applyFont="1" applyFill="1" applyBorder="1" applyAlignment="1">
      <alignment vertical="top"/>
    </xf>
    <xf numFmtId="3" fontId="2" fillId="8" borderId="0" xfId="0" applyNumberFormat="1" applyFont="1" applyFill="1" applyAlignment="1">
      <alignment horizontal="center" vertical="center"/>
    </xf>
    <xf numFmtId="3" fontId="2" fillId="8" borderId="0" xfId="0" applyNumberFormat="1" applyFont="1" applyFill="1" applyAlignment="1">
      <alignment vertical="center"/>
    </xf>
    <xf numFmtId="43" fontId="5" fillId="8" borderId="0" xfId="5" applyFont="1" applyFill="1" applyBorder="1" applyProtection="1"/>
    <xf numFmtId="0" fontId="27" fillId="4" borderId="0" xfId="0" applyFont="1" applyFill="1"/>
    <xf numFmtId="43" fontId="5" fillId="4" borderId="0" xfId="5" applyFont="1" applyFill="1" applyBorder="1" applyAlignment="1" applyProtection="1">
      <alignment vertical="top"/>
    </xf>
    <xf numFmtId="43" fontId="5" fillId="4" borderId="0" xfId="5" applyFont="1" applyFill="1" applyBorder="1" applyProtection="1"/>
    <xf numFmtId="0" fontId="2" fillId="0" borderId="15" xfId="3" applyFont="1" applyFill="1" applyBorder="1" applyAlignment="1">
      <alignment horizontal="center" vertical="center" wrapText="1"/>
    </xf>
    <xf numFmtId="0" fontId="2" fillId="0" borderId="17" xfId="3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3" applyFont="1" applyFill="1" applyBorder="1" applyAlignment="1">
      <alignment horizontal="center" vertical="center" wrapText="1"/>
    </xf>
    <xf numFmtId="0" fontId="5" fillId="8" borderId="0" xfId="0" applyFont="1" applyFill="1" applyBorder="1"/>
    <xf numFmtId="0" fontId="5" fillId="8" borderId="0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right" vertical="top"/>
    </xf>
    <xf numFmtId="0" fontId="5" fillId="4" borderId="0" xfId="0" applyFont="1" applyFill="1" applyBorder="1" applyAlignment="1">
      <alignment horizontal="right"/>
    </xf>
    <xf numFmtId="3" fontId="27" fillId="4" borderId="2" xfId="5" applyNumberFormat="1" applyFont="1" applyFill="1" applyBorder="1" applyAlignment="1" applyProtection="1">
      <alignment horizontal="right"/>
      <protection locked="0"/>
    </xf>
    <xf numFmtId="3" fontId="27" fillId="4" borderId="2" xfId="5" applyNumberFormat="1" applyFont="1" applyFill="1" applyBorder="1" applyAlignment="1" applyProtection="1">
      <alignment horizontal="right"/>
    </xf>
    <xf numFmtId="3" fontId="27" fillId="4" borderId="5" xfId="5" applyNumberFormat="1" applyFont="1" applyFill="1" applyBorder="1" applyAlignment="1">
      <alignment horizontal="center"/>
    </xf>
    <xf numFmtId="37" fontId="2" fillId="0" borderId="13" xfId="2" applyNumberFormat="1" applyFont="1" applyFill="1" applyBorder="1" applyAlignment="1" applyProtection="1">
      <alignment horizontal="center" vertical="center"/>
    </xf>
    <xf numFmtId="37" fontId="2" fillId="0" borderId="13" xfId="2" applyNumberFormat="1" applyFont="1" applyFill="1" applyBorder="1" applyAlignment="1" applyProtection="1">
      <alignment horizontal="center" wrapText="1"/>
    </xf>
    <xf numFmtId="37" fontId="2" fillId="0" borderId="13" xfId="2" applyNumberFormat="1" applyFont="1" applyFill="1" applyBorder="1" applyAlignment="1" applyProtection="1">
      <alignment horizontal="center"/>
    </xf>
    <xf numFmtId="168" fontId="28" fillId="8" borderId="14" xfId="5" applyNumberFormat="1" applyFont="1" applyFill="1" applyBorder="1" applyAlignment="1">
      <alignment horizontal="right"/>
    </xf>
    <xf numFmtId="168" fontId="27" fillId="8" borderId="14" xfId="5" applyNumberFormat="1" applyFont="1" applyFill="1" applyBorder="1" applyAlignment="1" applyProtection="1">
      <alignment horizontal="right"/>
      <protection locked="0"/>
    </xf>
    <xf numFmtId="168" fontId="27" fillId="8" borderId="14" xfId="5" applyNumberFormat="1" applyFont="1" applyFill="1" applyBorder="1" applyAlignment="1">
      <alignment horizontal="right"/>
    </xf>
    <xf numFmtId="168" fontId="27" fillId="8" borderId="16" xfId="5" applyNumberFormat="1" applyFont="1" applyFill="1" applyBorder="1" applyAlignment="1" applyProtection="1">
      <alignment horizontal="right"/>
      <protection locked="0"/>
    </xf>
    <xf numFmtId="168" fontId="27" fillId="8" borderId="16" xfId="5" applyNumberFormat="1" applyFont="1" applyFill="1" applyBorder="1" applyAlignment="1">
      <alignment horizontal="right"/>
    </xf>
    <xf numFmtId="0" fontId="12" fillId="4" borderId="8" xfId="0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justify" vertical="center" wrapText="1"/>
    </xf>
    <xf numFmtId="3" fontId="12" fillId="4" borderId="21" xfId="0" applyNumberFormat="1" applyFont="1" applyFill="1" applyBorder="1" applyAlignment="1">
      <alignment horizontal="justify" vertical="center" wrapText="1"/>
    </xf>
    <xf numFmtId="3" fontId="26" fillId="4" borderId="14" xfId="0" applyNumberFormat="1" applyFont="1" applyFill="1" applyBorder="1" applyAlignment="1">
      <alignment horizontal="right" vertical="top" wrapText="1"/>
    </xf>
    <xf numFmtId="3" fontId="12" fillId="4" borderId="14" xfId="0" applyNumberFormat="1" applyFont="1" applyFill="1" applyBorder="1" applyAlignment="1" applyProtection="1">
      <alignment horizontal="right" vertical="top" wrapText="1"/>
      <protection locked="0"/>
    </xf>
    <xf numFmtId="3" fontId="12" fillId="4" borderId="14" xfId="0" applyNumberFormat="1" applyFont="1" applyFill="1" applyBorder="1" applyAlignment="1">
      <alignment horizontal="right" vertical="top" wrapText="1"/>
    </xf>
    <xf numFmtId="0" fontId="12" fillId="4" borderId="2" xfId="0" applyFont="1" applyFill="1" applyBorder="1" applyAlignment="1">
      <alignment horizontal="justify" vertical="top"/>
    </xf>
    <xf numFmtId="3" fontId="12" fillId="4" borderId="14" xfId="0" applyNumberFormat="1" applyFont="1" applyFill="1" applyBorder="1" applyAlignment="1" applyProtection="1">
      <alignment horizontal="right" vertical="top"/>
      <protection locked="0"/>
    </xf>
    <xf numFmtId="3" fontId="12" fillId="4" borderId="14" xfId="0" applyNumberFormat="1" applyFont="1" applyFill="1" applyBorder="1" applyAlignment="1">
      <alignment horizontal="right" vertical="top"/>
    </xf>
    <xf numFmtId="3" fontId="26" fillId="4" borderId="14" xfId="0" applyNumberFormat="1" applyFont="1" applyFill="1" applyBorder="1" applyAlignment="1">
      <alignment horizontal="right" vertical="top"/>
    </xf>
    <xf numFmtId="0" fontId="12" fillId="4" borderId="3" xfId="0" applyFont="1" applyFill="1" applyBorder="1" applyAlignment="1">
      <alignment horizontal="left" vertical="top"/>
    </xf>
    <xf numFmtId="0" fontId="12" fillId="4" borderId="5" xfId="0" applyFont="1" applyFill="1" applyBorder="1" applyAlignment="1">
      <alignment vertical="top"/>
    </xf>
    <xf numFmtId="3" fontId="12" fillId="4" borderId="16" xfId="0" applyNumberFormat="1" applyFont="1" applyFill="1" applyBorder="1" applyAlignment="1">
      <alignment horizontal="right" vertical="top"/>
    </xf>
    <xf numFmtId="0" fontId="26" fillId="4" borderId="3" xfId="0" applyFont="1" applyFill="1" applyBorder="1" applyAlignment="1">
      <alignment horizontal="left" vertical="top"/>
    </xf>
    <xf numFmtId="0" fontId="26" fillId="4" borderId="5" xfId="0" applyFont="1" applyFill="1" applyBorder="1" applyAlignment="1">
      <alignment vertical="top"/>
    </xf>
    <xf numFmtId="3" fontId="26" fillId="4" borderId="16" xfId="0" applyNumberFormat="1" applyFont="1" applyFill="1" applyBorder="1" applyAlignment="1">
      <alignment horizontal="right" vertical="top"/>
    </xf>
    <xf numFmtId="165" fontId="2" fillId="0" borderId="15" xfId="2" applyNumberFormat="1" applyFont="1" applyFill="1" applyBorder="1" applyAlignment="1" applyProtection="1">
      <alignment horizontal="center" vertical="center" wrapText="1"/>
    </xf>
    <xf numFmtId="165" fontId="24" fillId="7" borderId="0" xfId="2" applyNumberFormat="1" applyFont="1" applyFill="1" applyBorder="1" applyAlignment="1" applyProtection="1">
      <alignment vertical="center"/>
    </xf>
    <xf numFmtId="0" fontId="37" fillId="0" borderId="0" xfId="0" applyFont="1" applyBorder="1"/>
    <xf numFmtId="0" fontId="38" fillId="4" borderId="0" xfId="0" applyFont="1" applyFill="1" applyAlignment="1">
      <alignment horizontal="center" vertical="center" wrapText="1"/>
    </xf>
    <xf numFmtId="0" fontId="38" fillId="4" borderId="0" xfId="0" applyFont="1" applyFill="1"/>
    <xf numFmtId="5" fontId="38" fillId="4" borderId="0" xfId="9" applyNumberFormat="1" applyFont="1" applyFill="1" applyBorder="1"/>
    <xf numFmtId="3" fontId="38" fillId="4" borderId="0" xfId="0" applyNumberFormat="1" applyFont="1" applyFill="1"/>
    <xf numFmtId="0" fontId="20" fillId="4" borderId="0" xfId="0" applyFont="1" applyFill="1" applyAlignment="1">
      <alignment wrapText="1"/>
    </xf>
    <xf numFmtId="3" fontId="20" fillId="4" borderId="0" xfId="0" applyNumberFormat="1" applyFont="1" applyFill="1"/>
    <xf numFmtId="0" fontId="38" fillId="4" borderId="0" xfId="0" applyFont="1" applyFill="1" applyAlignment="1">
      <alignment wrapText="1"/>
    </xf>
    <xf numFmtId="3" fontId="0" fillId="4" borderId="0" xfId="0" applyNumberFormat="1" applyFill="1"/>
    <xf numFmtId="0" fontId="23" fillId="4" borderId="0" xfId="0" applyFont="1" applyFill="1" applyAlignment="1">
      <alignment vertical="top"/>
    </xf>
    <xf numFmtId="0" fontId="39" fillId="4" borderId="0" xfId="0" applyFont="1" applyFill="1" applyAlignment="1">
      <alignment vertical="top"/>
    </xf>
    <xf numFmtId="0" fontId="5" fillId="4" borderId="0" xfId="0" applyFont="1" applyFill="1" applyBorder="1"/>
    <xf numFmtId="0" fontId="5" fillId="0" borderId="0" xfId="0" applyFont="1" applyBorder="1"/>
    <xf numFmtId="0" fontId="5" fillId="4" borderId="0" xfId="0" applyFont="1" applyFill="1" applyBorder="1" applyAlignment="1">
      <alignment wrapText="1"/>
    </xf>
    <xf numFmtId="0" fontId="12" fillId="0" borderId="0" xfId="0" applyFont="1" applyBorder="1" applyProtection="1">
      <protection locked="0"/>
    </xf>
    <xf numFmtId="3" fontId="26" fillId="0" borderId="2" xfId="0" applyNumberFormat="1" applyFont="1" applyBorder="1" applyAlignment="1">
      <alignment vertical="center" wrapText="1"/>
    </xf>
    <xf numFmtId="0" fontId="12" fillId="0" borderId="1" xfId="0" applyFont="1" applyBorder="1" applyAlignment="1">
      <alignment horizontal="justify" vertical="center" wrapText="1"/>
    </xf>
    <xf numFmtId="3" fontId="26" fillId="0" borderId="2" xfId="0" applyNumberFormat="1" applyFont="1" applyBorder="1" applyAlignment="1">
      <alignment horizontal="right" vertical="center" wrapText="1"/>
    </xf>
    <xf numFmtId="3" fontId="12" fillId="0" borderId="2" xfId="0" applyNumberFormat="1" applyFont="1" applyBorder="1" applyAlignment="1" applyProtection="1">
      <alignment horizontal="right" vertical="center" wrapText="1"/>
      <protection locked="0"/>
    </xf>
    <xf numFmtId="3" fontId="12" fillId="0" borderId="14" xfId="0" applyNumberFormat="1" applyFont="1" applyBorder="1" applyAlignment="1" applyProtection="1">
      <alignment horizontal="right" vertical="center" wrapText="1"/>
      <protection locked="0"/>
    </xf>
    <xf numFmtId="3" fontId="5" fillId="4" borderId="14" xfId="0" applyNumberFormat="1" applyFont="1" applyFill="1" applyBorder="1" applyAlignment="1">
      <alignment horizontal="right" vertical="center" wrapText="1"/>
    </xf>
    <xf numFmtId="3" fontId="12" fillId="4" borderId="14" xfId="0" applyNumberFormat="1" applyFont="1" applyFill="1" applyBorder="1" applyAlignment="1">
      <alignment horizontal="right" vertical="center" wrapText="1"/>
    </xf>
    <xf numFmtId="0" fontId="12" fillId="0" borderId="3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5" xfId="0" applyFont="1" applyBorder="1" applyAlignment="1">
      <alignment horizontal="justify" vertical="center" wrapText="1"/>
    </xf>
    <xf numFmtId="3" fontId="12" fillId="0" borderId="5" xfId="0" applyNumberFormat="1" applyFont="1" applyBorder="1" applyAlignment="1">
      <alignment horizontal="right" vertical="center" wrapText="1"/>
    </xf>
    <xf numFmtId="3" fontId="12" fillId="0" borderId="16" xfId="0" applyNumberFormat="1" applyFont="1" applyBorder="1" applyAlignment="1">
      <alignment horizontal="right" vertical="center" wrapText="1"/>
    </xf>
    <xf numFmtId="3" fontId="26" fillId="0" borderId="16" xfId="0" applyNumberFormat="1" applyFont="1" applyBorder="1" applyAlignment="1">
      <alignment horizontal="right" vertical="center" wrapText="1"/>
    </xf>
    <xf numFmtId="165" fontId="2" fillId="0" borderId="21" xfId="2" applyNumberFormat="1" applyFont="1" applyFill="1" applyBorder="1" applyAlignment="1" applyProtection="1">
      <alignment horizontal="center" wrapText="1"/>
    </xf>
    <xf numFmtId="165" fontId="2" fillId="0" borderId="21" xfId="2" applyNumberFormat="1" applyFont="1" applyFill="1" applyBorder="1" applyAlignment="1" applyProtection="1">
      <alignment horizontal="center" vertical="center" wrapText="1"/>
    </xf>
    <xf numFmtId="165" fontId="2" fillId="0" borderId="8" xfId="2" applyNumberFormat="1" applyFont="1" applyFill="1" applyBorder="1" applyAlignment="1" applyProtection="1">
      <alignment horizontal="center" vertical="center" wrapText="1"/>
    </xf>
    <xf numFmtId="165" fontId="2" fillId="0" borderId="13" xfId="2" applyNumberFormat="1" applyFont="1" applyFill="1" applyBorder="1" applyAlignment="1" applyProtection="1">
      <alignment horizontal="center"/>
    </xf>
    <xf numFmtId="0" fontId="12" fillId="4" borderId="0" xfId="6" applyFont="1" applyFill="1" applyAlignment="1"/>
    <xf numFmtId="0" fontId="26" fillId="4" borderId="0" xfId="6" applyFont="1" applyFill="1" applyAlignment="1"/>
    <xf numFmtId="0" fontId="26" fillId="4" borderId="0" xfId="6" applyFont="1" applyFill="1" applyAlignment="1">
      <alignment horizontal="center"/>
    </xf>
    <xf numFmtId="0" fontId="26" fillId="4" borderId="2" xfId="6" applyFont="1" applyFill="1" applyBorder="1" applyAlignment="1">
      <alignment horizontal="center"/>
    </xf>
    <xf numFmtId="0" fontId="2" fillId="4" borderId="1" xfId="6" applyFont="1" applyFill="1" applyBorder="1" applyAlignment="1" applyProtection="1">
      <alignment horizontal="right"/>
      <protection locked="0"/>
    </xf>
    <xf numFmtId="0" fontId="2" fillId="4" borderId="0" xfId="6" applyFont="1" applyFill="1" applyAlignment="1" applyProtection="1">
      <alignment horizontal="center"/>
      <protection locked="0"/>
    </xf>
    <xf numFmtId="0" fontId="5" fillId="4" borderId="0" xfId="0" applyFont="1" applyFill="1" applyProtection="1">
      <protection locked="0"/>
    </xf>
    <xf numFmtId="0" fontId="2" fillId="0" borderId="3" xfId="6" applyFont="1" applyFill="1" applyBorder="1" applyAlignment="1">
      <alignment horizontal="center" vertical="center" readingOrder="1"/>
    </xf>
    <xf numFmtId="0" fontId="2" fillId="0" borderId="4" xfId="6" applyFont="1" applyFill="1" applyBorder="1" applyAlignment="1">
      <alignment horizontal="center" vertical="center" readingOrder="1"/>
    </xf>
    <xf numFmtId="0" fontId="2" fillId="0" borderId="4" xfId="6" applyFont="1" applyFill="1" applyBorder="1" applyAlignment="1">
      <alignment horizontal="center" vertical="center" wrapText="1" readingOrder="1"/>
    </xf>
    <xf numFmtId="0" fontId="2" fillId="0" borderId="5" xfId="6" applyFont="1" applyFill="1" applyBorder="1" applyAlignment="1">
      <alignment horizontal="center" vertical="center" wrapText="1" readingOrder="1"/>
    </xf>
    <xf numFmtId="0" fontId="5" fillId="4" borderId="0" xfId="0" applyFont="1" applyFill="1" applyBorder="1" applyProtection="1">
      <protection locked="0"/>
    </xf>
    <xf numFmtId="0" fontId="2" fillId="0" borderId="0" xfId="6" applyFont="1" applyFill="1" applyBorder="1" applyAlignment="1">
      <alignment horizontal="center" vertical="center" readingOrder="1"/>
    </xf>
    <xf numFmtId="0" fontId="2" fillId="0" borderId="0" xfId="6" applyFont="1" applyFill="1" applyBorder="1" applyAlignment="1">
      <alignment horizontal="center" vertical="center" wrapText="1" readingOrder="1"/>
    </xf>
    <xf numFmtId="167" fontId="2" fillId="0" borderId="0" xfId="2" applyNumberFormat="1" applyFont="1" applyFill="1" applyBorder="1" applyAlignment="1">
      <alignment horizontal="center" vertical="center" wrapText="1" readingOrder="1"/>
    </xf>
    <xf numFmtId="0" fontId="17" fillId="0" borderId="0" xfId="6" applyBorder="1" applyAlignment="1">
      <alignment vertical="top" wrapText="1"/>
    </xf>
    <xf numFmtId="0" fontId="28" fillId="8" borderId="2" xfId="0" applyFont="1" applyFill="1" applyBorder="1" applyAlignment="1" applyProtection="1">
      <alignment vertical="top" wrapText="1"/>
      <protection locked="0"/>
    </xf>
    <xf numFmtId="167" fontId="28" fillId="8" borderId="14" xfId="5" applyNumberFormat="1" applyFont="1" applyFill="1" applyBorder="1" applyAlignment="1" applyProtection="1">
      <alignment vertical="center" wrapText="1"/>
      <protection locked="0"/>
    </xf>
    <xf numFmtId="167" fontId="28" fillId="8" borderId="14" xfId="5" applyNumberFormat="1" applyFont="1" applyFill="1" applyBorder="1" applyAlignment="1" applyProtection="1">
      <alignment vertical="center" wrapText="1"/>
    </xf>
    <xf numFmtId="167" fontId="27" fillId="8" borderId="14" xfId="5" applyNumberFormat="1" applyFont="1" applyFill="1" applyBorder="1" applyAlignment="1" applyProtection="1">
      <alignment vertical="center" wrapText="1"/>
      <protection locked="0"/>
    </xf>
    <xf numFmtId="167" fontId="27" fillId="8" borderId="14" xfId="5" applyNumberFormat="1" applyFont="1" applyFill="1" applyBorder="1" applyAlignment="1" applyProtection="1">
      <alignment vertical="center" wrapText="1"/>
    </xf>
    <xf numFmtId="0" fontId="27" fillId="8" borderId="2" xfId="0" applyFont="1" applyFill="1" applyBorder="1" applyAlignment="1" applyProtection="1">
      <alignment vertical="top" wrapText="1"/>
      <protection locked="0"/>
    </xf>
    <xf numFmtId="0" fontId="27" fillId="8" borderId="5" xfId="0" applyFont="1" applyFill="1" applyBorder="1" applyAlignment="1">
      <alignment vertical="top" wrapText="1"/>
    </xf>
    <xf numFmtId="0" fontId="28" fillId="8" borderId="5" xfId="0" applyFont="1" applyFill="1" applyBorder="1" applyAlignment="1">
      <alignment vertical="top" wrapText="1"/>
    </xf>
    <xf numFmtId="167" fontId="28" fillId="8" borderId="13" xfId="5" applyNumberFormat="1" applyFont="1" applyFill="1" applyBorder="1" applyAlignment="1">
      <alignment vertical="center" wrapText="1"/>
    </xf>
    <xf numFmtId="37" fontId="2" fillId="0" borderId="13" xfId="5" applyNumberFormat="1" applyFont="1" applyFill="1" applyBorder="1" applyAlignment="1" applyProtection="1">
      <alignment horizontal="center" vertical="center"/>
    </xf>
    <xf numFmtId="37" fontId="2" fillId="0" borderId="13" xfId="5" applyNumberFormat="1" applyFont="1" applyFill="1" applyBorder="1" applyAlignment="1" applyProtection="1">
      <alignment horizontal="center" wrapText="1"/>
    </xf>
    <xf numFmtId="37" fontId="2" fillId="0" borderId="13" xfId="5" applyNumberFormat="1" applyFont="1" applyFill="1" applyBorder="1" applyAlignment="1" applyProtection="1">
      <alignment horizontal="center"/>
    </xf>
    <xf numFmtId="0" fontId="12" fillId="4" borderId="8" xfId="0" applyFont="1" applyFill="1" applyBorder="1"/>
    <xf numFmtId="0" fontId="12" fillId="4" borderId="1" xfId="0" applyFont="1" applyFill="1" applyBorder="1"/>
    <xf numFmtId="0" fontId="2" fillId="4" borderId="1" xfId="0" applyFont="1" applyFill="1" applyBorder="1" applyAlignment="1" applyProtection="1">
      <alignment horizontal="right"/>
      <protection locked="0"/>
    </xf>
    <xf numFmtId="0" fontId="40" fillId="0" borderId="13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left" vertical="center" wrapText="1"/>
    </xf>
    <xf numFmtId="1" fontId="40" fillId="0" borderId="13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/>
    </xf>
    <xf numFmtId="43" fontId="41" fillId="4" borderId="13" xfId="2" applyFont="1" applyFill="1" applyBorder="1"/>
    <xf numFmtId="0" fontId="41" fillId="0" borderId="13" xfId="0" applyFont="1" applyBorder="1"/>
    <xf numFmtId="0" fontId="41" fillId="0" borderId="13" xfId="0" applyFont="1" applyBorder="1" applyAlignment="1">
      <alignment horizontal="left"/>
    </xf>
    <xf numFmtId="0" fontId="41" fillId="0" borderId="13" xfId="0" applyFont="1" applyBorder="1" applyAlignment="1">
      <alignment horizontal="left" wrapText="1"/>
    </xf>
    <xf numFmtId="1" fontId="40" fillId="0" borderId="13" xfId="0" applyNumberFormat="1" applyFont="1" applyBorder="1" applyAlignment="1">
      <alignment horizontal="center" vertical="center"/>
    </xf>
    <xf numFmtId="0" fontId="40" fillId="0" borderId="13" xfId="0" quotePrefix="1" applyFont="1" applyBorder="1" applyAlignment="1">
      <alignment horizontal="center" vertical="center" wrapText="1"/>
    </xf>
    <xf numFmtId="11" fontId="40" fillId="0" borderId="13" xfId="0" applyNumberFormat="1" applyFont="1" applyBorder="1" applyAlignment="1">
      <alignment horizontal="center" vertical="center" wrapText="1"/>
    </xf>
    <xf numFmtId="0" fontId="40" fillId="4" borderId="13" xfId="0" applyFont="1" applyFill="1" applyBorder="1" applyAlignment="1">
      <alignment horizontal="left" vertical="center" wrapText="1"/>
    </xf>
    <xf numFmtId="0" fontId="41" fillId="4" borderId="13" xfId="0" applyFont="1" applyFill="1" applyBorder="1"/>
    <xf numFmtId="0" fontId="42" fillId="4" borderId="13" xfId="0" applyFont="1" applyFill="1" applyBorder="1"/>
    <xf numFmtId="0" fontId="41" fillId="0" borderId="0" xfId="0" applyFont="1" applyBorder="1"/>
    <xf numFmtId="0" fontId="41" fillId="4" borderId="13" xfId="0" applyFont="1" applyFill="1" applyBorder="1" applyAlignment="1">
      <alignment vertical="center"/>
    </xf>
    <xf numFmtId="43" fontId="41" fillId="4" borderId="13" xfId="2" applyFont="1" applyFill="1" applyBorder="1" applyAlignment="1">
      <alignment vertical="center"/>
    </xf>
    <xf numFmtId="0" fontId="12" fillId="4" borderId="3" xfId="0" applyFont="1" applyFill="1" applyBorder="1"/>
    <xf numFmtId="0" fontId="2" fillId="4" borderId="36" xfId="3" applyFont="1" applyFill="1" applyBorder="1" applyAlignment="1" applyProtection="1">
      <alignment horizontal="center"/>
      <protection locked="0"/>
    </xf>
    <xf numFmtId="0" fontId="26" fillId="4" borderId="37" xfId="0" applyFont="1" applyFill="1" applyBorder="1" applyAlignment="1" applyProtection="1">
      <alignment horizontal="center"/>
      <protection locked="0"/>
    </xf>
    <xf numFmtId="0" fontId="2" fillId="4" borderId="37" xfId="3" applyFont="1" applyFill="1" applyBorder="1" applyAlignment="1" applyProtection="1">
      <alignment horizontal="center"/>
      <protection locked="0"/>
    </xf>
    <xf numFmtId="0" fontId="26" fillId="4" borderId="38" xfId="0" applyFont="1" applyFill="1" applyBorder="1" applyAlignment="1" applyProtection="1">
      <alignment horizontal="center"/>
      <protection locked="0"/>
    </xf>
    <xf numFmtId="0" fontId="2" fillId="4" borderId="7" xfId="3" applyFont="1" applyFill="1" applyBorder="1" applyAlignment="1" applyProtection="1">
      <alignment vertical="center"/>
      <protection locked="0"/>
    </xf>
    <xf numFmtId="0" fontId="2" fillId="4" borderId="21" xfId="3" applyFont="1" applyFill="1" applyBorder="1" applyAlignment="1" applyProtection="1">
      <alignment vertical="center"/>
      <protection locked="0"/>
    </xf>
    <xf numFmtId="0" fontId="2" fillId="4" borderId="0" xfId="3" applyFont="1" applyFill="1" applyAlignment="1" applyProtection="1">
      <alignment vertical="center"/>
      <protection locked="0"/>
    </xf>
    <xf numFmtId="0" fontId="12" fillId="0" borderId="2" xfId="0" applyFont="1" applyBorder="1" applyProtection="1">
      <protection locked="0"/>
    </xf>
    <xf numFmtId="0" fontId="5" fillId="4" borderId="1" xfId="0" applyFont="1" applyFill="1" applyBorder="1" applyAlignment="1" applyProtection="1">
      <alignment vertical="top"/>
      <protection locked="0"/>
    </xf>
    <xf numFmtId="0" fontId="5" fillId="4" borderId="0" xfId="0" applyFont="1" applyFill="1" applyAlignment="1" applyProtection="1">
      <alignment vertical="top"/>
      <protection locked="0"/>
    </xf>
    <xf numFmtId="0" fontId="5" fillId="4" borderId="14" xfId="0" applyFont="1" applyFill="1" applyBorder="1" applyAlignment="1" applyProtection="1">
      <alignment horizontal="left" vertical="top" wrapText="1"/>
      <protection locked="0"/>
    </xf>
    <xf numFmtId="3" fontId="5" fillId="4" borderId="0" xfId="2" applyNumberFormat="1" applyFont="1" applyFill="1" applyBorder="1" applyAlignment="1" applyProtection="1">
      <alignment horizontal="right" vertical="top"/>
      <protection locked="0"/>
    </xf>
    <xf numFmtId="0" fontId="12" fillId="4" borderId="2" xfId="0" applyFont="1" applyFill="1" applyBorder="1" applyAlignment="1" applyProtection="1">
      <alignment vertical="top"/>
      <protection locked="0"/>
    </xf>
    <xf numFmtId="0" fontId="5" fillId="4" borderId="1" xfId="0" applyFont="1" applyFill="1" applyBorder="1" applyAlignment="1" applyProtection="1">
      <alignment horizontal="center" vertical="top"/>
      <protection locked="0"/>
    </xf>
    <xf numFmtId="0" fontId="5" fillId="4" borderId="0" xfId="0" applyFont="1" applyFill="1" applyAlignment="1" applyProtection="1">
      <alignment horizontal="center" vertical="top"/>
      <protection locked="0"/>
    </xf>
    <xf numFmtId="3" fontId="5" fillId="4" borderId="5" xfId="0" applyNumberFormat="1" applyFont="1" applyFill="1" applyBorder="1" applyAlignment="1" applyProtection="1">
      <alignment vertical="top"/>
      <protection locked="0"/>
    </xf>
    <xf numFmtId="0" fontId="2" fillId="0" borderId="5" xfId="3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vertical="center"/>
    </xf>
    <xf numFmtId="0" fontId="2" fillId="4" borderId="0" xfId="0" applyFont="1" applyFill="1" applyAlignment="1">
      <alignment horizontal="centerContinuous" vertical="center" wrapText="1"/>
    </xf>
    <xf numFmtId="0" fontId="2" fillId="4" borderId="0" xfId="0" applyFont="1" applyFill="1" applyAlignment="1">
      <alignment horizontal="centerContinuous" vertical="center"/>
    </xf>
    <xf numFmtId="0" fontId="2" fillId="4" borderId="27" xfId="0" applyFont="1" applyFill="1" applyBorder="1" applyAlignment="1">
      <alignment horizontal="centerContinuous" vertical="center"/>
    </xf>
    <xf numFmtId="0" fontId="12" fillId="0" borderId="42" xfId="0" applyFont="1" applyBorder="1"/>
    <xf numFmtId="0" fontId="2" fillId="4" borderId="43" xfId="0" applyFont="1" applyFill="1" applyBorder="1" applyAlignment="1">
      <alignment vertical="center"/>
    </xf>
    <xf numFmtId="0" fontId="2" fillId="4" borderId="44" xfId="0" applyFont="1" applyFill="1" applyBorder="1" applyAlignment="1">
      <alignment vertical="center"/>
    </xf>
    <xf numFmtId="0" fontId="12" fillId="4" borderId="49" xfId="0" applyFont="1" applyFill="1" applyBorder="1" applyAlignment="1" applyProtection="1">
      <alignment horizontal="center" vertical="center" wrapText="1"/>
      <protection locked="0"/>
    </xf>
    <xf numFmtId="0" fontId="12" fillId="4" borderId="50" xfId="0" applyFont="1" applyFill="1" applyBorder="1" applyAlignment="1" applyProtection="1">
      <alignment horizontal="center" vertical="center" wrapText="1"/>
      <protection locked="0"/>
    </xf>
    <xf numFmtId="0" fontId="12" fillId="4" borderId="51" xfId="0" applyFont="1" applyFill="1" applyBorder="1" applyAlignment="1" applyProtection="1">
      <alignment horizontal="center" vertical="center" wrapText="1"/>
      <protection locked="0"/>
    </xf>
    <xf numFmtId="0" fontId="12" fillId="4" borderId="52" xfId="0" applyFont="1" applyFill="1" applyBorder="1" applyAlignment="1" applyProtection="1">
      <alignment horizontal="center" vertical="center" wrapText="1"/>
      <protection locked="0"/>
    </xf>
    <xf numFmtId="0" fontId="12" fillId="4" borderId="5" xfId="0" applyFont="1" applyFill="1" applyBorder="1" applyAlignment="1" applyProtection="1">
      <alignment horizontal="center" vertical="center" wrapText="1"/>
      <protection locked="0"/>
    </xf>
    <xf numFmtId="0" fontId="12" fillId="4" borderId="45" xfId="0" applyFont="1" applyFill="1" applyBorder="1" applyAlignment="1" applyProtection="1">
      <alignment horizontal="center" vertical="center" wrapText="1"/>
      <protection locked="0"/>
    </xf>
    <xf numFmtId="0" fontId="12" fillId="4" borderId="53" xfId="0" applyFont="1" applyFill="1" applyBorder="1" applyAlignment="1" applyProtection="1">
      <alignment horizontal="center" vertical="center" wrapText="1"/>
      <protection locked="0"/>
    </xf>
    <xf numFmtId="0" fontId="12" fillId="4" borderId="18" xfId="0" applyFont="1" applyFill="1" applyBorder="1" applyAlignment="1" applyProtection="1">
      <alignment horizontal="center" vertical="center" wrapText="1"/>
      <protection locked="0"/>
    </xf>
    <xf numFmtId="0" fontId="12" fillId="4" borderId="54" xfId="0" applyFont="1" applyFill="1" applyBorder="1" applyAlignment="1" applyProtection="1">
      <alignment horizontal="center" vertical="center" wrapText="1"/>
      <protection locked="0"/>
    </xf>
    <xf numFmtId="0" fontId="12" fillId="4" borderId="18" xfId="0" applyFont="1" applyFill="1" applyBorder="1" applyAlignment="1" applyProtection="1">
      <alignment horizontal="justify" vertical="center" wrapText="1"/>
      <protection locked="0"/>
    </xf>
    <xf numFmtId="0" fontId="12" fillId="4" borderId="54" xfId="0" applyFont="1" applyFill="1" applyBorder="1" applyAlignment="1" applyProtection="1">
      <alignment horizontal="justify" vertical="center" wrapText="1"/>
      <protection locked="0"/>
    </xf>
    <xf numFmtId="0" fontId="12" fillId="4" borderId="55" xfId="0" applyFont="1" applyFill="1" applyBorder="1" applyAlignment="1" applyProtection="1">
      <alignment horizontal="center" vertical="center" wrapText="1"/>
      <protection locked="0"/>
    </xf>
    <xf numFmtId="0" fontId="12" fillId="4" borderId="47" xfId="0" applyFont="1" applyFill="1" applyBorder="1" applyAlignment="1" applyProtection="1">
      <alignment horizontal="center" vertical="center" wrapText="1"/>
      <protection locked="0"/>
    </xf>
    <xf numFmtId="0" fontId="12" fillId="4" borderId="47" xfId="0" applyFont="1" applyFill="1" applyBorder="1" applyAlignment="1" applyProtection="1">
      <alignment horizontal="justify" vertical="center" wrapText="1"/>
      <protection locked="0"/>
    </xf>
    <xf numFmtId="0" fontId="12" fillId="4" borderId="48" xfId="0" applyFont="1" applyFill="1" applyBorder="1" applyAlignment="1" applyProtection="1">
      <alignment horizontal="justify" vertical="center" wrapText="1"/>
      <protection locked="0"/>
    </xf>
    <xf numFmtId="0" fontId="5" fillId="0" borderId="47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8" xfId="3" applyFont="1" applyBorder="1"/>
    <xf numFmtId="0" fontId="2" fillId="0" borderId="7" xfId="3" applyFont="1" applyBorder="1" applyAlignment="1">
      <alignment horizontal="center"/>
    </xf>
    <xf numFmtId="0" fontId="2" fillId="0" borderId="1" xfId="3" applyFont="1" applyBorder="1"/>
    <xf numFmtId="0" fontId="2" fillId="0" borderId="2" xfId="3" applyFont="1" applyBorder="1" applyAlignment="1">
      <alignment horizontal="center"/>
    </xf>
    <xf numFmtId="0" fontId="2" fillId="0" borderId="3" xfId="3" applyFont="1" applyBorder="1"/>
    <xf numFmtId="0" fontId="2" fillId="0" borderId="5" xfId="3" applyFont="1" applyBorder="1" applyAlignment="1">
      <alignment horizontal="center"/>
    </xf>
    <xf numFmtId="0" fontId="12" fillId="0" borderId="27" xfId="0" applyFont="1" applyBorder="1"/>
    <xf numFmtId="0" fontId="12" fillId="0" borderId="0" xfId="0" applyFont="1"/>
    <xf numFmtId="0" fontId="12" fillId="4" borderId="0" xfId="0" applyFont="1" applyFill="1"/>
    <xf numFmtId="0" fontId="12" fillId="0" borderId="0" xfId="0" applyFont="1" applyAlignment="1">
      <alignment wrapText="1"/>
    </xf>
    <xf numFmtId="0" fontId="5" fillId="8" borderId="0" xfId="0" applyFont="1" applyFill="1"/>
    <xf numFmtId="0" fontId="27" fillId="4" borderId="8" xfId="4" applyFont="1" applyFill="1" applyBorder="1"/>
    <xf numFmtId="0" fontId="27" fillId="4" borderId="6" xfId="4" applyFont="1" applyFill="1" applyBorder="1"/>
    <xf numFmtId="0" fontId="27" fillId="4" borderId="7" xfId="4" applyFont="1" applyFill="1" applyBorder="1"/>
    <xf numFmtId="0" fontId="27" fillId="4" borderId="7" xfId="4" applyFont="1" applyFill="1" applyBorder="1" applyAlignment="1">
      <alignment horizontal="center"/>
    </xf>
    <xf numFmtId="0" fontId="27" fillId="4" borderId="21" xfId="4" applyFont="1" applyFill="1" applyBorder="1" applyAlignment="1">
      <alignment horizontal="center"/>
    </xf>
    <xf numFmtId="0" fontId="27" fillId="4" borderId="3" xfId="4" applyFont="1" applyFill="1" applyBorder="1" applyAlignment="1">
      <alignment horizontal="center" vertical="center"/>
    </xf>
    <xf numFmtId="0" fontId="27" fillId="4" borderId="4" xfId="4" applyFont="1" applyFill="1" applyBorder="1" applyAlignment="1">
      <alignment horizontal="center" vertical="center"/>
    </xf>
    <xf numFmtId="0" fontId="27" fillId="4" borderId="5" xfId="4" applyFont="1" applyFill="1" applyBorder="1" applyAlignment="1">
      <alignment wrapText="1"/>
    </xf>
    <xf numFmtId="0" fontId="28" fillId="4" borderId="15" xfId="4" applyFont="1" applyFill="1" applyBorder="1" applyAlignment="1">
      <alignment horizontal="centerContinuous"/>
    </xf>
    <xf numFmtId="0" fontId="28" fillId="4" borderId="17" xfId="4" applyFont="1" applyFill="1" applyBorder="1" applyAlignment="1">
      <alignment horizontal="centerContinuous"/>
    </xf>
    <xf numFmtId="0" fontId="28" fillId="4" borderId="18" xfId="4" applyFont="1" applyFill="1" applyBorder="1" applyAlignment="1">
      <alignment horizontal="left" wrapText="1"/>
    </xf>
    <xf numFmtId="3" fontId="28" fillId="4" borderId="13" xfId="4" applyNumberFormat="1" applyFont="1" applyFill="1" applyBorder="1" applyAlignment="1">
      <alignment horizontal="right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26" fillId="0" borderId="15" xfId="0" applyFont="1" applyBorder="1" applyAlignment="1">
      <alignment horizontal="justify" vertical="center" wrapText="1"/>
    </xf>
    <xf numFmtId="0" fontId="26" fillId="0" borderId="18" xfId="0" applyFont="1" applyBorder="1" applyAlignment="1">
      <alignment horizontal="justify" vertical="center" wrapText="1"/>
    </xf>
    <xf numFmtId="168" fontId="12" fillId="0" borderId="0" xfId="0" applyNumberFormat="1" applyFont="1"/>
    <xf numFmtId="168" fontId="12" fillId="0" borderId="27" xfId="0" applyNumberFormat="1" applyFont="1" applyBorder="1" applyAlignment="1">
      <alignment vertical="center"/>
    </xf>
    <xf numFmtId="168" fontId="26" fillId="0" borderId="27" xfId="0" applyNumberFormat="1" applyFont="1" applyBorder="1" applyAlignment="1">
      <alignment vertical="center"/>
    </xf>
    <xf numFmtId="168" fontId="12" fillId="0" borderId="9" xfId="0" applyNumberFormat="1" applyFont="1" applyBorder="1" applyAlignment="1">
      <alignment horizontal="left" vertical="center" indent="1"/>
    </xf>
    <xf numFmtId="168" fontId="12" fillId="0" borderId="9" xfId="0" applyNumberFormat="1" applyFont="1" applyBorder="1" applyAlignment="1">
      <alignment horizontal="left" vertical="center" wrapText="1" indent="1"/>
    </xf>
    <xf numFmtId="0" fontId="35" fillId="0" borderId="27" xfId="0" applyFont="1" applyBorder="1" applyAlignment="1">
      <alignment horizontal="justify" vertical="center" wrapText="1"/>
    </xf>
    <xf numFmtId="168" fontId="26" fillId="0" borderId="27" xfId="0" applyNumberFormat="1" applyFont="1" applyBorder="1" applyAlignment="1">
      <alignment horizontal="right" vertical="center" wrapText="1"/>
    </xf>
    <xf numFmtId="168" fontId="12" fillId="0" borderId="27" xfId="0" applyNumberFormat="1" applyFont="1" applyBorder="1" applyAlignment="1">
      <alignment horizontal="right" vertical="center" wrapText="1"/>
    </xf>
    <xf numFmtId="168" fontId="26" fillId="0" borderId="26" xfId="0" applyNumberFormat="1" applyFont="1" applyBorder="1" applyAlignment="1">
      <alignment horizontal="justify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26" fillId="0" borderId="37" xfId="0" applyFont="1" applyBorder="1" applyAlignment="1">
      <alignment vertical="center" wrapText="1"/>
    </xf>
    <xf numFmtId="0" fontId="26" fillId="0" borderId="9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 indent="1"/>
    </xf>
    <xf numFmtId="0" fontId="12" fillId="0" borderId="9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justify" vertical="center" wrapText="1"/>
    </xf>
    <xf numFmtId="168" fontId="26" fillId="0" borderId="22" xfId="0" applyNumberFormat="1" applyFont="1" applyBorder="1" applyAlignment="1">
      <alignment horizontal="right" vertical="center" wrapText="1"/>
    </xf>
    <xf numFmtId="168" fontId="12" fillId="0" borderId="9" xfId="0" applyNumberFormat="1" applyFont="1" applyBorder="1" applyAlignment="1">
      <alignment horizontal="right" vertical="center" wrapText="1"/>
    </xf>
    <xf numFmtId="168" fontId="12" fillId="0" borderId="27" xfId="0" applyNumberFormat="1" applyFont="1" applyBorder="1" applyAlignment="1">
      <alignment horizontal="right" vertical="center"/>
    </xf>
    <xf numFmtId="168" fontId="26" fillId="0" borderId="9" xfId="0" applyNumberFormat="1" applyFont="1" applyBorder="1" applyAlignment="1">
      <alignment horizontal="right" vertical="center" wrapText="1"/>
    </xf>
    <xf numFmtId="168" fontId="12" fillId="0" borderId="26" xfId="0" applyNumberFormat="1" applyFont="1" applyBorder="1" applyAlignment="1">
      <alignment horizontal="right" vertical="center" wrapText="1"/>
    </xf>
    <xf numFmtId="0" fontId="26" fillId="0" borderId="22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right" vertical="center" wrapText="1"/>
    </xf>
    <xf numFmtId="0" fontId="26" fillId="0" borderId="9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 indent="2"/>
    </xf>
    <xf numFmtId="0" fontId="12" fillId="0" borderId="9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 wrapText="1" indent="2"/>
    </xf>
    <xf numFmtId="0" fontId="12" fillId="0" borderId="58" xfId="0" applyFont="1" applyBorder="1" applyAlignment="1">
      <alignment horizontal="left" vertical="center" indent="2"/>
    </xf>
    <xf numFmtId="168" fontId="12" fillId="0" borderId="59" xfId="0" applyNumberFormat="1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168" fontId="12" fillId="0" borderId="26" xfId="0" applyNumberFormat="1" applyFont="1" applyBorder="1" applyAlignment="1">
      <alignment vertical="center"/>
    </xf>
    <xf numFmtId="0" fontId="26" fillId="0" borderId="42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left" vertical="center" wrapText="1" indent="2"/>
    </xf>
    <xf numFmtId="0" fontId="26" fillId="0" borderId="46" xfId="0" applyFont="1" applyBorder="1" applyAlignment="1">
      <alignment horizontal="left" vertical="center" wrapText="1"/>
    </xf>
    <xf numFmtId="168" fontId="26" fillId="0" borderId="10" xfId="0" applyNumberFormat="1" applyFont="1" applyBorder="1" applyAlignment="1">
      <alignment horizontal="right" vertical="center" wrapText="1"/>
    </xf>
    <xf numFmtId="168" fontId="26" fillId="0" borderId="26" xfId="0" applyNumberFormat="1" applyFont="1" applyBorder="1" applyAlignment="1">
      <alignment horizontal="right" vertical="center" wrapText="1"/>
    </xf>
    <xf numFmtId="0" fontId="26" fillId="0" borderId="25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left" vertical="center"/>
    </xf>
    <xf numFmtId="0" fontId="12" fillId="0" borderId="37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left" vertic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left" vertical="center"/>
    </xf>
    <xf numFmtId="0" fontId="12" fillId="0" borderId="27" xfId="0" applyFont="1" applyFill="1" applyBorder="1" applyAlignment="1">
      <alignment horizontal="center" vertical="center"/>
    </xf>
    <xf numFmtId="167" fontId="12" fillId="0" borderId="0" xfId="2" applyNumberFormat="1" applyFont="1" applyFill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center" vertical="center"/>
    </xf>
    <xf numFmtId="167" fontId="12" fillId="0" borderId="40" xfId="2" applyNumberFormat="1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49" fontId="12" fillId="0" borderId="40" xfId="2" applyNumberFormat="1" applyFont="1" applyFill="1" applyBorder="1" applyAlignment="1">
      <alignment horizontal="right" vertical="center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right" vertical="center"/>
    </xf>
    <xf numFmtId="0" fontId="12" fillId="0" borderId="0" xfId="0" applyFont="1" applyFill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 wrapText="1"/>
    </xf>
    <xf numFmtId="0" fontId="44" fillId="0" borderId="37" xfId="0" applyFont="1" applyFill="1" applyBorder="1" applyAlignment="1">
      <alignment vertical="center" wrapText="1"/>
    </xf>
    <xf numFmtId="0" fontId="12" fillId="0" borderId="56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44" fillId="0" borderId="24" xfId="0" applyFont="1" applyFill="1" applyBorder="1" applyAlignment="1">
      <alignment vertical="center" wrapText="1"/>
    </xf>
    <xf numFmtId="0" fontId="12" fillId="0" borderId="56" xfId="0" applyFont="1" applyFill="1" applyBorder="1" applyAlignment="1">
      <alignment vertical="center" wrapText="1"/>
    </xf>
    <xf numFmtId="0" fontId="26" fillId="0" borderId="56" xfId="0" applyFont="1" applyFill="1" applyBorder="1" applyAlignment="1">
      <alignment vertical="center" wrapText="1"/>
    </xf>
    <xf numFmtId="0" fontId="12" fillId="0" borderId="23" xfId="0" applyFont="1" applyFill="1" applyBorder="1" applyAlignment="1">
      <alignment horizontal="left" vertical="center"/>
    </xf>
    <xf numFmtId="0" fontId="44" fillId="0" borderId="26" xfId="0" applyFont="1" applyFill="1" applyBorder="1" applyAlignment="1">
      <alignment vertical="center" wrapText="1"/>
    </xf>
    <xf numFmtId="0" fontId="26" fillId="4" borderId="0" xfId="4" applyFont="1" applyFill="1"/>
    <xf numFmtId="0" fontId="26" fillId="4" borderId="0" xfId="4" applyFont="1" applyFill="1" applyAlignment="1">
      <alignment horizontal="center"/>
    </xf>
    <xf numFmtId="3" fontId="27" fillId="4" borderId="21" xfId="4" applyNumberFormat="1" applyFont="1" applyFill="1" applyBorder="1" applyAlignment="1">
      <alignment horizontal="center"/>
    </xf>
    <xf numFmtId="0" fontId="28" fillId="4" borderId="1" xfId="4" applyFont="1" applyFill="1" applyBorder="1" applyAlignment="1">
      <alignment horizontal="left"/>
    </xf>
    <xf numFmtId="0" fontId="28" fillId="4" borderId="0" xfId="4" applyFont="1" applyFill="1" applyAlignment="1">
      <alignment horizontal="left"/>
    </xf>
    <xf numFmtId="0" fontId="12" fillId="0" borderId="2" xfId="0" applyFont="1" applyBorder="1"/>
    <xf numFmtId="3" fontId="24" fillId="4" borderId="14" xfId="4" applyNumberFormat="1" applyFont="1" applyFill="1" applyBorder="1" applyAlignment="1">
      <alignment horizontal="right"/>
    </xf>
    <xf numFmtId="0" fontId="27" fillId="4" borderId="1" xfId="4" applyFont="1" applyFill="1" applyBorder="1" applyAlignment="1">
      <alignment horizontal="center" vertical="center"/>
    </xf>
    <xf numFmtId="3" fontId="30" fillId="4" borderId="14" xfId="0" applyNumberFormat="1" applyFont="1" applyFill="1" applyBorder="1" applyAlignment="1" applyProtection="1">
      <alignment horizontal="right" vertical="center" wrapText="1"/>
      <protection locked="0"/>
    </xf>
    <xf numFmtId="3" fontId="30" fillId="4" borderId="14" xfId="0" applyNumberFormat="1" applyFont="1" applyFill="1" applyBorder="1" applyAlignment="1">
      <alignment horizontal="right" vertical="center" wrapText="1"/>
    </xf>
    <xf numFmtId="3" fontId="24" fillId="4" borderId="14" xfId="0" applyNumberFormat="1" applyFont="1" applyFill="1" applyBorder="1" applyAlignment="1">
      <alignment horizontal="right" vertical="center" wrapText="1"/>
    </xf>
    <xf numFmtId="0" fontId="28" fillId="4" borderId="1" xfId="4" applyFont="1" applyFill="1" applyBorder="1" applyAlignment="1">
      <alignment horizontal="center" vertical="center"/>
    </xf>
    <xf numFmtId="0" fontId="26" fillId="0" borderId="0" xfId="0" applyFont="1"/>
    <xf numFmtId="0" fontId="26" fillId="0" borderId="2" xfId="0" applyFont="1" applyBorder="1"/>
    <xf numFmtId="3" fontId="28" fillId="4" borderId="14" xfId="5" applyNumberFormat="1" applyFont="1" applyFill="1" applyBorder="1" applyAlignment="1">
      <alignment horizontal="right"/>
    </xf>
    <xf numFmtId="0" fontId="27" fillId="4" borderId="0" xfId="4" applyFont="1" applyFill="1" applyAlignment="1">
      <alignment horizontal="center" vertical="center"/>
    </xf>
    <xf numFmtId="0" fontId="30" fillId="4" borderId="2" xfId="0" applyFont="1" applyFill="1" applyBorder="1" applyAlignment="1">
      <alignment vertical="center" wrapText="1"/>
    </xf>
    <xf numFmtId="3" fontId="24" fillId="4" borderId="14" xfId="5" applyNumberFormat="1" applyFont="1" applyFill="1" applyBorder="1" applyAlignment="1">
      <alignment horizontal="right"/>
    </xf>
    <xf numFmtId="3" fontId="27" fillId="4" borderId="16" xfId="5" applyNumberFormat="1" applyFont="1" applyFill="1" applyBorder="1" applyAlignment="1">
      <alignment horizontal="right"/>
    </xf>
    <xf numFmtId="0" fontId="28" fillId="4" borderId="18" xfId="4" applyFont="1" applyFill="1" applyBorder="1" applyAlignment="1">
      <alignment horizontal="left" wrapText="1" indent="1"/>
    </xf>
    <xf numFmtId="0" fontId="5" fillId="4" borderId="6" xfId="0" applyFont="1" applyFill="1" applyBorder="1" applyAlignment="1">
      <alignment vertical="top" wrapText="1"/>
    </xf>
    <xf numFmtId="165" fontId="2" fillId="0" borderId="18" xfId="5" applyNumberFormat="1" applyFont="1" applyFill="1" applyBorder="1" applyAlignment="1" applyProtection="1">
      <alignment horizontal="center" vertical="center" wrapText="1"/>
    </xf>
    <xf numFmtId="165" fontId="2" fillId="0" borderId="0" xfId="5" applyNumberFormat="1" applyFont="1" applyFill="1" applyBorder="1" applyAlignment="1" applyProtection="1">
      <alignment vertical="center"/>
    </xf>
    <xf numFmtId="165" fontId="2" fillId="0" borderId="0" xfId="5" applyNumberFormat="1" applyFont="1" applyFill="1" applyBorder="1" applyAlignment="1" applyProtection="1">
      <alignment vertical="center"/>
      <protection locked="0"/>
    </xf>
    <xf numFmtId="0" fontId="27" fillId="8" borderId="8" xfId="0" applyFont="1" applyFill="1" applyBorder="1" applyAlignment="1">
      <alignment horizontal="justify" vertical="center" wrapText="1"/>
    </xf>
    <xf numFmtId="0" fontId="27" fillId="8" borderId="7" xfId="0" applyFont="1" applyFill="1" applyBorder="1" applyAlignment="1">
      <alignment horizontal="justify" vertical="center" wrapText="1"/>
    </xf>
    <xf numFmtId="3" fontId="27" fillId="8" borderId="21" xfId="0" applyNumberFormat="1" applyFont="1" applyFill="1" applyBorder="1" applyAlignment="1">
      <alignment horizontal="right" vertical="center" wrapText="1"/>
    </xf>
    <xf numFmtId="168" fontId="27" fillId="8" borderId="14" xfId="0" applyNumberFormat="1" applyFont="1" applyFill="1" applyBorder="1" applyAlignment="1" applyProtection="1">
      <alignment horizontal="right" vertical="center" wrapText="1"/>
      <protection locked="0"/>
    </xf>
    <xf numFmtId="168" fontId="27" fillId="8" borderId="14" xfId="0" applyNumberFormat="1" applyFont="1" applyFill="1" applyBorder="1" applyAlignment="1">
      <alignment horizontal="right" vertical="center" wrapText="1"/>
    </xf>
    <xf numFmtId="0" fontId="27" fillId="8" borderId="1" xfId="0" applyFont="1" applyFill="1" applyBorder="1" applyAlignment="1">
      <alignment horizontal="justify" vertical="center" wrapText="1"/>
    </xf>
    <xf numFmtId="0" fontId="27" fillId="8" borderId="2" xfId="0" applyFont="1" applyFill="1" applyBorder="1" applyAlignment="1">
      <alignment horizontal="justify" vertical="center" wrapText="1"/>
    </xf>
    <xf numFmtId="0" fontId="28" fillId="8" borderId="3" xfId="0" applyFont="1" applyFill="1" applyBorder="1" applyAlignment="1">
      <alignment horizontal="justify" vertical="center" wrapText="1"/>
    </xf>
    <xf numFmtId="0" fontId="28" fillId="8" borderId="5" xfId="0" applyFont="1" applyFill="1" applyBorder="1" applyAlignment="1">
      <alignment horizontal="justify" vertical="center" wrapText="1"/>
    </xf>
    <xf numFmtId="168" fontId="27" fillId="8" borderId="16" xfId="0" applyNumberFormat="1" applyFont="1" applyFill="1" applyBorder="1" applyAlignment="1">
      <alignment horizontal="right" vertical="center" wrapText="1"/>
    </xf>
    <xf numFmtId="168" fontId="28" fillId="8" borderId="16" xfId="0" applyNumberFormat="1" applyFont="1" applyFill="1" applyBorder="1" applyAlignment="1">
      <alignment horizontal="right" vertical="center" wrapText="1"/>
    </xf>
    <xf numFmtId="0" fontId="12" fillId="0" borderId="0" xfId="0" applyFont="1" applyBorder="1"/>
    <xf numFmtId="0" fontId="2" fillId="0" borderId="17" xfId="3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30" fillId="0" borderId="0" xfId="0" applyFont="1" applyAlignment="1">
      <alignment horizontal="center" wrapText="1"/>
    </xf>
    <xf numFmtId="0" fontId="5" fillId="9" borderId="0" xfId="0" applyFont="1" applyFill="1" applyAlignment="1">
      <alignment horizontal="left" vertical="top" wrapText="1"/>
    </xf>
    <xf numFmtId="0" fontId="30" fillId="9" borderId="0" xfId="0" applyFont="1" applyFill="1" applyBorder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2" fillId="9" borderId="0" xfId="3" applyFont="1" applyFill="1" applyAlignment="1">
      <alignment horizontal="center"/>
    </xf>
    <xf numFmtId="0" fontId="30" fillId="9" borderId="0" xfId="0" applyFont="1" applyFill="1" applyAlignment="1">
      <alignment horizontal="center" wrapText="1"/>
    </xf>
    <xf numFmtId="0" fontId="30" fillId="9" borderId="0" xfId="0" applyFont="1" applyFill="1" applyAlignment="1">
      <alignment horizontal="center" vertical="top" wrapText="1"/>
    </xf>
    <xf numFmtId="0" fontId="30" fillId="9" borderId="0" xfId="0" applyFont="1" applyFill="1" applyAlignment="1">
      <alignment horizontal="center"/>
    </xf>
    <xf numFmtId="0" fontId="2" fillId="9" borderId="0" xfId="3" applyFont="1" applyFill="1" applyAlignment="1">
      <alignment horizontal="left" vertical="top"/>
    </xf>
    <xf numFmtId="0" fontId="5" fillId="9" borderId="0" xfId="3" applyFont="1" applyFill="1" applyAlignment="1">
      <alignment horizontal="left" vertical="top"/>
    </xf>
    <xf numFmtId="0" fontId="27" fillId="8" borderId="0" xfId="0" applyFont="1" applyFill="1" applyBorder="1" applyAlignment="1" applyProtection="1">
      <alignment horizontal="center"/>
      <protection locked="0"/>
    </xf>
    <xf numFmtId="0" fontId="12" fillId="4" borderId="0" xfId="0" applyFont="1" applyFill="1" applyAlignment="1">
      <alignment horizontal="center" wrapText="1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top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right"/>
    </xf>
    <xf numFmtId="0" fontId="2" fillId="0" borderId="6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4" borderId="0" xfId="3" applyFont="1" applyFill="1" applyAlignment="1">
      <alignment horizontal="center"/>
    </xf>
    <xf numFmtId="0" fontId="2" fillId="8" borderId="0" xfId="0" applyFont="1" applyFill="1" applyAlignment="1">
      <alignment horizontal="left" vertical="top"/>
    </xf>
    <xf numFmtId="0" fontId="2" fillId="8" borderId="0" xfId="0" applyFont="1" applyFill="1" applyAlignment="1">
      <alignment horizontal="center" vertical="top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26" fillId="0" borderId="22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65" fontId="2" fillId="0" borderId="18" xfId="5" applyNumberFormat="1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>
      <alignment horizontal="left" vertical="top"/>
    </xf>
    <xf numFmtId="165" fontId="2" fillId="0" borderId="15" xfId="2" applyNumberFormat="1" applyFont="1" applyFill="1" applyBorder="1" applyAlignment="1" applyProtection="1">
      <alignment horizontal="center" vertical="center"/>
    </xf>
    <xf numFmtId="165" fontId="2" fillId="0" borderId="13" xfId="2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horizontal="justify" vertical="center" wrapText="1"/>
    </xf>
    <xf numFmtId="0" fontId="12" fillId="0" borderId="2" xfId="0" applyFont="1" applyBorder="1" applyAlignment="1">
      <alignment horizontal="justify" vertical="center" wrapText="1"/>
    </xf>
    <xf numFmtId="165" fontId="2" fillId="0" borderId="0" xfId="2" applyNumberFormat="1" applyFont="1" applyFill="1" applyBorder="1" applyAlignment="1" applyProtection="1">
      <alignment horizontal="center" vertical="center"/>
    </xf>
    <xf numFmtId="165" fontId="2" fillId="0" borderId="15" xfId="2" applyNumberFormat="1" applyFont="1" applyFill="1" applyBorder="1" applyAlignment="1" applyProtection="1">
      <alignment horizontal="center"/>
    </xf>
    <xf numFmtId="0" fontId="2" fillId="4" borderId="1" xfId="3" applyFont="1" applyFill="1" applyBorder="1" applyAlignment="1">
      <alignment horizontal="center"/>
    </xf>
    <xf numFmtId="0" fontId="2" fillId="0" borderId="4" xfId="3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6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37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6" fillId="0" borderId="39" xfId="0" applyFont="1" applyFill="1" applyBorder="1" applyAlignment="1">
      <alignment horizontal="center" vertical="center"/>
    </xf>
    <xf numFmtId="0" fontId="26" fillId="0" borderId="42" xfId="0" applyFont="1" applyFill="1" applyBorder="1" applyAlignment="1">
      <alignment horizontal="center" vertical="center"/>
    </xf>
    <xf numFmtId="0" fontId="26" fillId="0" borderId="46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37" fontId="27" fillId="4" borderId="2" xfId="6" applyNumberFormat="1" applyFont="1" applyFill="1" applyBorder="1" applyProtection="1">
      <alignment vertical="top"/>
      <protection locked="0"/>
    </xf>
    <xf numFmtId="0" fontId="12" fillId="0" borderId="0" xfId="0" applyFont="1" applyAlignment="1">
      <alignment horizontal="center" vertical="top" wrapText="1"/>
    </xf>
    <xf numFmtId="0" fontId="12" fillId="0" borderId="0" xfId="0" applyFont="1" applyFill="1" applyBorder="1"/>
    <xf numFmtId="0" fontId="12" fillId="0" borderId="0" xfId="0" applyFont="1" applyFill="1"/>
    <xf numFmtId="0" fontId="12" fillId="0" borderId="6" xfId="0" applyFont="1" applyFill="1" applyBorder="1"/>
    <xf numFmtId="165" fontId="2" fillId="0" borderId="0" xfId="2" applyNumberFormat="1" applyFont="1" applyFill="1" applyBorder="1" applyAlignment="1" applyProtection="1">
      <alignment vertical="center"/>
    </xf>
    <xf numFmtId="165" fontId="2" fillId="0" borderId="0" xfId="2" applyNumberFormat="1" applyFont="1" applyFill="1" applyBorder="1" applyAlignment="1" applyProtection="1">
      <alignment vertical="center"/>
      <protection locked="0"/>
    </xf>
    <xf numFmtId="0" fontId="13" fillId="4" borderId="0" xfId="0" applyFont="1" applyFill="1"/>
    <xf numFmtId="0" fontId="22" fillId="0" borderId="0" xfId="0" applyFont="1" applyAlignment="1">
      <alignment horizontal="center" wrapText="1"/>
    </xf>
    <xf numFmtId="165" fontId="2" fillId="0" borderId="28" xfId="2" applyNumberFormat="1" applyFont="1" applyFill="1" applyBorder="1" applyAlignment="1" applyProtection="1"/>
    <xf numFmtId="165" fontId="2" fillId="0" borderId="0" xfId="2" applyNumberFormat="1" applyFont="1" applyFill="1" applyBorder="1" applyAlignment="1" applyProtection="1">
      <protection locked="0"/>
    </xf>
    <xf numFmtId="165" fontId="2" fillId="0" borderId="0" xfId="2" applyNumberFormat="1" applyFont="1" applyFill="1" applyBorder="1" applyAlignment="1" applyProtection="1"/>
    <xf numFmtId="165" fontId="2" fillId="0" borderId="33" xfId="2" applyNumberFormat="1" applyFont="1" applyFill="1" applyBorder="1" applyAlignment="1" applyProtection="1">
      <alignment horizontal="right"/>
    </xf>
    <xf numFmtId="165" fontId="2" fillId="0" borderId="34" xfId="2" applyNumberFormat="1" applyFont="1" applyFill="1" applyBorder="1" applyAlignment="1" applyProtection="1">
      <alignment horizontal="right"/>
    </xf>
    <xf numFmtId="165" fontId="2" fillId="0" borderId="34" xfId="2" applyNumberFormat="1" applyFont="1" applyFill="1" applyBorder="1" applyAlignment="1" applyProtection="1">
      <alignment horizontal="center"/>
    </xf>
    <xf numFmtId="165" fontId="2" fillId="0" borderId="35" xfId="2" applyNumberFormat="1" applyFont="1" applyFill="1" applyBorder="1" applyAlignment="1" applyProtection="1"/>
    <xf numFmtId="0" fontId="5" fillId="0" borderId="8" xfId="6" applyFont="1" applyFill="1" applyBorder="1">
      <alignment vertical="top"/>
    </xf>
    <xf numFmtId="0" fontId="5" fillId="0" borderId="6" xfId="6" applyFont="1" applyFill="1" applyBorder="1">
      <alignment vertical="top"/>
    </xf>
    <xf numFmtId="0" fontId="5" fillId="0" borderId="6" xfId="6" applyFont="1" applyFill="1" applyBorder="1" applyAlignment="1">
      <alignment vertical="top" wrapText="1"/>
    </xf>
    <xf numFmtId="0" fontId="5" fillId="0" borderId="7" xfId="6" applyFont="1" applyFill="1" applyBorder="1">
      <alignment vertical="top"/>
    </xf>
    <xf numFmtId="0" fontId="27" fillId="4" borderId="0" xfId="6" applyFont="1" applyFill="1">
      <alignment vertical="top"/>
    </xf>
    <xf numFmtId="0" fontId="28" fillId="4" borderId="0" xfId="6" applyFont="1" applyFill="1" applyAlignment="1">
      <alignment vertical="top" readingOrder="1"/>
    </xf>
    <xf numFmtId="0" fontId="27" fillId="4" borderId="8" xfId="6" applyFont="1" applyFill="1" applyBorder="1" applyProtection="1">
      <alignment vertical="top"/>
      <protection locked="0"/>
    </xf>
    <xf numFmtId="0" fontId="27" fillId="4" borderId="6" xfId="6" applyFont="1" applyFill="1" applyBorder="1" applyProtection="1">
      <alignment vertical="top"/>
      <protection locked="0"/>
    </xf>
    <xf numFmtId="0" fontId="27" fillId="4" borderId="6" xfId="6" applyFont="1" applyFill="1" applyBorder="1" applyAlignment="1" applyProtection="1">
      <alignment vertical="top" wrapText="1"/>
      <protection locked="0"/>
    </xf>
    <xf numFmtId="0" fontId="27" fillId="4" borderId="7" xfId="6" applyFont="1" applyFill="1" applyBorder="1" applyProtection="1">
      <alignment vertical="top"/>
      <protection locked="0"/>
    </xf>
    <xf numFmtId="0" fontId="12" fillId="0" borderId="1" xfId="0" quotePrefix="1" applyFont="1" applyBorder="1" applyAlignment="1">
      <alignment horizontal="left" vertical="top"/>
    </xf>
    <xf numFmtId="0" fontId="27" fillId="4" borderId="1" xfId="6" applyFont="1" applyFill="1" applyBorder="1" applyProtection="1">
      <alignment vertical="top"/>
      <protection locked="0"/>
    </xf>
    <xf numFmtId="0" fontId="27" fillId="4" borderId="0" xfId="6" applyFont="1" applyFill="1" applyProtection="1">
      <alignment vertical="top"/>
      <protection locked="0"/>
    </xf>
    <xf numFmtId="0" fontId="27" fillId="4" borderId="0" xfId="6" applyFont="1" applyFill="1" applyAlignment="1" applyProtection="1">
      <alignment vertical="top" wrapText="1" readingOrder="1"/>
      <protection locked="0"/>
    </xf>
    <xf numFmtId="0" fontId="27" fillId="4" borderId="2" xfId="6" applyFont="1" applyFill="1" applyBorder="1" applyProtection="1">
      <alignment vertical="top"/>
      <protection locked="0"/>
    </xf>
    <xf numFmtId="0" fontId="28" fillId="4" borderId="3" xfId="6" applyFont="1" applyFill="1" applyBorder="1">
      <alignment vertical="top"/>
    </xf>
    <xf numFmtId="0" fontId="28" fillId="4" borderId="4" xfId="6" applyFont="1" applyFill="1" applyBorder="1">
      <alignment vertical="top"/>
    </xf>
    <xf numFmtId="37" fontId="28" fillId="4" borderId="5" xfId="6" applyNumberFormat="1" applyFont="1" applyFill="1" applyBorder="1">
      <alignment vertical="top"/>
    </xf>
    <xf numFmtId="0" fontId="28" fillId="4" borderId="0" xfId="6" applyFont="1" applyFill="1" applyAlignment="1">
      <alignment vertical="top" wrapText="1" readingOrder="1"/>
    </xf>
    <xf numFmtId="37" fontId="28" fillId="4" borderId="0" xfId="6" applyNumberFormat="1" applyFont="1" applyFill="1">
      <alignment vertical="top"/>
    </xf>
    <xf numFmtId="0" fontId="28" fillId="4" borderId="0" xfId="6" applyFont="1" applyFill="1">
      <alignment vertical="top"/>
    </xf>
    <xf numFmtId="0" fontId="27" fillId="4" borderId="0" xfId="6" applyFont="1" applyFill="1" applyAlignment="1">
      <alignment vertical="top" wrapText="1"/>
    </xf>
    <xf numFmtId="0" fontId="45" fillId="4" borderId="0" xfId="0" applyFont="1" applyFill="1" applyAlignment="1">
      <alignment horizontal="center"/>
    </xf>
    <xf numFmtId="0" fontId="27" fillId="4" borderId="0" xfId="6" applyFont="1" applyFill="1" applyBorder="1" applyAlignment="1">
      <alignment vertical="top" wrapText="1"/>
    </xf>
    <xf numFmtId="0" fontId="27" fillId="4" borderId="0" xfId="6" applyFont="1" applyFill="1" applyBorder="1">
      <alignment vertical="top"/>
    </xf>
    <xf numFmtId="0" fontId="27" fillId="4" borderId="0" xfId="6" applyFont="1" applyFill="1" applyAlignment="1">
      <alignment vertical="top" readingOrder="1"/>
    </xf>
    <xf numFmtId="0" fontId="27" fillId="0" borderId="0" xfId="6" applyFont="1" applyBorder="1" applyAlignment="1">
      <alignment vertical="top"/>
    </xf>
    <xf numFmtId="0" fontId="27" fillId="0" borderId="0" xfId="6" applyFont="1" applyAlignment="1">
      <alignment vertical="top"/>
    </xf>
    <xf numFmtId="0" fontId="27" fillId="0" borderId="0" xfId="6" applyFont="1" applyBorder="1" applyAlignment="1" applyProtection="1">
      <alignment vertical="top"/>
      <protection locked="0"/>
    </xf>
    <xf numFmtId="0" fontId="27" fillId="8" borderId="1" xfId="0" applyFont="1" applyFill="1" applyBorder="1" applyAlignment="1">
      <alignment horizontal="left" vertical="center" wrapText="1"/>
    </xf>
    <xf numFmtId="6" fontId="27" fillId="8" borderId="14" xfId="0" applyNumberFormat="1" applyFont="1" applyFill="1" applyBorder="1" applyAlignment="1">
      <alignment horizontal="justify" vertical="center" wrapText="1"/>
    </xf>
    <xf numFmtId="0" fontId="28" fillId="8" borderId="1" xfId="0" applyFont="1" applyFill="1" applyBorder="1" applyAlignment="1">
      <alignment horizontal="left" vertical="top" wrapText="1"/>
    </xf>
    <xf numFmtId="0" fontId="27" fillId="8" borderId="1" xfId="0" applyFont="1" applyFill="1" applyBorder="1" applyAlignment="1">
      <alignment horizontal="right" vertical="top" wrapText="1"/>
    </xf>
    <xf numFmtId="0" fontId="12" fillId="0" borderId="0" xfId="0" applyFont="1" applyAlignment="1">
      <alignment horizontal="left" vertical="top" wrapText="1"/>
    </xf>
    <xf numFmtId="0" fontId="27" fillId="8" borderId="1" xfId="0" applyFont="1" applyFill="1" applyBorder="1" applyAlignment="1">
      <alignment horizontal="left" vertical="top" wrapText="1"/>
    </xf>
    <xf numFmtId="0" fontId="27" fillId="8" borderId="3" xfId="0" applyFont="1" applyFill="1" applyBorder="1" applyAlignment="1">
      <alignment horizontal="left" vertical="top" wrapText="1"/>
    </xf>
    <xf numFmtId="0" fontId="28" fillId="8" borderId="3" xfId="0" applyFont="1" applyFill="1" applyBorder="1" applyAlignment="1">
      <alignment horizontal="left" vertical="top" wrapText="1"/>
    </xf>
    <xf numFmtId="0" fontId="12" fillId="0" borderId="0" xfId="0" applyFont="1" applyBorder="1" applyAlignment="1">
      <alignment wrapText="1"/>
    </xf>
    <xf numFmtId="167" fontId="27" fillId="0" borderId="0" xfId="2" applyNumberFormat="1" applyFont="1" applyBorder="1" applyAlignment="1" applyProtection="1">
      <alignment vertical="top"/>
      <protection locked="0"/>
    </xf>
    <xf numFmtId="0" fontId="27" fillId="0" borderId="0" xfId="7" applyNumberFormat="1" applyFont="1" applyBorder="1" applyAlignment="1" applyProtection="1">
      <alignment vertical="top"/>
      <protection locked="0"/>
    </xf>
    <xf numFmtId="0" fontId="28" fillId="0" borderId="0" xfId="6" applyFont="1" applyBorder="1" applyAlignment="1">
      <alignment vertical="top"/>
    </xf>
    <xf numFmtId="167" fontId="28" fillId="0" borderId="0" xfId="2" applyNumberFormat="1" applyFont="1" applyBorder="1" applyAlignment="1">
      <alignment vertical="top"/>
    </xf>
    <xf numFmtId="0" fontId="27" fillId="0" borderId="0" xfId="6" applyFont="1" applyBorder="1" applyAlignment="1">
      <alignment vertical="top" wrapText="1"/>
    </xf>
    <xf numFmtId="0" fontId="27" fillId="0" borderId="0" xfId="6" applyFont="1" applyAlignment="1">
      <alignment vertical="top" wrapText="1"/>
    </xf>
    <xf numFmtId="0" fontId="2" fillId="4" borderId="0" xfId="6" applyFont="1" applyFill="1" applyAlignment="1" applyProtection="1">
      <alignment horizontal="centerContinuous" wrapText="1"/>
      <protection locked="0"/>
    </xf>
    <xf numFmtId="0" fontId="2" fillId="4" borderId="2" xfId="6" applyFont="1" applyFill="1" applyBorder="1" applyAlignment="1" applyProtection="1">
      <alignment horizontal="centerContinuous" wrapText="1"/>
      <protection locked="0"/>
    </xf>
    <xf numFmtId="0" fontId="17" fillId="0" borderId="1" xfId="6" applyBorder="1">
      <alignment vertical="top"/>
    </xf>
    <xf numFmtId="0" fontId="17" fillId="0" borderId="6" xfId="6" applyBorder="1" applyAlignment="1">
      <alignment vertical="top" wrapText="1"/>
    </xf>
    <xf numFmtId="0" fontId="17" fillId="0" borderId="7" xfId="6" applyBorder="1">
      <alignment vertical="top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17" fillId="0" borderId="0" xfId="6">
      <alignment vertical="top"/>
    </xf>
    <xf numFmtId="0" fontId="26" fillId="4" borderId="0" xfId="6" applyFont="1" applyFill="1" applyBorder="1" applyAlignment="1">
      <alignment horizontal="center"/>
    </xf>
    <xf numFmtId="0" fontId="2" fillId="4" borderId="0" xfId="6" applyFont="1" applyFill="1" applyBorder="1" applyAlignment="1" applyProtection="1">
      <alignment horizontal="centerContinuous" wrapText="1"/>
      <protection locked="0"/>
    </xf>
    <xf numFmtId="0" fontId="0" fillId="0" borderId="0" xfId="0" applyBorder="1" applyProtection="1">
      <protection locked="0"/>
    </xf>
    <xf numFmtId="0" fontId="17" fillId="0" borderId="1" xfId="6" applyBorder="1" applyAlignment="1">
      <alignment vertical="top" wrapText="1"/>
    </xf>
    <xf numFmtId="0" fontId="17" fillId="0" borderId="0" xfId="6" applyBorder="1">
      <alignment vertical="top"/>
    </xf>
    <xf numFmtId="0" fontId="17" fillId="0" borderId="2" xfId="6" applyBorder="1">
      <alignment vertical="top"/>
    </xf>
    <xf numFmtId="0" fontId="17" fillId="0" borderId="3" xfId="6" applyBorder="1">
      <alignment vertical="top"/>
    </xf>
    <xf numFmtId="0" fontId="17" fillId="0" borderId="4" xfId="6" applyBorder="1" applyAlignment="1">
      <alignment vertical="top" wrapText="1"/>
    </xf>
    <xf numFmtId="0" fontId="17" fillId="0" borderId="5" xfId="6" applyBorder="1">
      <alignment vertical="top"/>
    </xf>
    <xf numFmtId="0" fontId="2" fillId="4" borderId="0" xfId="6" applyFont="1" applyFill="1" applyAlignment="1" applyProtection="1">
      <alignment horizontal="center" wrapText="1"/>
      <protection locked="0"/>
    </xf>
    <xf numFmtId="0" fontId="37" fillId="0" borderId="13" xfId="0" applyFont="1" applyBorder="1"/>
    <xf numFmtId="0" fontId="37" fillId="0" borderId="15" xfId="0" applyFont="1" applyBorder="1"/>
    <xf numFmtId="0" fontId="37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 wrapText="1"/>
    </xf>
    <xf numFmtId="4" fontId="37" fillId="4" borderId="0" xfId="0" applyNumberFormat="1" applyFont="1" applyFill="1" applyBorder="1" applyAlignment="1">
      <alignment vertical="center"/>
    </xf>
    <xf numFmtId="0" fontId="37" fillId="4" borderId="0" xfId="0" applyFont="1" applyFill="1" applyBorder="1"/>
    <xf numFmtId="0" fontId="2" fillId="4" borderId="3" xfId="0" applyFont="1" applyFill="1" applyBorder="1" applyAlignment="1" applyProtection="1">
      <alignment vertical="top"/>
      <protection locked="0"/>
    </xf>
    <xf numFmtId="0" fontId="2" fillId="4" borderId="4" xfId="0" applyFont="1" applyFill="1" applyBorder="1" applyAlignment="1" applyProtection="1">
      <alignment vertical="top"/>
      <protection locked="0"/>
    </xf>
    <xf numFmtId="0" fontId="2" fillId="4" borderId="16" xfId="0" applyFont="1" applyFill="1" applyBorder="1" applyAlignment="1" applyProtection="1">
      <alignment horizontal="left" vertical="top"/>
      <protection locked="0"/>
    </xf>
    <xf numFmtId="3" fontId="2" fillId="4" borderId="4" xfId="0" applyNumberFormat="1" applyFont="1" applyFill="1" applyBorder="1" applyAlignment="1" applyProtection="1">
      <alignment horizontal="right" vertical="top"/>
      <protection locked="0"/>
    </xf>
    <xf numFmtId="0" fontId="12" fillId="0" borderId="42" xfId="0" applyFont="1" applyBorder="1" applyProtection="1">
      <protection locked="0"/>
    </xf>
    <xf numFmtId="0" fontId="12" fillId="0" borderId="27" xfId="0" applyFont="1" applyBorder="1" applyProtection="1">
      <protection locked="0"/>
    </xf>
    <xf numFmtId="0" fontId="12" fillId="0" borderId="46" xfId="0" applyFont="1" applyBorder="1" applyProtection="1">
      <protection locked="0"/>
    </xf>
    <xf numFmtId="0" fontId="12" fillId="0" borderId="26" xfId="0" applyFont="1" applyBorder="1" applyProtection="1">
      <protection locked="0"/>
    </xf>
    <xf numFmtId="165" fontId="2" fillId="0" borderId="37" xfId="2" applyNumberFormat="1" applyFont="1" applyFill="1" applyBorder="1" applyAlignment="1" applyProtection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justify" vertical="center" wrapText="1"/>
    </xf>
    <xf numFmtId="0" fontId="30" fillId="0" borderId="26" xfId="0" applyFont="1" applyBorder="1" applyAlignment="1">
      <alignment horizontal="justify" vertical="center" wrapText="1"/>
    </xf>
    <xf numFmtId="0" fontId="26" fillId="0" borderId="56" xfId="0" applyFont="1" applyBorder="1" applyAlignment="1">
      <alignment horizontal="left" vertical="center" wrapText="1"/>
    </xf>
    <xf numFmtId="0" fontId="26" fillId="0" borderId="56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 indent="2"/>
    </xf>
    <xf numFmtId="168" fontId="26" fillId="0" borderId="27" xfId="0" applyNumberFormat="1" applyFont="1" applyBorder="1" applyAlignment="1">
      <alignment horizontal="left" vertical="center" wrapText="1" indent="2"/>
    </xf>
    <xf numFmtId="168" fontId="12" fillId="0" borderId="27" xfId="0" applyNumberFormat="1" applyFont="1" applyBorder="1" applyAlignment="1">
      <alignment horizontal="left" vertical="center" wrapText="1" indent="2"/>
    </xf>
    <xf numFmtId="0" fontId="12" fillId="0" borderId="9" xfId="0" applyFont="1" applyBorder="1" applyAlignment="1">
      <alignment horizontal="left" vertical="center" wrapText="1" indent="4"/>
    </xf>
    <xf numFmtId="168" fontId="12" fillId="0" borderId="9" xfId="0" applyNumberFormat="1" applyFont="1" applyBorder="1" applyAlignment="1">
      <alignment horizontal="left" vertical="center" wrapText="1" indent="4"/>
    </xf>
    <xf numFmtId="168" fontId="12" fillId="0" borderId="9" xfId="0" applyNumberFormat="1" applyFont="1" applyBorder="1" applyAlignment="1">
      <alignment horizontal="left" vertical="center" indent="4"/>
    </xf>
    <xf numFmtId="168" fontId="35" fillId="0" borderId="27" xfId="0" applyNumberFormat="1" applyFont="1" applyBorder="1" applyAlignment="1">
      <alignment horizontal="left" vertical="center" wrapText="1" indent="2"/>
    </xf>
    <xf numFmtId="0" fontId="12" fillId="0" borderId="10" xfId="0" applyFont="1" applyBorder="1" applyAlignment="1">
      <alignment horizontal="left" vertical="center" wrapText="1" indent="2"/>
    </xf>
    <xf numFmtId="168" fontId="12" fillId="0" borderId="26" xfId="0" applyNumberFormat="1" applyFont="1" applyBorder="1" applyAlignment="1">
      <alignment horizontal="center" vertical="center" wrapText="1"/>
    </xf>
    <xf numFmtId="168" fontId="12" fillId="0" borderId="26" xfId="0" applyNumberFormat="1" applyFont="1" applyBorder="1" applyAlignment="1">
      <alignment horizontal="left" vertical="center" wrapText="1" indent="2"/>
    </xf>
    <xf numFmtId="168" fontId="26" fillId="0" borderId="9" xfId="0" applyNumberFormat="1" applyFont="1" applyBorder="1" applyAlignment="1">
      <alignment horizontal="justify" vertical="center" wrapText="1"/>
    </xf>
    <xf numFmtId="168" fontId="12" fillId="0" borderId="9" xfId="0" applyNumberFormat="1" applyFont="1" applyBorder="1" applyAlignment="1">
      <alignment horizontal="left" vertical="center" wrapText="1" indent="2"/>
    </xf>
    <xf numFmtId="168" fontId="12" fillId="0" borderId="27" xfId="0" applyNumberFormat="1" applyFont="1" applyFill="1" applyBorder="1" applyAlignment="1">
      <alignment horizontal="right" vertical="center" wrapText="1"/>
    </xf>
    <xf numFmtId="168" fontId="12" fillId="0" borderId="9" xfId="0" applyNumberFormat="1" applyFont="1" applyBorder="1" applyAlignment="1">
      <alignment horizontal="justify" vertical="center" wrapText="1"/>
    </xf>
    <xf numFmtId="168" fontId="26" fillId="0" borderId="9" xfId="0" applyNumberFormat="1" applyFont="1" applyBorder="1" applyAlignment="1">
      <alignment horizontal="justify" vertical="center"/>
    </xf>
    <xf numFmtId="168" fontId="35" fillId="0" borderId="9" xfId="0" applyNumberFormat="1" applyFont="1" applyBorder="1" applyAlignment="1">
      <alignment horizontal="justify" vertical="center" wrapText="1"/>
    </xf>
    <xf numFmtId="168" fontId="35" fillId="0" borderId="27" xfId="0" applyNumberFormat="1" applyFont="1" applyBorder="1" applyAlignment="1">
      <alignment horizontal="right" vertical="center" wrapText="1"/>
    </xf>
    <xf numFmtId="168" fontId="35" fillId="0" borderId="10" xfId="0" applyNumberFormat="1" applyFont="1" applyBorder="1" applyAlignment="1">
      <alignment horizontal="justify" vertical="center" wrapText="1"/>
    </xf>
    <xf numFmtId="168" fontId="35" fillId="0" borderId="26" xfId="0" applyNumberFormat="1" applyFont="1" applyBorder="1" applyAlignment="1">
      <alignment horizontal="right" vertical="center" wrapText="1"/>
    </xf>
    <xf numFmtId="168" fontId="12" fillId="0" borderId="0" xfId="0" applyNumberFormat="1" applyFont="1" applyAlignment="1">
      <alignment vertical="center"/>
    </xf>
    <xf numFmtId="168" fontId="35" fillId="0" borderId="0" xfId="0" applyNumberFormat="1" applyFont="1" applyAlignment="1">
      <alignment horizontal="right" vertical="center" wrapText="1"/>
    </xf>
    <xf numFmtId="168" fontId="26" fillId="0" borderId="41" xfId="0" applyNumberFormat="1" applyFont="1" applyFill="1" applyBorder="1" applyAlignment="1">
      <alignment horizontal="center" vertical="center" wrapText="1"/>
    </xf>
    <xf numFmtId="168" fontId="26" fillId="0" borderId="26" xfId="0" applyNumberFormat="1" applyFont="1" applyFill="1" applyBorder="1" applyAlignment="1">
      <alignment horizontal="center" vertical="center" wrapText="1"/>
    </xf>
    <xf numFmtId="168" fontId="26" fillId="0" borderId="9" xfId="0" applyNumberFormat="1" applyFont="1" applyBorder="1" applyAlignment="1">
      <alignment horizontal="left" vertical="center" wrapText="1"/>
    </xf>
    <xf numFmtId="168" fontId="12" fillId="0" borderId="10" xfId="0" applyNumberFormat="1" applyFont="1" applyBorder="1" applyAlignment="1">
      <alignment horizontal="justify" vertical="center" wrapText="1"/>
    </xf>
    <xf numFmtId="168" fontId="12" fillId="0" borderId="27" xfId="0" applyNumberFormat="1" applyFont="1" applyBorder="1" applyAlignment="1">
      <alignment horizontal="center" vertical="center"/>
    </xf>
    <xf numFmtId="168" fontId="12" fillId="0" borderId="57" xfId="0" applyNumberFormat="1" applyFont="1" applyBorder="1" applyAlignment="1">
      <alignment horizontal="right" vertical="center"/>
    </xf>
    <xf numFmtId="168" fontId="12" fillId="0" borderId="9" xfId="0" applyNumberFormat="1" applyFont="1" applyBorder="1" applyAlignment="1">
      <alignment horizontal="left" vertical="center" indent="3"/>
    </xf>
    <xf numFmtId="168" fontId="12" fillId="0" borderId="9" xfId="0" applyNumberFormat="1" applyFont="1" applyBorder="1" applyAlignment="1">
      <alignment horizontal="left" vertical="center" wrapText="1" indent="3"/>
    </xf>
    <xf numFmtId="168" fontId="12" fillId="0" borderId="9" xfId="0" applyNumberFormat="1" applyFont="1" applyBorder="1" applyAlignment="1">
      <alignment horizontal="right" vertical="center"/>
    </xf>
    <xf numFmtId="168" fontId="12" fillId="0" borderId="59" xfId="0" applyNumberFormat="1" applyFont="1" applyBorder="1" applyAlignment="1">
      <alignment horizontal="right" vertical="center"/>
    </xf>
    <xf numFmtId="168" fontId="12" fillId="0" borderId="26" xfId="0" applyNumberFormat="1" applyFont="1" applyBorder="1" applyAlignment="1">
      <alignment horizontal="right" vertical="center"/>
    </xf>
    <xf numFmtId="0" fontId="12" fillId="0" borderId="0" xfId="0" applyFont="1" applyAlignment="1">
      <alignment horizontal="right"/>
    </xf>
    <xf numFmtId="168" fontId="26" fillId="0" borderId="9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 indent="3"/>
    </xf>
    <xf numFmtId="0" fontId="12" fillId="0" borderId="52" xfId="0" applyFont="1" applyBorder="1" applyAlignment="1">
      <alignment horizontal="left" vertical="center"/>
    </xf>
    <xf numFmtId="0" fontId="12" fillId="0" borderId="59" xfId="0" applyFont="1" applyBorder="1" applyAlignment="1">
      <alignment horizontal="left" vertical="center"/>
    </xf>
    <xf numFmtId="168" fontId="12" fillId="0" borderId="58" xfId="0" applyNumberFormat="1" applyFont="1" applyBorder="1" applyAlignment="1">
      <alignment horizontal="right" vertical="center"/>
    </xf>
    <xf numFmtId="0" fontId="26" fillId="0" borderId="60" xfId="0" applyFont="1" applyBorder="1" applyAlignment="1">
      <alignment horizontal="left" vertical="center"/>
    </xf>
    <xf numFmtId="0" fontId="12" fillId="0" borderId="61" xfId="0" applyFont="1" applyBorder="1" applyAlignment="1">
      <alignment horizontal="left" vertical="center"/>
    </xf>
    <xf numFmtId="168" fontId="26" fillId="0" borderId="62" xfId="0" applyNumberFormat="1" applyFont="1" applyBorder="1" applyAlignment="1">
      <alignment horizontal="right" vertical="center"/>
    </xf>
    <xf numFmtId="0" fontId="26" fillId="0" borderId="42" xfId="0" applyFont="1" applyBorder="1" applyAlignment="1">
      <alignment horizontal="left" vertical="center"/>
    </xf>
    <xf numFmtId="0" fontId="26" fillId="0" borderId="27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168" fontId="12" fillId="0" borderId="10" xfId="0" applyNumberFormat="1" applyFont="1" applyBorder="1" applyAlignment="1">
      <alignment horizontal="right" vertical="center"/>
    </xf>
    <xf numFmtId="171" fontId="12" fillId="0" borderId="0" xfId="9" applyNumberFormat="1" applyFont="1" applyFill="1"/>
    <xf numFmtId="172" fontId="12" fillId="0" borderId="0" xfId="0" applyNumberFormat="1" applyFont="1" applyFill="1"/>
    <xf numFmtId="0" fontId="1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170" fontId="12" fillId="0" borderId="0" xfId="0" applyNumberFormat="1" applyFont="1" applyFill="1"/>
    <xf numFmtId="0" fontId="12" fillId="0" borderId="37" xfId="0" applyFont="1" applyFill="1" applyBorder="1" applyAlignment="1">
      <alignment vertical="center"/>
    </xf>
    <xf numFmtId="0" fontId="26" fillId="0" borderId="27" xfId="0" applyFont="1" applyFill="1" applyBorder="1" applyAlignment="1">
      <alignment horizontal="center" vertical="center" wrapText="1"/>
    </xf>
    <xf numFmtId="168" fontId="26" fillId="0" borderId="9" xfId="0" applyNumberFormat="1" applyFont="1" applyFill="1" applyBorder="1" applyAlignment="1">
      <alignment vertical="center" wrapText="1"/>
    </xf>
    <xf numFmtId="168" fontId="26" fillId="0" borderId="27" xfId="0" applyNumberFormat="1" applyFont="1" applyFill="1" applyBorder="1" applyAlignment="1">
      <alignment vertical="center" wrapText="1"/>
    </xf>
    <xf numFmtId="168" fontId="12" fillId="0" borderId="9" xfId="0" applyNumberFormat="1" applyFont="1" applyFill="1" applyBorder="1" applyAlignment="1">
      <alignment horizontal="left" vertical="center" wrapText="1" indent="5"/>
    </xf>
    <xf numFmtId="168" fontId="12" fillId="0" borderId="27" xfId="0" applyNumberFormat="1" applyFont="1" applyFill="1" applyBorder="1" applyAlignment="1">
      <alignment vertical="center" wrapText="1"/>
    </xf>
    <xf numFmtId="168" fontId="12" fillId="0" borderId="9" xfId="0" applyNumberFormat="1" applyFont="1" applyFill="1" applyBorder="1" applyAlignment="1">
      <alignment vertical="center" wrapText="1"/>
    </xf>
    <xf numFmtId="168" fontId="12" fillId="0" borderId="10" xfId="0" applyNumberFormat="1" applyFont="1" applyFill="1" applyBorder="1" applyAlignment="1">
      <alignment vertical="center" wrapText="1"/>
    </xf>
    <xf numFmtId="168" fontId="12" fillId="0" borderId="26" xfId="0" applyNumberFormat="1" applyFont="1" applyFill="1" applyBorder="1" applyAlignment="1">
      <alignment vertical="center" wrapText="1"/>
    </xf>
    <xf numFmtId="168" fontId="26" fillId="0" borderId="23" xfId="0" applyNumberFormat="1" applyFont="1" applyFill="1" applyBorder="1" applyAlignment="1">
      <alignment vertical="center"/>
    </xf>
    <xf numFmtId="168" fontId="26" fillId="0" borderId="25" xfId="0" applyNumberFormat="1" applyFont="1" applyFill="1" applyBorder="1" applyAlignment="1">
      <alignment horizontal="center" vertical="center" wrapText="1"/>
    </xf>
    <xf numFmtId="168" fontId="12" fillId="0" borderId="22" xfId="0" applyNumberFormat="1" applyFont="1" applyFill="1" applyBorder="1" applyAlignment="1">
      <alignment vertical="center" wrapText="1"/>
    </xf>
    <xf numFmtId="168" fontId="26" fillId="0" borderId="10" xfId="0" applyNumberFormat="1" applyFont="1" applyFill="1" applyBorder="1" applyAlignment="1">
      <alignment vertical="center" wrapText="1"/>
    </xf>
    <xf numFmtId="168" fontId="26" fillId="0" borderId="26" xfId="0" applyNumberFormat="1" applyFont="1" applyFill="1" applyBorder="1" applyAlignment="1">
      <alignment vertical="center" wrapText="1"/>
    </xf>
    <xf numFmtId="168" fontId="12" fillId="0" borderId="0" xfId="0" applyNumberFormat="1" applyFont="1" applyFill="1"/>
    <xf numFmtId="168" fontId="26" fillId="0" borderId="41" xfId="0" applyNumberFormat="1" applyFont="1" applyFill="1" applyBorder="1" applyAlignment="1">
      <alignment horizontal="center" vertical="center"/>
    </xf>
    <xf numFmtId="168" fontId="26" fillId="0" borderId="26" xfId="0" applyNumberFormat="1" applyFont="1" applyFill="1" applyBorder="1" applyAlignment="1">
      <alignment horizontal="center" vertical="center"/>
    </xf>
    <xf numFmtId="168" fontId="12" fillId="0" borderId="22" xfId="0" applyNumberFormat="1" applyFont="1" applyFill="1" applyBorder="1" applyAlignment="1">
      <alignment vertical="center"/>
    </xf>
    <xf numFmtId="168" fontId="12" fillId="0" borderId="27" xfId="0" applyNumberFormat="1" applyFont="1" applyFill="1" applyBorder="1" applyAlignment="1">
      <alignment vertical="center"/>
    </xf>
    <xf numFmtId="168" fontId="26" fillId="0" borderId="9" xfId="0" applyNumberFormat="1" applyFont="1" applyFill="1" applyBorder="1" applyAlignment="1">
      <alignment vertical="center"/>
    </xf>
    <xf numFmtId="168" fontId="26" fillId="0" borderId="27" xfId="0" applyNumberFormat="1" applyFont="1" applyFill="1" applyBorder="1" applyAlignment="1">
      <alignment vertical="center"/>
    </xf>
    <xf numFmtId="168" fontId="12" fillId="0" borderId="9" xfId="0" applyNumberFormat="1" applyFont="1" applyFill="1" applyBorder="1" applyAlignment="1">
      <alignment horizontal="left" vertical="center" indent="5"/>
    </xf>
    <xf numFmtId="168" fontId="12" fillId="0" borderId="9" xfId="0" applyNumberFormat="1" applyFont="1" applyFill="1" applyBorder="1" applyAlignment="1">
      <alignment vertical="center"/>
    </xf>
    <xf numFmtId="168" fontId="26" fillId="0" borderId="10" xfId="0" applyNumberFormat="1" applyFont="1" applyFill="1" applyBorder="1" applyAlignment="1">
      <alignment vertical="center"/>
    </xf>
    <xf numFmtId="168" fontId="26" fillId="0" borderId="26" xfId="0" applyNumberFormat="1" applyFont="1" applyFill="1" applyBorder="1" applyAlignment="1">
      <alignment vertical="center"/>
    </xf>
    <xf numFmtId="168" fontId="12" fillId="0" borderId="9" xfId="0" applyNumberFormat="1" applyFont="1" applyFill="1" applyBorder="1" applyAlignment="1">
      <alignment horizontal="justify" vertical="center"/>
    </xf>
    <xf numFmtId="168" fontId="12" fillId="0" borderId="9" xfId="0" applyNumberFormat="1" applyFont="1" applyFill="1" applyBorder="1" applyAlignment="1">
      <alignment horizontal="left" vertical="center" indent="1"/>
    </xf>
    <xf numFmtId="168" fontId="26" fillId="0" borderId="9" xfId="0" applyNumberFormat="1" applyFont="1" applyFill="1" applyBorder="1" applyAlignment="1">
      <alignment horizontal="left" vertical="center" indent="1"/>
    </xf>
    <xf numFmtId="168" fontId="26" fillId="0" borderId="9" xfId="0" applyNumberFormat="1" applyFont="1" applyFill="1" applyBorder="1" applyAlignment="1">
      <alignment horizontal="left" vertical="center" wrapText="1" indent="1"/>
    </xf>
    <xf numFmtId="168" fontId="12" fillId="0" borderId="9" xfId="0" applyNumberFormat="1" applyFont="1" applyFill="1" applyBorder="1" applyAlignment="1">
      <alignment horizontal="left" vertical="center" wrapText="1" inden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168" fontId="12" fillId="0" borderId="27" xfId="0" applyNumberFormat="1" applyFont="1" applyFill="1" applyBorder="1" applyAlignment="1">
      <alignment horizontal="right" vertical="center"/>
    </xf>
    <xf numFmtId="168" fontId="12" fillId="0" borderId="27" xfId="0" applyNumberFormat="1" applyFont="1" applyFill="1" applyBorder="1" applyAlignment="1">
      <alignment horizontal="center" vertical="center"/>
    </xf>
    <xf numFmtId="168" fontId="12" fillId="0" borderId="9" xfId="0" applyNumberFormat="1" applyFont="1" applyFill="1" applyBorder="1" applyAlignment="1">
      <alignment horizontal="left" vertical="center" indent="3"/>
    </xf>
    <xf numFmtId="168" fontId="12" fillId="0" borderId="9" xfId="0" applyNumberFormat="1" applyFont="1" applyFill="1" applyBorder="1" applyAlignment="1">
      <alignment horizontal="left" vertical="center"/>
    </xf>
    <xf numFmtId="168" fontId="26" fillId="0" borderId="27" xfId="0" applyNumberFormat="1" applyFont="1" applyFill="1" applyBorder="1" applyAlignment="1">
      <alignment horizontal="right" vertical="center"/>
    </xf>
    <xf numFmtId="168" fontId="26" fillId="0" borderId="57" xfId="0" applyNumberFormat="1" applyFont="1" applyFill="1" applyBorder="1" applyAlignment="1">
      <alignment horizontal="right" vertical="center"/>
    </xf>
    <xf numFmtId="168" fontId="12" fillId="0" borderId="9" xfId="0" applyNumberFormat="1" applyFont="1" applyFill="1" applyBorder="1" applyAlignment="1">
      <alignment horizontal="right" vertical="center"/>
    </xf>
    <xf numFmtId="168" fontId="12" fillId="0" borderId="27" xfId="0" applyNumberFormat="1" applyFont="1" applyFill="1" applyBorder="1" applyAlignment="1">
      <alignment horizontal="justify" vertical="center"/>
    </xf>
    <xf numFmtId="168" fontId="12" fillId="0" borderId="9" xfId="0" applyNumberFormat="1" applyFont="1" applyFill="1" applyBorder="1" applyAlignment="1">
      <alignment horizontal="left" vertical="center" wrapText="1" indent="3"/>
    </xf>
    <xf numFmtId="168" fontId="12" fillId="0" borderId="58" xfId="0" applyNumberFormat="1" applyFont="1" applyFill="1" applyBorder="1" applyAlignment="1">
      <alignment horizontal="left" vertical="center" indent="1"/>
    </xf>
    <xf numFmtId="168" fontId="12" fillId="0" borderId="59" xfId="0" applyNumberFormat="1" applyFont="1" applyFill="1" applyBorder="1" applyAlignment="1">
      <alignment horizontal="right" vertical="center"/>
    </xf>
    <xf numFmtId="168" fontId="12" fillId="0" borderId="59" xfId="0" applyNumberFormat="1" applyFont="1" applyFill="1" applyBorder="1" applyAlignment="1">
      <alignment horizontal="center" vertical="center"/>
    </xf>
    <xf numFmtId="168" fontId="12" fillId="0" borderId="9" xfId="0" applyNumberFormat="1" applyFont="1" applyFill="1" applyBorder="1" applyAlignment="1">
      <alignment horizontal="left" vertical="center" wrapText="1"/>
    </xf>
    <xf numFmtId="168" fontId="12" fillId="0" borderId="10" xfId="0" applyNumberFormat="1" applyFont="1" applyFill="1" applyBorder="1" applyAlignment="1">
      <alignment horizontal="left" vertical="center" wrapText="1"/>
    </xf>
    <xf numFmtId="168" fontId="12" fillId="0" borderId="26" xfId="0" applyNumberFormat="1" applyFont="1" applyFill="1" applyBorder="1" applyAlignment="1">
      <alignment horizontal="right" vertical="center"/>
    </xf>
    <xf numFmtId="168" fontId="12" fillId="0" borderId="26" xfId="0" applyNumberFormat="1" applyFont="1" applyFill="1" applyBorder="1" applyAlignment="1">
      <alignment horizontal="justify" vertical="center"/>
    </xf>
    <xf numFmtId="0" fontId="26" fillId="0" borderId="0" xfId="0" applyFont="1" applyFill="1" applyAlignment="1">
      <alignment vertical="center"/>
    </xf>
    <xf numFmtId="0" fontId="26" fillId="0" borderId="39" xfId="0" applyFont="1" applyFill="1" applyBorder="1" applyAlignment="1">
      <alignment vertical="center"/>
    </xf>
    <xf numFmtId="0" fontId="26" fillId="0" borderId="41" xfId="0" applyFont="1" applyFill="1" applyBorder="1" applyAlignment="1">
      <alignment vertical="center"/>
    </xf>
    <xf numFmtId="0" fontId="26" fillId="0" borderId="40" xfId="0" applyFont="1" applyFill="1" applyBorder="1" applyAlignment="1">
      <alignment vertical="center"/>
    </xf>
    <xf numFmtId="0" fontId="26" fillId="0" borderId="22" xfId="0" applyFont="1" applyFill="1" applyBorder="1" applyAlignment="1">
      <alignment vertical="center"/>
    </xf>
    <xf numFmtId="0" fontId="26" fillId="0" borderId="42" xfId="0" applyFont="1" applyFill="1" applyBorder="1" applyAlignment="1">
      <alignment vertical="center"/>
    </xf>
    <xf numFmtId="0" fontId="26" fillId="0" borderId="27" xfId="0" applyFont="1" applyFill="1" applyBorder="1" applyAlignment="1">
      <alignment vertical="center"/>
    </xf>
    <xf numFmtId="0" fontId="26" fillId="0" borderId="46" xfId="0" applyFont="1" applyFill="1" applyBorder="1" applyAlignment="1">
      <alignment vertical="center"/>
    </xf>
    <xf numFmtId="0" fontId="26" fillId="0" borderId="37" xfId="0" applyFont="1" applyFill="1" applyBorder="1" applyAlignment="1">
      <alignment vertical="center"/>
    </xf>
    <xf numFmtId="0" fontId="26" fillId="0" borderId="26" xfId="0" applyFont="1" applyFill="1" applyBorder="1" applyAlignment="1">
      <alignment vertical="center"/>
    </xf>
    <xf numFmtId="0" fontId="26" fillId="0" borderId="9" xfId="0" applyFont="1" applyFill="1" applyBorder="1" applyAlignment="1">
      <alignment vertical="center"/>
    </xf>
    <xf numFmtId="0" fontId="26" fillId="0" borderId="10" xfId="0" applyFont="1" applyFill="1" applyBorder="1" applyAlignment="1">
      <alignment vertical="center"/>
    </xf>
    <xf numFmtId="0" fontId="26" fillId="0" borderId="39" xfId="0" applyFont="1" applyFill="1" applyBorder="1" applyAlignment="1">
      <alignment horizontal="left" vertical="center"/>
    </xf>
    <xf numFmtId="0" fontId="26" fillId="0" borderId="41" xfId="0" applyFont="1" applyFill="1" applyBorder="1" applyAlignment="1">
      <alignment horizontal="left" vertical="center"/>
    </xf>
    <xf numFmtId="168" fontId="26" fillId="0" borderId="9" xfId="0" applyNumberFormat="1" applyFont="1" applyFill="1" applyBorder="1" applyAlignment="1">
      <alignment horizontal="right" vertical="center"/>
    </xf>
    <xf numFmtId="0" fontId="12" fillId="0" borderId="42" xfId="0" applyFont="1" applyFill="1" applyBorder="1" applyAlignment="1">
      <alignment horizontal="left" vertical="center"/>
    </xf>
    <xf numFmtId="0" fontId="2" fillId="0" borderId="1" xfId="3" applyFont="1" applyFill="1" applyBorder="1" applyAlignment="1" applyProtection="1">
      <alignment horizontal="center"/>
      <protection locked="0"/>
    </xf>
    <xf numFmtId="0" fontId="21" fillId="0" borderId="0" xfId="3" applyFont="1" applyFill="1" applyBorder="1" applyAlignment="1" applyProtection="1">
      <alignment horizontal="center"/>
      <protection locked="0"/>
    </xf>
    <xf numFmtId="0" fontId="21" fillId="0" borderId="2" xfId="3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2" fillId="0" borderId="3" xfId="1" applyNumberFormat="1" applyFont="1" applyFill="1" applyBorder="1" applyAlignment="1" applyProtection="1">
      <alignment horizontal="center"/>
      <protection locked="0"/>
    </xf>
    <xf numFmtId="0" fontId="22" fillId="0" borderId="4" xfId="0" applyFont="1" applyFill="1" applyBorder="1" applyAlignment="1" applyProtection="1">
      <alignment horizontal="center"/>
      <protection locked="0"/>
    </xf>
    <xf numFmtId="0" fontId="22" fillId="0" borderId="5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0" fontId="2" fillId="0" borderId="8" xfId="0" applyFont="1" applyFill="1" applyBorder="1" applyAlignment="1" applyProtection="1">
      <alignment horizontal="center"/>
      <protection locked="0"/>
    </xf>
    <xf numFmtId="0" fontId="22" fillId="0" borderId="6" xfId="0" applyFont="1" applyFill="1" applyBorder="1" applyAlignment="1" applyProtection="1">
      <alignment horizontal="center"/>
      <protection locked="0"/>
    </xf>
    <xf numFmtId="0" fontId="22" fillId="0" borderId="7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 applyProtection="1">
      <alignment horizontal="center"/>
      <protection locked="0"/>
    </xf>
    <xf numFmtId="0" fontId="22" fillId="0" borderId="2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>
      <alignment horizontal="left" vertical="top"/>
    </xf>
    <xf numFmtId="0" fontId="15" fillId="4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/>
    </xf>
    <xf numFmtId="0" fontId="2" fillId="4" borderId="0" xfId="0" applyFont="1" applyFill="1" applyBorder="1" applyAlignment="1">
      <alignment horizontal="center"/>
    </xf>
    <xf numFmtId="0" fontId="2" fillId="0" borderId="17" xfId="3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left" vertical="top"/>
    </xf>
    <xf numFmtId="0" fontId="5" fillId="9" borderId="0" xfId="0" applyFont="1" applyFill="1" applyAlignment="1">
      <alignment horizontal="left" vertical="top" wrapText="1"/>
    </xf>
    <xf numFmtId="0" fontId="2" fillId="9" borderId="0" xfId="0" applyFont="1" applyFill="1" applyAlignment="1">
      <alignment horizontal="left" vertical="top" wrapText="1"/>
    </xf>
    <xf numFmtId="0" fontId="14" fillId="9" borderId="0" xfId="0" applyFont="1" applyFill="1" applyAlignment="1">
      <alignment horizontal="left" vertical="top" wrapText="1"/>
    </xf>
    <xf numFmtId="0" fontId="2" fillId="9" borderId="0" xfId="3" applyFont="1" applyFill="1" applyAlignment="1">
      <alignment horizontal="center"/>
    </xf>
    <xf numFmtId="0" fontId="30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5" fillId="9" borderId="0" xfId="0" applyFont="1" applyFill="1" applyBorder="1" applyAlignment="1">
      <alignment horizontal="left" vertical="top"/>
    </xf>
    <xf numFmtId="0" fontId="5" fillId="9" borderId="0" xfId="0" applyFont="1" applyFill="1" applyBorder="1" applyAlignment="1" applyProtection="1">
      <alignment horizontal="center"/>
      <protection locked="0"/>
    </xf>
    <xf numFmtId="0" fontId="30" fillId="9" borderId="0" xfId="0" applyFont="1" applyFill="1" applyBorder="1" applyAlignment="1" applyProtection="1">
      <alignment horizontal="center"/>
      <protection locked="0"/>
    </xf>
    <xf numFmtId="0" fontId="5" fillId="9" borderId="0" xfId="0" applyFont="1" applyFill="1" applyBorder="1" applyAlignment="1" applyProtection="1">
      <alignment horizontal="center" vertical="top" wrapText="1"/>
      <protection locked="0"/>
    </xf>
    <xf numFmtId="0" fontId="3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5" fillId="9" borderId="0" xfId="3" applyFont="1" applyFill="1" applyAlignment="1">
      <alignment horizontal="left" vertical="top"/>
    </xf>
    <xf numFmtId="0" fontId="5" fillId="0" borderId="0" xfId="3" applyFont="1" applyAlignment="1">
      <alignment horizontal="left" vertical="top"/>
    </xf>
    <xf numFmtId="0" fontId="2" fillId="9" borderId="0" xfId="3" applyFont="1" applyFill="1" applyAlignment="1">
      <alignment horizontal="left" vertical="top"/>
    </xf>
    <xf numFmtId="0" fontId="2" fillId="0" borderId="1" xfId="3" applyFont="1" applyBorder="1" applyAlignment="1">
      <alignment horizontal="left" vertical="top"/>
    </xf>
    <xf numFmtId="0" fontId="2" fillId="0" borderId="0" xfId="3" applyFont="1" applyAlignment="1">
      <alignment horizontal="left" vertical="top"/>
    </xf>
    <xf numFmtId="0" fontId="5" fillId="0" borderId="0" xfId="3" applyFont="1" applyAlignment="1">
      <alignment horizontal="left" vertical="top" wrapText="1"/>
    </xf>
    <xf numFmtId="0" fontId="5" fillId="9" borderId="0" xfId="3" applyFont="1" applyFill="1" applyAlignment="1">
      <alignment horizontal="left" vertical="top" wrapText="1"/>
    </xf>
    <xf numFmtId="0" fontId="2" fillId="9" borderId="1" xfId="3" applyFont="1" applyFill="1" applyBorder="1" applyAlignment="1">
      <alignment horizontal="left" vertical="top"/>
    </xf>
    <xf numFmtId="0" fontId="2" fillId="0" borderId="15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30" fillId="9" borderId="0" xfId="0" applyFont="1" applyFill="1" applyAlignment="1">
      <alignment horizontal="center" wrapText="1"/>
    </xf>
    <xf numFmtId="0" fontId="30" fillId="9" borderId="0" xfId="0" applyFont="1" applyFill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30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6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top" wrapText="1"/>
    </xf>
    <xf numFmtId="0" fontId="6" fillId="3" borderId="1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right" vertical="distributed" wrapText="1"/>
    </xf>
    <xf numFmtId="0" fontId="1" fillId="3" borderId="0" xfId="0" applyFont="1" applyFill="1" applyBorder="1" applyAlignment="1">
      <alignment horizontal="center" vertical="center" wrapText="1"/>
    </xf>
    <xf numFmtId="0" fontId="2" fillId="2" borderId="9" xfId="3" applyFont="1" applyFill="1" applyBorder="1" applyAlignment="1">
      <alignment horizontal="center" vertical="center"/>
    </xf>
    <xf numFmtId="0" fontId="2" fillId="2" borderId="10" xfId="3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16" fillId="8" borderId="0" xfId="3" applyFont="1" applyFill="1" applyAlignment="1">
      <alignment horizontal="center" vertical="top" wrapText="1"/>
    </xf>
    <xf numFmtId="0" fontId="27" fillId="8" borderId="0" xfId="0" applyFont="1" applyFill="1" applyBorder="1" applyAlignment="1" applyProtection="1">
      <alignment horizontal="center"/>
      <protection locked="0"/>
    </xf>
    <xf numFmtId="0" fontId="5" fillId="8" borderId="0" xfId="0" applyFont="1" applyFill="1" applyBorder="1" applyAlignment="1" applyProtection="1">
      <alignment horizontal="center" vertical="top"/>
      <protection locked="0"/>
    </xf>
    <xf numFmtId="0" fontId="12" fillId="4" borderId="0" xfId="0" applyFont="1" applyFill="1" applyAlignment="1">
      <alignment horizontal="left" vertical="top"/>
    </xf>
    <xf numFmtId="0" fontId="2" fillId="4" borderId="0" xfId="0" applyFont="1" applyFill="1" applyAlignment="1">
      <alignment horizontal="center"/>
    </xf>
    <xf numFmtId="0" fontId="2" fillId="4" borderId="0" xfId="1" applyNumberFormat="1" applyFont="1" applyFill="1" applyAlignment="1">
      <alignment horizontal="center" vertical="center"/>
    </xf>
    <xf numFmtId="0" fontId="2" fillId="0" borderId="6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/>
    </xf>
    <xf numFmtId="0" fontId="2" fillId="4" borderId="2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top"/>
    </xf>
    <xf numFmtId="0" fontId="2" fillId="4" borderId="0" xfId="1" applyNumberFormat="1" applyFont="1" applyFill="1" applyAlignment="1">
      <alignment horizontal="center" vertical="top"/>
    </xf>
    <xf numFmtId="0" fontId="2" fillId="4" borderId="2" xfId="1" applyNumberFormat="1" applyFont="1" applyFill="1" applyBorder="1" applyAlignment="1">
      <alignment horizontal="center" vertical="top"/>
    </xf>
    <xf numFmtId="0" fontId="26" fillId="4" borderId="0" xfId="0" applyFont="1" applyFill="1" applyAlignment="1">
      <alignment horizontal="left" vertical="top"/>
    </xf>
    <xf numFmtId="0" fontId="2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right"/>
    </xf>
    <xf numFmtId="0" fontId="12" fillId="4" borderId="3" xfId="0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top"/>
    </xf>
    <xf numFmtId="0" fontId="12" fillId="4" borderId="5" xfId="0" applyFont="1" applyFill="1" applyBorder="1" applyAlignment="1">
      <alignment horizontal="center" vertical="top"/>
    </xf>
    <xf numFmtId="0" fontId="5" fillId="4" borderId="0" xfId="0" applyFont="1" applyFill="1" applyAlignment="1">
      <alignment horizontal="left" vertical="top" wrapText="1"/>
    </xf>
    <xf numFmtId="0" fontId="5" fillId="4" borderId="0" xfId="0" applyFont="1" applyFill="1" applyBorder="1" applyAlignment="1" applyProtection="1">
      <alignment horizontal="center" vertical="top"/>
      <protection locked="0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 wrapText="1"/>
    </xf>
    <xf numFmtId="0" fontId="2" fillId="8" borderId="0" xfId="0" applyFont="1" applyFill="1" applyAlignment="1">
      <alignment horizontal="left" vertical="top"/>
    </xf>
    <xf numFmtId="0" fontId="14" fillId="8" borderId="4" xfId="0" applyFont="1" applyFill="1" applyBorder="1" applyAlignment="1">
      <alignment horizontal="left" vertical="top"/>
    </xf>
    <xf numFmtId="0" fontId="2" fillId="8" borderId="0" xfId="0" applyFont="1" applyFill="1" applyAlignment="1">
      <alignment horizontal="center" vertical="top"/>
    </xf>
    <xf numFmtId="0" fontId="5" fillId="8" borderId="0" xfId="0" applyFont="1" applyFill="1" applyBorder="1" applyAlignment="1">
      <alignment horizontal="left" vertical="top"/>
    </xf>
    <xf numFmtId="0" fontId="5" fillId="8" borderId="0" xfId="0" applyFont="1" applyFill="1" applyBorder="1" applyAlignment="1" applyProtection="1">
      <alignment horizontal="center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14" fillId="8" borderId="0" xfId="0" applyFont="1" applyFill="1" applyAlignment="1">
      <alignment horizontal="left" vertical="top"/>
    </xf>
    <xf numFmtId="0" fontId="2" fillId="8" borderId="2" xfId="1" applyNumberFormat="1" applyFont="1" applyFill="1" applyBorder="1" applyAlignment="1">
      <alignment horizontal="center" vertical="center"/>
    </xf>
    <xf numFmtId="0" fontId="2" fillId="8" borderId="0" xfId="1" applyNumberFormat="1" applyFont="1" applyFill="1" applyAlignment="1">
      <alignment horizontal="center" vertical="top"/>
    </xf>
    <xf numFmtId="0" fontId="2" fillId="8" borderId="2" xfId="1" applyNumberFormat="1" applyFont="1" applyFill="1" applyBorder="1" applyAlignment="1">
      <alignment horizontal="center" vertical="top"/>
    </xf>
    <xf numFmtId="0" fontId="5" fillId="8" borderId="0" xfId="0" applyFont="1" applyFill="1" applyAlignment="1">
      <alignment horizontal="left" vertical="top"/>
    </xf>
    <xf numFmtId="0" fontId="2" fillId="4" borderId="0" xfId="3" applyFont="1" applyFill="1" applyAlignment="1">
      <alignment horizontal="center"/>
    </xf>
    <xf numFmtId="37" fontId="2" fillId="0" borderId="0" xfId="2" applyNumberFormat="1" applyFont="1" applyFill="1" applyBorder="1" applyAlignment="1" applyProtection="1">
      <alignment horizontal="center"/>
    </xf>
    <xf numFmtId="37" fontId="2" fillId="0" borderId="0" xfId="2" applyNumberFormat="1" applyFont="1" applyFill="1" applyBorder="1" applyAlignment="1" applyProtection="1">
      <alignment horizontal="center"/>
      <protection locked="0"/>
    </xf>
    <xf numFmtId="37" fontId="2" fillId="0" borderId="8" xfId="2" applyNumberFormat="1" applyFont="1" applyFill="1" applyBorder="1" applyAlignment="1" applyProtection="1">
      <alignment horizontal="center" vertical="center" wrapText="1"/>
    </xf>
    <xf numFmtId="37" fontId="2" fillId="0" borderId="6" xfId="2" applyNumberFormat="1" applyFont="1" applyFill="1" applyBorder="1" applyAlignment="1" applyProtection="1">
      <alignment horizontal="center" vertical="center"/>
    </xf>
    <xf numFmtId="37" fontId="2" fillId="0" borderId="7" xfId="2" applyNumberFormat="1" applyFont="1" applyFill="1" applyBorder="1" applyAlignment="1" applyProtection="1">
      <alignment horizontal="center" vertical="center"/>
    </xf>
    <xf numFmtId="37" fontId="2" fillId="0" borderId="1" xfId="2" applyNumberFormat="1" applyFont="1" applyFill="1" applyBorder="1" applyAlignment="1" applyProtection="1">
      <alignment horizontal="center" vertical="center"/>
    </xf>
    <xf numFmtId="37" fontId="2" fillId="0" borderId="0" xfId="2" applyNumberFormat="1" applyFont="1" applyFill="1" applyBorder="1" applyAlignment="1" applyProtection="1">
      <alignment horizontal="center" vertical="center"/>
    </xf>
    <xf numFmtId="37" fontId="2" fillId="0" borderId="2" xfId="2" applyNumberFormat="1" applyFont="1" applyFill="1" applyBorder="1" applyAlignment="1" applyProtection="1">
      <alignment horizontal="center" vertical="center"/>
    </xf>
    <xf numFmtId="37" fontId="2" fillId="0" borderId="3" xfId="2" applyNumberFormat="1" applyFont="1" applyFill="1" applyBorder="1" applyAlignment="1" applyProtection="1">
      <alignment horizontal="center" vertical="center"/>
    </xf>
    <xf numFmtId="37" fontId="2" fillId="0" borderId="4" xfId="2" applyNumberFormat="1" applyFont="1" applyFill="1" applyBorder="1" applyAlignment="1" applyProtection="1">
      <alignment horizontal="center" vertical="center"/>
    </xf>
    <xf numFmtId="37" fontId="2" fillId="0" borderId="5" xfId="2" applyNumberFormat="1" applyFont="1" applyFill="1" applyBorder="1" applyAlignment="1" applyProtection="1">
      <alignment horizontal="center" vertical="center"/>
    </xf>
    <xf numFmtId="37" fontId="2" fillId="0" borderId="15" xfId="2" applyNumberFormat="1" applyFont="1" applyFill="1" applyBorder="1" applyAlignment="1" applyProtection="1">
      <alignment horizontal="center"/>
    </xf>
    <xf numFmtId="37" fontId="2" fillId="0" borderId="17" xfId="2" applyNumberFormat="1" applyFont="1" applyFill="1" applyBorder="1" applyAlignment="1" applyProtection="1">
      <alignment horizontal="center"/>
    </xf>
    <xf numFmtId="37" fontId="2" fillId="0" borderId="18" xfId="2" applyNumberFormat="1" applyFont="1" applyFill="1" applyBorder="1" applyAlignment="1" applyProtection="1">
      <alignment horizontal="center"/>
    </xf>
    <xf numFmtId="37" fontId="2" fillId="0" borderId="13" xfId="2" applyNumberFormat="1" applyFont="1" applyFill="1" applyBorder="1" applyAlignment="1" applyProtection="1">
      <alignment horizontal="center" vertical="center" wrapText="1"/>
    </xf>
    <xf numFmtId="3" fontId="28" fillId="4" borderId="21" xfId="4" applyNumberFormat="1" applyFont="1" applyFill="1" applyBorder="1" applyAlignment="1">
      <alignment horizontal="right"/>
    </xf>
    <xf numFmtId="3" fontId="28" fillId="4" borderId="16" xfId="4" applyNumberFormat="1" applyFont="1" applyFill="1" applyBorder="1" applyAlignment="1">
      <alignment horizontal="right"/>
    </xf>
    <xf numFmtId="0" fontId="2" fillId="0" borderId="15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top" wrapText="1"/>
    </xf>
    <xf numFmtId="0" fontId="30" fillId="4" borderId="1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30" fillId="4" borderId="2" xfId="0" applyFont="1" applyFill="1" applyBorder="1" applyAlignment="1">
      <alignment horizontal="left" vertical="center" wrapText="1"/>
    </xf>
    <xf numFmtId="37" fontId="2" fillId="0" borderId="0" xfId="2" applyNumberFormat="1" applyFont="1" applyFill="1" applyBorder="1" applyAlignment="1" applyProtection="1">
      <alignment horizontal="center" vertical="center" wrapText="1"/>
    </xf>
    <xf numFmtId="3" fontId="28" fillId="4" borderId="21" xfId="4" applyNumberFormat="1" applyFont="1" applyFill="1" applyBorder="1"/>
    <xf numFmtId="3" fontId="28" fillId="4" borderId="16" xfId="4" applyNumberFormat="1" applyFont="1" applyFill="1" applyBorder="1"/>
    <xf numFmtId="0" fontId="28" fillId="4" borderId="1" xfId="4" applyFont="1" applyFill="1" applyBorder="1" applyAlignment="1">
      <alignment horizontal="left" wrapText="1"/>
    </xf>
    <xf numFmtId="0" fontId="28" fillId="4" borderId="0" xfId="4" applyFont="1" applyFill="1" applyAlignment="1">
      <alignment horizontal="left" wrapText="1"/>
    </xf>
    <xf numFmtId="0" fontId="28" fillId="4" borderId="2" xfId="4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26" fillId="0" borderId="22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65" fontId="2" fillId="0" borderId="0" xfId="5" applyNumberFormat="1" applyFont="1" applyFill="1" applyBorder="1" applyAlignment="1" applyProtection="1">
      <alignment horizontal="center" vertical="center"/>
    </xf>
    <xf numFmtId="165" fontId="2" fillId="0" borderId="0" xfId="5" applyNumberFormat="1" applyFont="1" applyFill="1" applyBorder="1" applyAlignment="1" applyProtection="1">
      <alignment horizontal="center" vertical="center"/>
      <protection locked="0"/>
    </xf>
    <xf numFmtId="165" fontId="2" fillId="0" borderId="8" xfId="5" applyNumberFormat="1" applyFont="1" applyFill="1" applyBorder="1" applyAlignment="1" applyProtection="1">
      <alignment horizontal="left" vertical="center"/>
    </xf>
    <xf numFmtId="165" fontId="2" fillId="0" borderId="7" xfId="5" applyNumberFormat="1" applyFont="1" applyFill="1" applyBorder="1" applyAlignment="1" applyProtection="1">
      <alignment horizontal="left" vertical="center"/>
    </xf>
    <xf numFmtId="165" fontId="2" fillId="0" borderId="1" xfId="5" applyNumberFormat="1" applyFont="1" applyFill="1" applyBorder="1" applyAlignment="1" applyProtection="1">
      <alignment horizontal="left" vertical="center"/>
    </xf>
    <xf numFmtId="165" fontId="2" fillId="0" borderId="2" xfId="5" applyNumberFormat="1" applyFont="1" applyFill="1" applyBorder="1" applyAlignment="1" applyProtection="1">
      <alignment horizontal="left" vertical="center"/>
    </xf>
    <xf numFmtId="165" fontId="2" fillId="0" borderId="3" xfId="5" applyNumberFormat="1" applyFont="1" applyFill="1" applyBorder="1" applyAlignment="1" applyProtection="1">
      <alignment horizontal="left" vertical="center"/>
    </xf>
    <xf numFmtId="165" fontId="2" fillId="0" borderId="5" xfId="5" applyNumberFormat="1" applyFont="1" applyFill="1" applyBorder="1" applyAlignment="1" applyProtection="1">
      <alignment horizontal="left" vertical="center"/>
    </xf>
    <xf numFmtId="165" fontId="2" fillId="0" borderId="15" xfId="5" applyNumberFormat="1" applyFont="1" applyFill="1" applyBorder="1" applyAlignment="1" applyProtection="1">
      <alignment horizontal="center" vertical="center"/>
    </xf>
    <xf numFmtId="165" fontId="2" fillId="0" borderId="17" xfId="5" applyNumberFormat="1" applyFont="1" applyFill="1" applyBorder="1" applyAlignment="1" applyProtection="1">
      <alignment horizontal="center" vertical="center"/>
    </xf>
    <xf numFmtId="165" fontId="2" fillId="0" borderId="18" xfId="5" applyNumberFormat="1" applyFont="1" applyFill="1" applyBorder="1" applyAlignment="1" applyProtection="1">
      <alignment horizontal="center" vertical="center"/>
    </xf>
    <xf numFmtId="165" fontId="2" fillId="0" borderId="8" xfId="5" applyNumberFormat="1" applyFont="1" applyFill="1" applyBorder="1" applyAlignment="1" applyProtection="1">
      <alignment horizontal="center" vertical="center"/>
    </xf>
    <xf numFmtId="165" fontId="2" fillId="0" borderId="3" xfId="5" applyNumberFormat="1" applyFont="1" applyFill="1" applyBorder="1" applyAlignment="1" applyProtection="1">
      <alignment horizontal="center" vertical="center"/>
    </xf>
    <xf numFmtId="0" fontId="28" fillId="8" borderId="1" xfId="0" applyFont="1" applyFill="1" applyBorder="1" applyAlignment="1">
      <alignment horizontal="left" vertical="center" wrapText="1" indent="1"/>
    </xf>
    <xf numFmtId="0" fontId="28" fillId="8" borderId="2" xfId="0" applyFont="1" applyFill="1" applyBorder="1" applyAlignment="1">
      <alignment horizontal="left" vertical="center" wrapText="1" indent="1"/>
    </xf>
    <xf numFmtId="0" fontId="12" fillId="0" borderId="0" xfId="0" applyFont="1" applyBorder="1" applyAlignment="1">
      <alignment horizontal="center"/>
    </xf>
    <xf numFmtId="0" fontId="32" fillId="0" borderId="1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12" fillId="4" borderId="1" xfId="0" applyFont="1" applyFill="1" applyBorder="1" applyAlignment="1">
      <alignment horizontal="left" vertical="top"/>
    </xf>
    <xf numFmtId="0" fontId="12" fillId="4" borderId="2" xfId="0" applyFont="1" applyFill="1" applyBorder="1" applyAlignment="1">
      <alignment horizontal="left" vertical="top"/>
    </xf>
    <xf numFmtId="165" fontId="2" fillId="0" borderId="0" xfId="2" applyNumberFormat="1" applyFont="1" applyFill="1" applyBorder="1" applyAlignment="1" applyProtection="1">
      <alignment horizontal="center" vertical="center"/>
    </xf>
    <xf numFmtId="165" fontId="2" fillId="0" borderId="0" xfId="2" applyNumberFormat="1" applyFont="1" applyFill="1" applyBorder="1" applyAlignment="1" applyProtection="1">
      <alignment horizontal="center" vertical="center"/>
      <protection locked="0"/>
    </xf>
    <xf numFmtId="165" fontId="2" fillId="0" borderId="8" xfId="2" applyNumberFormat="1" applyFont="1" applyFill="1" applyBorder="1" applyAlignment="1" applyProtection="1">
      <alignment horizontal="center" vertical="center"/>
    </xf>
    <xf numFmtId="165" fontId="2" fillId="0" borderId="7" xfId="2" applyNumberFormat="1" applyFont="1" applyFill="1" applyBorder="1" applyAlignment="1" applyProtection="1">
      <alignment horizontal="center" vertical="center"/>
    </xf>
    <xf numFmtId="165" fontId="2" fillId="0" borderId="1" xfId="2" applyNumberFormat="1" applyFont="1" applyFill="1" applyBorder="1" applyAlignment="1" applyProtection="1">
      <alignment horizontal="center" vertical="center"/>
    </xf>
    <xf numFmtId="165" fontId="2" fillId="0" borderId="2" xfId="2" applyNumberFormat="1" applyFont="1" applyFill="1" applyBorder="1" applyAlignment="1" applyProtection="1">
      <alignment horizontal="center" vertical="center"/>
    </xf>
    <xf numFmtId="165" fontId="2" fillId="0" borderId="3" xfId="2" applyNumberFormat="1" applyFont="1" applyFill="1" applyBorder="1" applyAlignment="1" applyProtection="1">
      <alignment horizontal="center" vertical="center"/>
    </xf>
    <xf numFmtId="165" fontId="2" fillId="0" borderId="5" xfId="2" applyNumberFormat="1" applyFont="1" applyFill="1" applyBorder="1" applyAlignment="1" applyProtection="1">
      <alignment horizontal="center" vertical="center"/>
    </xf>
    <xf numFmtId="165" fontId="2" fillId="0" borderId="15" xfId="2" applyNumberFormat="1" applyFont="1" applyFill="1" applyBorder="1" applyAlignment="1" applyProtection="1">
      <alignment horizontal="center" vertical="center"/>
    </xf>
    <xf numFmtId="165" fontId="2" fillId="0" borderId="17" xfId="2" applyNumberFormat="1" applyFont="1" applyFill="1" applyBorder="1" applyAlignment="1" applyProtection="1">
      <alignment horizontal="center" vertical="center"/>
    </xf>
    <xf numFmtId="165" fontId="2" fillId="0" borderId="18" xfId="2" applyNumberFormat="1" applyFont="1" applyFill="1" applyBorder="1" applyAlignment="1" applyProtection="1">
      <alignment horizontal="center" vertical="center"/>
    </xf>
    <xf numFmtId="165" fontId="2" fillId="0" borderId="21" xfId="2" applyNumberFormat="1" applyFont="1" applyFill="1" applyBorder="1" applyAlignment="1" applyProtection="1">
      <alignment horizontal="center" vertical="center"/>
    </xf>
    <xf numFmtId="165" fontId="2" fillId="0" borderId="16" xfId="2" applyNumberFormat="1" applyFont="1" applyFill="1" applyBorder="1" applyAlignment="1" applyProtection="1">
      <alignment horizontal="center" vertical="center"/>
    </xf>
    <xf numFmtId="0" fontId="26" fillId="4" borderId="1" xfId="0" applyFont="1" applyFill="1" applyBorder="1" applyAlignment="1">
      <alignment horizontal="left" vertical="top" wrapText="1"/>
    </xf>
    <xf numFmtId="0" fontId="26" fillId="4" borderId="2" xfId="0" applyFont="1" applyFill="1" applyBorder="1" applyAlignment="1">
      <alignment horizontal="left" vertical="top" wrapText="1"/>
    </xf>
    <xf numFmtId="0" fontId="12" fillId="0" borderId="13" xfId="0" applyFont="1" applyBorder="1" applyAlignment="1" applyProtection="1">
      <alignment horizontal="left"/>
      <protection locked="0"/>
    </xf>
    <xf numFmtId="3" fontId="12" fillId="0" borderId="13" xfId="0" applyNumberFormat="1" applyFont="1" applyBorder="1" applyAlignment="1" applyProtection="1">
      <alignment horizontal="right"/>
      <protection locked="0"/>
    </xf>
    <xf numFmtId="3" fontId="26" fillId="0" borderId="13" xfId="0" applyNumberFormat="1" applyFont="1" applyBorder="1" applyAlignment="1">
      <alignment horizontal="right"/>
    </xf>
    <xf numFmtId="0" fontId="12" fillId="0" borderId="15" xfId="0" applyFont="1" applyBorder="1" applyAlignment="1" applyProtection="1">
      <alignment horizontal="left"/>
      <protection locked="0"/>
    </xf>
    <xf numFmtId="0" fontId="12" fillId="0" borderId="18" xfId="0" applyFont="1" applyBorder="1" applyAlignment="1" applyProtection="1">
      <alignment horizontal="left"/>
      <protection locked="0"/>
    </xf>
    <xf numFmtId="0" fontId="26" fillId="0" borderId="13" xfId="0" applyFont="1" applyBorder="1" applyAlignment="1">
      <alignment horizontal="right"/>
    </xf>
    <xf numFmtId="3" fontId="12" fillId="0" borderId="0" xfId="0" applyNumberFormat="1" applyFont="1" applyAlignment="1">
      <alignment horizontal="right"/>
    </xf>
    <xf numFmtId="0" fontId="26" fillId="0" borderId="13" xfId="0" applyFont="1" applyBorder="1" applyAlignment="1">
      <alignment horizontal="center"/>
    </xf>
    <xf numFmtId="165" fontId="2" fillId="0" borderId="13" xfId="2" applyNumberFormat="1" applyFont="1" applyFill="1" applyBorder="1" applyAlignment="1" applyProtection="1">
      <alignment horizontal="center" vertical="center"/>
    </xf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12" fillId="0" borderId="0" xfId="0" applyFont="1" applyAlignment="1">
      <alignment horizontal="justify" vertical="center" wrapText="1"/>
    </xf>
    <xf numFmtId="0" fontId="12" fillId="0" borderId="2" xfId="0" applyFont="1" applyBorder="1" applyAlignment="1">
      <alignment horizontal="justify" vertical="center" wrapText="1"/>
    </xf>
    <xf numFmtId="165" fontId="2" fillId="0" borderId="29" xfId="2" applyNumberFormat="1" applyFont="1" applyFill="1" applyBorder="1" applyAlignment="1" applyProtection="1">
      <alignment horizontal="center"/>
    </xf>
    <xf numFmtId="165" fontId="2" fillId="0" borderId="28" xfId="2" applyNumberFormat="1" applyFont="1" applyFill="1" applyBorder="1" applyAlignment="1" applyProtection="1">
      <alignment horizontal="center"/>
    </xf>
    <xf numFmtId="165" fontId="2" fillId="0" borderId="30" xfId="2" applyNumberFormat="1" applyFont="1" applyFill="1" applyBorder="1" applyAlignment="1" applyProtection="1">
      <alignment horizontal="center"/>
    </xf>
    <xf numFmtId="165" fontId="2" fillId="0" borderId="31" xfId="2" applyNumberFormat="1" applyFont="1" applyFill="1" applyBorder="1" applyAlignment="1" applyProtection="1">
      <alignment horizontal="center"/>
      <protection locked="0"/>
    </xf>
    <xf numFmtId="165" fontId="2" fillId="0" borderId="0" xfId="2" applyNumberFormat="1" applyFont="1" applyFill="1" applyBorder="1" applyAlignment="1" applyProtection="1">
      <alignment horizontal="center"/>
      <protection locked="0"/>
    </xf>
    <xf numFmtId="165" fontId="2" fillId="0" borderId="32" xfId="2" applyNumberFormat="1" applyFont="1" applyFill="1" applyBorder="1" applyAlignment="1" applyProtection="1">
      <alignment horizontal="center"/>
      <protection locked="0"/>
    </xf>
    <xf numFmtId="165" fontId="2" fillId="0" borderId="31" xfId="2" applyNumberFormat="1" applyFont="1" applyFill="1" applyBorder="1" applyAlignment="1" applyProtection="1">
      <alignment horizontal="center"/>
    </xf>
    <xf numFmtId="165" fontId="2" fillId="0" borderId="0" xfId="2" applyNumberFormat="1" applyFont="1" applyFill="1" applyBorder="1" applyAlignment="1" applyProtection="1">
      <alignment horizontal="center"/>
    </xf>
    <xf numFmtId="165" fontId="2" fillId="0" borderId="32" xfId="2" applyNumberFormat="1" applyFont="1" applyFill="1" applyBorder="1" applyAlignment="1" applyProtection="1">
      <alignment horizontal="center"/>
    </xf>
    <xf numFmtId="165" fontId="2" fillId="0" borderId="6" xfId="2" applyNumberFormat="1" applyFont="1" applyFill="1" applyBorder="1" applyAlignment="1" applyProtection="1">
      <alignment horizontal="center" vertical="center"/>
    </xf>
    <xf numFmtId="165" fontId="2" fillId="0" borderId="4" xfId="2" applyNumberFormat="1" applyFont="1" applyFill="1" applyBorder="1" applyAlignment="1" applyProtection="1">
      <alignment horizontal="center" vertical="center"/>
    </xf>
    <xf numFmtId="165" fontId="2" fillId="0" borderId="15" xfId="2" applyNumberFormat="1" applyFont="1" applyFill="1" applyBorder="1" applyAlignment="1" applyProtection="1">
      <alignment horizontal="center"/>
    </xf>
    <xf numFmtId="165" fontId="2" fillId="0" borderId="17" xfId="2" applyNumberFormat="1" applyFont="1" applyFill="1" applyBorder="1" applyAlignment="1" applyProtection="1">
      <alignment horizontal="center"/>
    </xf>
    <xf numFmtId="165" fontId="2" fillId="0" borderId="18" xfId="2" applyNumberFormat="1" applyFont="1" applyFill="1" applyBorder="1" applyAlignment="1" applyProtection="1">
      <alignment horizontal="center"/>
    </xf>
    <xf numFmtId="165" fontId="2" fillId="0" borderId="14" xfId="2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 indent="3"/>
    </xf>
    <xf numFmtId="0" fontId="26" fillId="0" borderId="18" xfId="0" applyFont="1" applyBorder="1" applyAlignment="1">
      <alignment horizontal="left" vertical="center" wrapText="1" indent="3"/>
    </xf>
    <xf numFmtId="0" fontId="12" fillId="0" borderId="0" xfId="0" applyFont="1" applyAlignment="1">
      <alignment horizontal="left" vertical="top" wrapText="1"/>
    </xf>
    <xf numFmtId="0" fontId="2" fillId="4" borderId="8" xfId="3" applyFont="1" applyFill="1" applyBorder="1" applyAlignment="1">
      <alignment horizontal="center"/>
    </xf>
    <xf numFmtId="0" fontId="2" fillId="4" borderId="6" xfId="3" applyFont="1" applyFill="1" applyBorder="1" applyAlignment="1">
      <alignment horizontal="center"/>
    </xf>
    <xf numFmtId="0" fontId="2" fillId="4" borderId="7" xfId="3" applyFont="1" applyFill="1" applyBorder="1" applyAlignment="1">
      <alignment horizontal="center"/>
    </xf>
    <xf numFmtId="0" fontId="2" fillId="4" borderId="1" xfId="3" applyFont="1" applyFill="1" applyBorder="1" applyAlignment="1">
      <alignment horizontal="center"/>
    </xf>
    <xf numFmtId="0" fontId="2" fillId="4" borderId="2" xfId="3" applyFont="1" applyFill="1" applyBorder="1" applyAlignment="1">
      <alignment horizontal="center"/>
    </xf>
    <xf numFmtId="0" fontId="2" fillId="4" borderId="4" xfId="6" applyFont="1" applyFill="1" applyBorder="1" applyAlignment="1" applyProtection="1">
      <alignment horizontal="center" wrapText="1"/>
      <protection locked="0"/>
    </xf>
    <xf numFmtId="0" fontId="2" fillId="4" borderId="5" xfId="6" applyFont="1" applyFill="1" applyBorder="1" applyAlignment="1" applyProtection="1">
      <alignment horizontal="center" wrapText="1"/>
      <protection locked="0"/>
    </xf>
    <xf numFmtId="0" fontId="5" fillId="4" borderId="0" xfId="0" applyFont="1" applyFill="1" applyAlignment="1" applyProtection="1">
      <alignment horizontal="center" vertical="center"/>
      <protection locked="0"/>
    </xf>
    <xf numFmtId="37" fontId="2" fillId="0" borderId="8" xfId="5" applyNumberFormat="1" applyFont="1" applyFill="1" applyBorder="1" applyAlignment="1" applyProtection="1">
      <alignment horizontal="center" vertical="center" wrapText="1"/>
    </xf>
    <xf numFmtId="37" fontId="2" fillId="0" borderId="7" xfId="5" applyNumberFormat="1" applyFont="1" applyFill="1" applyBorder="1" applyAlignment="1" applyProtection="1">
      <alignment horizontal="center" vertical="center"/>
    </xf>
    <xf numFmtId="37" fontId="2" fillId="0" borderId="1" xfId="5" applyNumberFormat="1" applyFont="1" applyFill="1" applyBorder="1" applyAlignment="1" applyProtection="1">
      <alignment horizontal="center" vertical="center"/>
    </xf>
    <xf numFmtId="37" fontId="2" fillId="0" borderId="2" xfId="5" applyNumberFormat="1" applyFont="1" applyFill="1" applyBorder="1" applyAlignment="1" applyProtection="1">
      <alignment horizontal="center" vertical="center"/>
    </xf>
    <xf numFmtId="37" fontId="2" fillId="0" borderId="3" xfId="5" applyNumberFormat="1" applyFont="1" applyFill="1" applyBorder="1" applyAlignment="1" applyProtection="1">
      <alignment horizontal="center" vertical="center"/>
    </xf>
    <xf numFmtId="37" fontId="2" fillId="0" borderId="5" xfId="5" applyNumberFormat="1" applyFont="1" applyFill="1" applyBorder="1" applyAlignment="1" applyProtection="1">
      <alignment horizontal="center" vertical="center"/>
    </xf>
    <xf numFmtId="37" fontId="2" fillId="0" borderId="15" xfId="5" applyNumberFormat="1" applyFont="1" applyFill="1" applyBorder="1" applyAlignment="1" applyProtection="1">
      <alignment horizontal="center"/>
    </xf>
    <xf numFmtId="37" fontId="2" fillId="0" borderId="17" xfId="5" applyNumberFormat="1" applyFont="1" applyFill="1" applyBorder="1" applyAlignment="1" applyProtection="1">
      <alignment horizontal="center"/>
    </xf>
    <xf numFmtId="37" fontId="2" fillId="0" borderId="18" xfId="5" applyNumberFormat="1" applyFont="1" applyFill="1" applyBorder="1" applyAlignment="1" applyProtection="1">
      <alignment horizontal="center"/>
    </xf>
    <xf numFmtId="0" fontId="2" fillId="4" borderId="0" xfId="3" applyFont="1" applyFill="1" applyBorder="1" applyAlignment="1">
      <alignment horizontal="center"/>
    </xf>
    <xf numFmtId="0" fontId="2" fillId="4" borderId="4" xfId="0" applyFont="1" applyFill="1" applyBorder="1" applyAlignment="1" applyProtection="1">
      <alignment horizontal="center" wrapText="1"/>
      <protection locked="0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 applyProtection="1">
      <alignment horizontal="center"/>
      <protection locked="0"/>
    </xf>
    <xf numFmtId="0" fontId="2" fillId="0" borderId="3" xfId="3" applyFont="1" applyFill="1" applyBorder="1" applyAlignment="1">
      <alignment horizontal="center" vertical="center"/>
    </xf>
    <xf numFmtId="0" fontId="2" fillId="0" borderId="4" xfId="3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168" fontId="26" fillId="0" borderId="22" xfId="0" applyNumberFormat="1" applyFont="1" applyFill="1" applyBorder="1" applyAlignment="1">
      <alignment horizontal="center" vertical="center" wrapText="1"/>
    </xf>
    <xf numFmtId="168" fontId="26" fillId="0" borderId="10" xfId="0" applyNumberFormat="1" applyFont="1" applyFill="1" applyBorder="1" applyAlignment="1">
      <alignment horizontal="center" vertical="center" wrapText="1"/>
    </xf>
    <xf numFmtId="168" fontId="12" fillId="0" borderId="40" xfId="0" applyNumberFormat="1" applyFont="1" applyBorder="1" applyAlignment="1">
      <alignment horizontal="left" vertical="top" wrapText="1"/>
    </xf>
    <xf numFmtId="0" fontId="26" fillId="0" borderId="37" xfId="0" applyFont="1" applyBorder="1" applyAlignment="1">
      <alignment horizontal="center" vertical="center" wrapText="1"/>
    </xf>
    <xf numFmtId="0" fontId="26" fillId="0" borderId="4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39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168" fontId="26" fillId="0" borderId="39" xfId="0" applyNumberFormat="1" applyFont="1" applyFill="1" applyBorder="1" applyAlignment="1">
      <alignment vertical="center"/>
    </xf>
    <xf numFmtId="168" fontId="26" fillId="0" borderId="46" xfId="0" applyNumberFormat="1" applyFont="1" applyFill="1" applyBorder="1" applyAlignment="1">
      <alignment vertical="center"/>
    </xf>
    <xf numFmtId="168" fontId="26" fillId="0" borderId="22" xfId="0" applyNumberFormat="1" applyFont="1" applyFill="1" applyBorder="1" applyAlignment="1">
      <alignment horizontal="center" vertical="center"/>
    </xf>
    <xf numFmtId="168" fontId="26" fillId="0" borderId="10" xfId="0" applyNumberFormat="1" applyFont="1" applyFill="1" applyBorder="1" applyAlignment="1">
      <alignment horizontal="center" vertical="center"/>
    </xf>
    <xf numFmtId="0" fontId="26" fillId="0" borderId="46" xfId="0" applyFont="1" applyFill="1" applyBorder="1" applyAlignment="1">
      <alignment horizontal="center" vertical="center"/>
    </xf>
    <xf numFmtId="0" fontId="26" fillId="0" borderId="37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39" xfId="0" applyFont="1" applyFill="1" applyBorder="1" applyAlignment="1">
      <alignment vertical="center"/>
    </xf>
    <xf numFmtId="0" fontId="26" fillId="0" borderId="46" xfId="0" applyFont="1" applyFill="1" applyBorder="1" applyAlignment="1">
      <alignment vertical="center"/>
    </xf>
    <xf numFmtId="168" fontId="12" fillId="0" borderId="24" xfId="0" applyNumberFormat="1" applyFont="1" applyFill="1" applyBorder="1" applyAlignment="1">
      <alignment vertical="center"/>
    </xf>
    <xf numFmtId="0" fontId="26" fillId="0" borderId="0" xfId="0" applyFont="1" applyAlignment="1">
      <alignment horizontal="center"/>
    </xf>
    <xf numFmtId="0" fontId="26" fillId="0" borderId="23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12" fillId="0" borderId="42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26" fillId="0" borderId="39" xfId="0" applyFont="1" applyFill="1" applyBorder="1" applyAlignment="1">
      <alignment horizontal="center" vertical="center" wrapText="1"/>
    </xf>
    <xf numFmtId="0" fontId="26" fillId="0" borderId="40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46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64" xfId="0" applyFont="1" applyFill="1" applyBorder="1" applyAlignment="1">
      <alignment horizontal="center" vertical="center"/>
    </xf>
    <xf numFmtId="0" fontId="26" fillId="0" borderId="63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</cellXfs>
  <cellStyles count="14">
    <cellStyle name="=C:\WINNT\SYSTEM32\COMMAND.COM" xfId="1"/>
    <cellStyle name="Millares" xfId="2" builtinId="3"/>
    <cellStyle name="Millares 2" xfId="5"/>
    <cellStyle name="Millares 2 2" xfId="11"/>
    <cellStyle name="Millares 3" xfId="8"/>
    <cellStyle name="Millares 3 2" xfId="12"/>
    <cellStyle name="Millares 4" xfId="10"/>
    <cellStyle name="Moneda" xfId="9" builtinId="4"/>
    <cellStyle name="Moneda 2" xfId="13"/>
    <cellStyle name="Normal" xfId="0" builtinId="0"/>
    <cellStyle name="Normal 2" xfId="3"/>
    <cellStyle name="Normal 3" xfId="6"/>
    <cellStyle name="Normal 9" xfId="4"/>
    <cellStyle name="Porcentaje 2" xfId="7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4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74544</xdr:colOff>
      <xdr:row>0</xdr:row>
      <xdr:rowOff>91108</xdr:rowOff>
    </xdr:from>
    <xdr:to>
      <xdr:col>0</xdr:col>
      <xdr:colOff>2054088</xdr:colOff>
      <xdr:row>4</xdr:row>
      <xdr:rowOff>33140</xdr:rowOff>
    </xdr:to>
    <xdr:pic>
      <xdr:nvPicPr>
        <xdr:cNvPr id="3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4" y="91108"/>
          <a:ext cx="1979544" cy="60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2</xdr:col>
      <xdr:colOff>238125</xdr:colOff>
      <xdr:row>5</xdr:row>
      <xdr:rowOff>28575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BD133E1C-4183-49E4-8C3B-8C40986CF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2400"/>
          <a:ext cx="2790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0</xdr:row>
      <xdr:rowOff>85725</xdr:rowOff>
    </xdr:from>
    <xdr:to>
      <xdr:col>3</xdr:col>
      <xdr:colOff>1352551</xdr:colOff>
      <xdr:row>5</xdr:row>
      <xdr:rowOff>142875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8E230D5C-2296-48F0-932E-B3DEF7B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85725"/>
          <a:ext cx="2819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2</xdr:col>
      <xdr:colOff>2362200</xdr:colOff>
      <xdr:row>5</xdr:row>
      <xdr:rowOff>133945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DF60670-62BC-4B2A-BFF3-72D96E05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7625"/>
          <a:ext cx="2714625" cy="84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2</xdr:col>
      <xdr:colOff>2000250</xdr:colOff>
      <xdr:row>7</xdr:row>
      <xdr:rowOff>28575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8F5055DB-9E63-4DD3-AEF5-E1474DB35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3114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142876</xdr:rowOff>
    </xdr:from>
    <xdr:to>
      <xdr:col>3</xdr:col>
      <xdr:colOff>171450</xdr:colOff>
      <xdr:row>5</xdr:row>
      <xdr:rowOff>128638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A66A2691-53A7-4BF0-88D2-5DB4D7CF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2876"/>
          <a:ext cx="2505075" cy="747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1238250</xdr:colOff>
      <xdr:row>14</xdr:row>
      <xdr:rowOff>38100</xdr:rowOff>
    </xdr:from>
    <xdr:ext cx="4191000" cy="10096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F40A5027-6331-49D3-BFB4-21E70CD59ADE}"/>
            </a:ext>
          </a:extLst>
        </xdr:cNvPr>
        <xdr:cNvSpPr txBox="1"/>
      </xdr:nvSpPr>
      <xdr:spPr>
        <a:xfrm>
          <a:off x="2505075" y="2619375"/>
          <a:ext cx="4191000" cy="1009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MX" sz="2800"/>
            <a:t>"En el año 2020 no se tuvo</a:t>
          </a:r>
          <a:r>
            <a:rPr lang="es-MX" sz="2800" baseline="0"/>
            <a:t> Endeudamiento Neto"</a:t>
          </a:r>
          <a:endParaRPr lang="es-MX" sz="28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1</xdr:row>
      <xdr:rowOff>9526</xdr:rowOff>
    </xdr:from>
    <xdr:to>
      <xdr:col>2</xdr:col>
      <xdr:colOff>857249</xdr:colOff>
      <xdr:row>5</xdr:row>
      <xdr:rowOff>85726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4A653CF6-A9C7-4069-B03B-6E1D72F02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90501"/>
          <a:ext cx="1666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281609</xdr:colOff>
      <xdr:row>10</xdr:row>
      <xdr:rowOff>16566</xdr:rowOff>
    </xdr:from>
    <xdr:to>
      <xdr:col>5</xdr:col>
      <xdr:colOff>795130</xdr:colOff>
      <xdr:row>16</xdr:row>
      <xdr:rowOff>41413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963E8AA5-AD9E-403F-8814-067CAFF17AAB}"/>
            </a:ext>
          </a:extLst>
        </xdr:cNvPr>
        <xdr:cNvSpPr txBox="1"/>
      </xdr:nvSpPr>
      <xdr:spPr>
        <a:xfrm>
          <a:off x="1224584" y="1826316"/>
          <a:ext cx="4209221" cy="11106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400"/>
            <a:t>"En</a:t>
          </a:r>
          <a:r>
            <a:rPr lang="es-MX" sz="2400" baseline="0"/>
            <a:t> el año 2020, no se tuvieron Intereses de la Deuda"</a:t>
          </a:r>
          <a:endParaRPr lang="es-MX" sz="24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0</xdr:col>
      <xdr:colOff>2486025</xdr:colOff>
      <xdr:row>4</xdr:row>
      <xdr:rowOff>112552</xdr:rowOff>
    </xdr:to>
    <xdr:pic>
      <xdr:nvPicPr>
        <xdr:cNvPr id="3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C0C7B89D-064B-4BF6-84E7-DB0A2FE4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486025" cy="760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1</xdr:row>
      <xdr:rowOff>0</xdr:rowOff>
    </xdr:from>
    <xdr:to>
      <xdr:col>3</xdr:col>
      <xdr:colOff>3405187</xdr:colOff>
      <xdr:row>7</xdr:row>
      <xdr:rowOff>14287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62D44717-BA9B-4AB4-B57C-C45B156D7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4" y="107156"/>
          <a:ext cx="4357687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954985</xdr:colOff>
      <xdr:row>4</xdr:row>
      <xdr:rowOff>147430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F9ABF6CD-F85F-4A9B-BA8F-5A1029B55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078935" cy="737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9525</xdr:rowOff>
    </xdr:from>
    <xdr:to>
      <xdr:col>2</xdr:col>
      <xdr:colOff>2028825</xdr:colOff>
      <xdr:row>4</xdr:row>
      <xdr:rowOff>114300</xdr:rowOff>
    </xdr:to>
    <xdr:pic>
      <xdr:nvPicPr>
        <xdr:cNvPr id="5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27020641-268D-40FD-AD2F-E576B573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"/>
          <a:ext cx="2162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0</xdr:col>
      <xdr:colOff>2551874</xdr:colOff>
      <xdr:row>4</xdr:row>
      <xdr:rowOff>142875</xdr:rowOff>
    </xdr:to>
    <xdr:pic>
      <xdr:nvPicPr>
        <xdr:cNvPr id="3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2494724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28574</xdr:rowOff>
    </xdr:from>
    <xdr:to>
      <xdr:col>1</xdr:col>
      <xdr:colOff>1033049</xdr:colOff>
      <xdr:row>4</xdr:row>
      <xdr:rowOff>115956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4"/>
          <a:ext cx="1995074" cy="73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31749</xdr:rowOff>
    </xdr:from>
    <xdr:to>
      <xdr:col>2</xdr:col>
      <xdr:colOff>718065</xdr:colOff>
      <xdr:row>45</xdr:row>
      <xdr:rowOff>69850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A32B355-25DB-44AC-A31A-6EBC8BAD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1874"/>
          <a:ext cx="9128640" cy="6353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48</xdr:row>
      <xdr:rowOff>28574</xdr:rowOff>
    </xdr:from>
    <xdr:to>
      <xdr:col>1</xdr:col>
      <xdr:colOff>1033049</xdr:colOff>
      <xdr:row>52</xdr:row>
      <xdr:rowOff>115956</xdr:rowOff>
    </xdr:to>
    <xdr:pic>
      <xdr:nvPicPr>
        <xdr:cNvPr id="4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4"/>
          <a:ext cx="1995074" cy="73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54</xdr:row>
      <xdr:rowOff>35719</xdr:rowOff>
    </xdr:from>
    <xdr:to>
      <xdr:col>2</xdr:col>
      <xdr:colOff>563257</xdr:colOff>
      <xdr:row>85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A9B49A8-26BD-4E15-8B25-E586042E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9722644"/>
          <a:ext cx="8866675" cy="7812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93</xdr:row>
      <xdr:rowOff>28574</xdr:rowOff>
    </xdr:from>
    <xdr:to>
      <xdr:col>1</xdr:col>
      <xdr:colOff>1033049</xdr:colOff>
      <xdr:row>97</xdr:row>
      <xdr:rowOff>115956</xdr:rowOff>
    </xdr:to>
    <xdr:pic>
      <xdr:nvPicPr>
        <xdr:cNvPr id="6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4"/>
          <a:ext cx="1995074" cy="73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99</xdr:row>
      <xdr:rowOff>34288</xdr:rowOff>
    </xdr:from>
    <xdr:to>
      <xdr:col>2</xdr:col>
      <xdr:colOff>685800</xdr:colOff>
      <xdr:row>132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94EE2116-29EF-4DAE-B1F8-0DCF5374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34413"/>
          <a:ext cx="9096374" cy="6347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801414</xdr:colOff>
      <xdr:row>3</xdr:row>
      <xdr:rowOff>98534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EC8DE9C9-E89A-4480-BE1F-F87AB18C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572939" cy="527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38101</xdr:rowOff>
    </xdr:from>
    <xdr:to>
      <xdr:col>1</xdr:col>
      <xdr:colOff>1190625</xdr:colOff>
      <xdr:row>5</xdr:row>
      <xdr:rowOff>1725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B5405D74-FF15-41C9-B671-D66F9C9E0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1"/>
          <a:ext cx="2133600" cy="725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12</xdr:row>
      <xdr:rowOff>85725</xdr:rowOff>
    </xdr:from>
    <xdr:to>
      <xdr:col>3</xdr:col>
      <xdr:colOff>1457325</xdr:colOff>
      <xdr:row>16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91104609-E351-4C1C-B054-12CB89F431FF}"/>
            </a:ext>
          </a:extLst>
        </xdr:cNvPr>
        <xdr:cNvSpPr txBox="1"/>
      </xdr:nvSpPr>
      <xdr:spPr>
        <a:xfrm>
          <a:off x="514350" y="2381250"/>
          <a:ext cx="9105900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800"/>
            <a:t>"EN</a:t>
          </a:r>
          <a:r>
            <a:rPr lang="es-MX" sz="1800" baseline="0"/>
            <a:t> EL AÑO 2020, NO SE TUVIERON BIENES INMUEBLES QUE COMPONEN EL PATRIMONIO"</a:t>
          </a:r>
          <a:endParaRPr lang="es-MX" sz="18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28575</xdr:rowOff>
    </xdr:from>
    <xdr:to>
      <xdr:col>1</xdr:col>
      <xdr:colOff>1466850</xdr:colOff>
      <xdr:row>5</xdr:row>
      <xdr:rowOff>131120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46F88133-6C47-4194-AD8C-BCA36BDC2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0"/>
          <a:ext cx="2181225" cy="712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15</xdr:row>
      <xdr:rowOff>180975</xdr:rowOff>
    </xdr:from>
    <xdr:to>
      <xdr:col>3</xdr:col>
      <xdr:colOff>1514475</xdr:colOff>
      <xdr:row>19</xdr:row>
      <xdr:rowOff>114300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EE14EAC8-F9B9-4FB4-A090-86B7BCAB97A3}"/>
            </a:ext>
          </a:extLst>
        </xdr:cNvPr>
        <xdr:cNvSpPr txBox="1"/>
      </xdr:nvSpPr>
      <xdr:spPr>
        <a:xfrm>
          <a:off x="171450" y="3067050"/>
          <a:ext cx="8324850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/>
            <a:t>"EN</a:t>
          </a:r>
          <a:r>
            <a:rPr lang="es-MX" sz="1600" baseline="0"/>
            <a:t> EL AÑO 2020, NO SE TUVIERON CUENTAS BANCARIAS PRODUCTIVAS ESPECÍFICAS"</a:t>
          </a:r>
          <a:endParaRPr lang="es-MX" sz="16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47625</xdr:rowOff>
    </xdr:from>
    <xdr:to>
      <xdr:col>2</xdr:col>
      <xdr:colOff>1000125</xdr:colOff>
      <xdr:row>4</xdr:row>
      <xdr:rowOff>150170</xdr:rowOff>
    </xdr:to>
    <xdr:pic>
      <xdr:nvPicPr>
        <xdr:cNvPr id="4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FD97C939-5041-4BC3-9524-0799CE1AA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625"/>
          <a:ext cx="2181225" cy="712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609601</xdr:colOff>
      <xdr:row>12</xdr:row>
      <xdr:rowOff>85725</xdr:rowOff>
    </xdr:from>
    <xdr:to>
      <xdr:col>2</xdr:col>
      <xdr:colOff>6819901</xdr:colOff>
      <xdr:row>16</xdr:row>
      <xdr:rowOff>104775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xmlns="" id="{3ADA8999-E3F7-4467-9B9F-49D0DD3E3745}"/>
            </a:ext>
          </a:extLst>
        </xdr:cNvPr>
        <xdr:cNvSpPr txBox="1"/>
      </xdr:nvSpPr>
      <xdr:spPr>
        <a:xfrm>
          <a:off x="733426" y="2371725"/>
          <a:ext cx="7419975" cy="78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400"/>
            <a:t>"EN</a:t>
          </a:r>
          <a:r>
            <a:rPr lang="es-MX" sz="1400" baseline="0"/>
            <a:t> EL AÑO 2020, NO SE TUVIERON RELACIÓN DE ESQUEMAS BURSÁTILES Y DE COBERTURAS FINANCIERAS"</a:t>
          </a:r>
          <a:endParaRPr lang="es-MX" sz="14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1533525</xdr:colOff>
      <xdr:row>8</xdr:row>
      <xdr:rowOff>142875</xdr:rowOff>
    </xdr:from>
    <xdr:to>
      <xdr:col>5</xdr:col>
      <xdr:colOff>971550</xdr:colOff>
      <xdr:row>10</xdr:row>
      <xdr:rowOff>123825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B3123DD5-0733-4710-AB65-FCB9818D7E1C}"/>
            </a:ext>
          </a:extLst>
        </xdr:cNvPr>
        <xdr:cNvSpPr txBox="1"/>
      </xdr:nvSpPr>
      <xdr:spPr>
        <a:xfrm>
          <a:off x="1714500" y="2409825"/>
          <a:ext cx="832485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"En</a:t>
          </a:r>
          <a:r>
            <a:rPr lang="es-MX" sz="16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año 2020, no se se tuvieron Gastos Federalizados y Reintegros"</a:t>
          </a:r>
          <a:endParaRPr lang="es-MX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247651</xdr:colOff>
      <xdr:row>0</xdr:row>
      <xdr:rowOff>38100</xdr:rowOff>
    </xdr:from>
    <xdr:to>
      <xdr:col>2</xdr:col>
      <xdr:colOff>333376</xdr:colOff>
      <xdr:row>5</xdr:row>
      <xdr:rowOff>135107</xdr:rowOff>
    </xdr:to>
    <xdr:pic>
      <xdr:nvPicPr>
        <xdr:cNvPr id="7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51DBB33A-0B98-481F-B26E-B4B0AD4C5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8100"/>
          <a:ext cx="2476500" cy="85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0</xdr:rowOff>
    </xdr:from>
    <xdr:to>
      <xdr:col>1</xdr:col>
      <xdr:colOff>3419475</xdr:colOff>
      <xdr:row>5</xdr:row>
      <xdr:rowOff>114299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76E2E788-FF95-4F47-9F6F-D8E0DF6F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8601"/>
          <a:ext cx="3238500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41413</xdr:colOff>
      <xdr:row>1</xdr:row>
      <xdr:rowOff>107673</xdr:rowOff>
    </xdr:from>
    <xdr:to>
      <xdr:col>3</xdr:col>
      <xdr:colOff>1887935</xdr:colOff>
      <xdr:row>6</xdr:row>
      <xdr:rowOff>115956</xdr:rowOff>
    </xdr:to>
    <xdr:pic>
      <xdr:nvPicPr>
        <xdr:cNvPr id="3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281608"/>
          <a:ext cx="2870919" cy="877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2</xdr:col>
      <xdr:colOff>2524125</xdr:colOff>
      <xdr:row>8</xdr:row>
      <xdr:rowOff>36273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C17D48E7-5211-4967-9930-898875DC9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33350"/>
          <a:ext cx="2524124" cy="1045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66675</xdr:rowOff>
    </xdr:from>
    <xdr:to>
      <xdr:col>4</xdr:col>
      <xdr:colOff>952500</xdr:colOff>
      <xdr:row>6</xdr:row>
      <xdr:rowOff>133350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1BC69981-838F-4CB3-A837-0037BDE4A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9075"/>
          <a:ext cx="2895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1581150</xdr:colOff>
      <xdr:row>5</xdr:row>
      <xdr:rowOff>142875</xdr:rowOff>
    </xdr:to>
    <xdr:pic>
      <xdr:nvPicPr>
        <xdr:cNvPr id="1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9F2DD5CB-E7A5-41C8-8767-B59D069B6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400"/>
          <a:ext cx="1581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26194</xdr:rowOff>
    </xdr:from>
    <xdr:to>
      <xdr:col>3</xdr:col>
      <xdr:colOff>1012031</xdr:colOff>
      <xdr:row>7</xdr:row>
      <xdr:rowOff>116681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20618974-C438-4973-AD56-BB5DE4D4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9569"/>
          <a:ext cx="271224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4</xdr:col>
      <xdr:colOff>1495425</xdr:colOff>
      <xdr:row>8</xdr:row>
      <xdr:rowOff>57150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886AEAB7-EBE4-4D06-9BBD-60CDCD83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3152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123826</xdr:rowOff>
    </xdr:from>
    <xdr:to>
      <xdr:col>3</xdr:col>
      <xdr:colOff>1619250</xdr:colOff>
      <xdr:row>6</xdr:row>
      <xdr:rowOff>107522</xdr:rowOff>
    </xdr:to>
    <xdr:pic>
      <xdr:nvPicPr>
        <xdr:cNvPr id="2" name="2 Imagen" descr="Z:\ADMINISTRATIVO\ADMON 2016 A 2022\Tipografia Difusión Institucional\COESAMED 2018\LOGOTIPOS\LOGOS COESAMED\Logo Dependencia Color\Horizontal\Sin Articular\COESAMED_LogoSinArticulación_13x5cm.png">
          <a:extLst>
            <a:ext uri="{FF2B5EF4-FFF2-40B4-BE49-F238E27FC236}">
              <a16:creationId xmlns:a16="http://schemas.microsoft.com/office/drawing/2014/main" xmlns="" id="{5C83622B-34DD-4FDD-9774-F53AB5729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23826"/>
          <a:ext cx="2686050" cy="89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TIVO%20CAMBIO%20DE%20DOMICILIO/ADMON%202016%20A%202022/CUENTA%20PUBLICA/ANUAL%202018/CUENTA%20P&#218;BLICA%20ANUAL%202018/CUENTA%20PUBLICA%202018%20estados%20vinculados%20COESAM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TIVO%20CAMBIO%20DE%20DOMICILIO/ADMON%202016%20A%202022/CUENTA%20PUBLICA/ANUAL%202019/INTEGRACI&#211;N%20DE%20LA%20CUENTA%20P&#218;BLICA%20%202019/CUENTA%20PUBLICA%202018%20estados%20vinculados%20COESAM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 PUB"/>
      <sheetName val="EA"/>
      <sheetName val="ESF"/>
      <sheetName val="ECSF"/>
      <sheetName val="PT_ESF_ECSF"/>
      <sheetName val="EAA"/>
      <sheetName val="EADP"/>
      <sheetName val="EVHP"/>
      <sheetName val="EFE"/>
      <sheetName val="PC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rogramas INV"/>
      <sheetName val="Programas"/>
      <sheetName val="Indicadores"/>
      <sheetName val="BMu"/>
      <sheetName val="BInmu"/>
      <sheetName val="Rel Cta Banc"/>
      <sheetName val="EB"/>
    </sheetNames>
    <sheetDataSet>
      <sheetData sheetId="0"/>
      <sheetData sheetId="1">
        <row r="6">
          <cell r="B6" t="str">
            <v>COMISIÓN ESTATAL DE ARBITRAJE MÉDICO PARA EL ESTADO DE AGUASCALIENTES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 PUB"/>
      <sheetName val="EA"/>
      <sheetName val="ESF"/>
      <sheetName val="ECSF"/>
      <sheetName val="PT_ESF_ECSF"/>
      <sheetName val="EAA"/>
      <sheetName val="EADP"/>
      <sheetName val="EVHP"/>
      <sheetName val="EFE"/>
      <sheetName val="PC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rogramas INV"/>
      <sheetName val="Programas"/>
      <sheetName val="Indicadores"/>
      <sheetName val="BMu"/>
      <sheetName val="BInmu"/>
      <sheetName val="Rel Cta Banc"/>
      <sheetName val="EB"/>
    </sheetNames>
    <sheetDataSet>
      <sheetData sheetId="0" refreshError="1"/>
      <sheetData sheetId="1" refreshError="1">
        <row r="6">
          <cell r="B6" t="str">
            <v>COMISIÓN ESTATAL DE ARBITRAJE MÉDICO PARA EL ESTADO DE AGUASCALIENTES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H412"/>
  <sheetViews>
    <sheetView showGridLines="0" zoomScale="115" zoomScaleNormal="115" workbookViewId="0">
      <selection activeCell="D14" sqref="D14"/>
    </sheetView>
  </sheetViews>
  <sheetFormatPr baseColWidth="10" defaultRowHeight="12" x14ac:dyDescent="0.2"/>
  <cols>
    <col min="1" max="1" width="78.42578125" style="18" customWidth="1"/>
    <col min="2" max="2" width="19" style="18" customWidth="1"/>
    <col min="3" max="3" width="19.42578125" style="18" customWidth="1"/>
    <col min="4" max="16384" width="11.42578125" style="18"/>
  </cols>
  <sheetData>
    <row r="1" spans="1:8" ht="12.75" x14ac:dyDescent="0.2">
      <c r="A1" s="101" t="s">
        <v>126</v>
      </c>
      <c r="B1" s="102"/>
      <c r="C1" s="103"/>
      <c r="D1" s="85"/>
      <c r="E1" s="85"/>
      <c r="F1" s="85"/>
      <c r="G1" s="85"/>
      <c r="H1" s="85"/>
    </row>
    <row r="2" spans="1:8" ht="12.75" x14ac:dyDescent="0.2">
      <c r="A2" s="903" t="s">
        <v>141</v>
      </c>
      <c r="B2" s="904"/>
      <c r="C2" s="905"/>
      <c r="D2" s="85"/>
      <c r="E2" s="85"/>
      <c r="F2" s="85"/>
      <c r="G2" s="85"/>
      <c r="H2" s="85"/>
    </row>
    <row r="3" spans="1:8" ht="12.75" x14ac:dyDescent="0.2">
      <c r="A3" s="104" t="s">
        <v>74</v>
      </c>
      <c r="B3" s="105"/>
      <c r="C3" s="106"/>
      <c r="D3" s="84"/>
      <c r="E3" s="84"/>
      <c r="F3" s="84"/>
      <c r="G3" s="84"/>
      <c r="H3" s="84"/>
    </row>
    <row r="4" spans="1:8" ht="12.75" x14ac:dyDescent="0.2">
      <c r="A4" s="104" t="s">
        <v>127</v>
      </c>
      <c r="B4" s="105"/>
      <c r="C4" s="106"/>
      <c r="D4" s="84"/>
      <c r="E4" s="84"/>
      <c r="F4" s="84"/>
      <c r="G4" s="84"/>
      <c r="H4" s="84"/>
    </row>
    <row r="5" spans="1:8" ht="12.75" x14ac:dyDescent="0.2">
      <c r="A5" s="107" t="s">
        <v>0</v>
      </c>
      <c r="B5" s="108"/>
      <c r="C5" s="109"/>
      <c r="D5" s="84"/>
      <c r="E5" s="84"/>
      <c r="F5" s="84"/>
      <c r="G5" s="84"/>
      <c r="H5" s="84"/>
    </row>
    <row r="6" spans="1:8" s="56" customFormat="1" ht="17.25" customHeight="1" x14ac:dyDescent="0.2">
      <c r="A6" s="98"/>
      <c r="B6" s="99">
        <v>2020</v>
      </c>
      <c r="C6" s="100">
        <v>2019</v>
      </c>
    </row>
    <row r="7" spans="1:8" s="57" customFormat="1" ht="12" customHeight="1" x14ac:dyDescent="0.2">
      <c r="A7" s="72" t="s">
        <v>75</v>
      </c>
      <c r="B7" s="64"/>
      <c r="C7" s="86"/>
    </row>
    <row r="8" spans="1:8" x14ac:dyDescent="0.2">
      <c r="A8" s="72" t="s">
        <v>130</v>
      </c>
      <c r="B8" s="35">
        <f>SUM(B9:B16)</f>
        <v>0</v>
      </c>
      <c r="C8" s="87">
        <f>SUM(C9:C16)</f>
        <v>0</v>
      </c>
    </row>
    <row r="9" spans="1:8" x14ac:dyDescent="0.2">
      <c r="A9" s="73" t="s">
        <v>78</v>
      </c>
      <c r="B9" s="46">
        <v>0</v>
      </c>
      <c r="C9" s="88">
        <v>0</v>
      </c>
    </row>
    <row r="10" spans="1:8" ht="12" customHeight="1" x14ac:dyDescent="0.2">
      <c r="A10" s="73" t="s">
        <v>80</v>
      </c>
      <c r="B10" s="46">
        <v>0</v>
      </c>
      <c r="C10" s="88">
        <v>0</v>
      </c>
    </row>
    <row r="11" spans="1:8" ht="12" customHeight="1" x14ac:dyDescent="0.2">
      <c r="A11" s="73" t="s">
        <v>82</v>
      </c>
      <c r="B11" s="46">
        <v>0</v>
      </c>
      <c r="C11" s="88">
        <v>0</v>
      </c>
    </row>
    <row r="12" spans="1:8" x14ac:dyDescent="0.2">
      <c r="A12" s="73" t="s">
        <v>84</v>
      </c>
      <c r="B12" s="46">
        <v>0</v>
      </c>
      <c r="C12" s="88">
        <v>0</v>
      </c>
    </row>
    <row r="13" spans="1:8" ht="12" customHeight="1" x14ac:dyDescent="0.2">
      <c r="A13" s="73" t="s">
        <v>128</v>
      </c>
      <c r="B13" s="46">
        <v>0</v>
      </c>
      <c r="C13" s="88">
        <v>0</v>
      </c>
    </row>
    <row r="14" spans="1:8" ht="12" customHeight="1" x14ac:dyDescent="0.2">
      <c r="A14" s="73" t="s">
        <v>129</v>
      </c>
      <c r="B14" s="46">
        <v>0</v>
      </c>
      <c r="C14" s="88">
        <v>0</v>
      </c>
    </row>
    <row r="15" spans="1:8" ht="12" customHeight="1" x14ac:dyDescent="0.2">
      <c r="A15" s="73" t="s">
        <v>131</v>
      </c>
      <c r="B15" s="46">
        <v>0</v>
      </c>
      <c r="C15" s="88">
        <v>0</v>
      </c>
    </row>
    <row r="16" spans="1:8" ht="18" customHeight="1" x14ac:dyDescent="0.2">
      <c r="A16" s="73"/>
      <c r="B16" s="46"/>
      <c r="C16" s="88"/>
    </row>
    <row r="17" spans="1:3" ht="36" x14ac:dyDescent="0.2">
      <c r="A17" s="72" t="s">
        <v>132</v>
      </c>
      <c r="B17" s="35">
        <f>SUM(B18:B19)</f>
        <v>5351000</v>
      </c>
      <c r="C17" s="87">
        <f>SUM(C18:C19)</f>
        <v>5195000</v>
      </c>
    </row>
    <row r="18" spans="1:3" ht="40.5" customHeight="1" x14ac:dyDescent="0.2">
      <c r="A18" s="74" t="s">
        <v>134</v>
      </c>
      <c r="B18" s="32">
        <v>0</v>
      </c>
      <c r="C18" s="89">
        <v>0</v>
      </c>
    </row>
    <row r="19" spans="1:3" ht="24" customHeight="1" x14ac:dyDescent="0.2">
      <c r="A19" s="73" t="s">
        <v>133</v>
      </c>
      <c r="B19" s="46">
        <v>5351000</v>
      </c>
      <c r="C19" s="88">
        <v>5195000</v>
      </c>
    </row>
    <row r="20" spans="1:3" ht="6" customHeight="1" x14ac:dyDescent="0.2">
      <c r="A20" s="72"/>
      <c r="B20" s="58"/>
      <c r="C20" s="90"/>
    </row>
    <row r="21" spans="1:3" x14ac:dyDescent="0.2">
      <c r="A21" s="72" t="s">
        <v>94</v>
      </c>
      <c r="B21" s="35">
        <f>SUM(B22:B26)</f>
        <v>0</v>
      </c>
      <c r="C21" s="87">
        <f>SUM(C22:C26)</f>
        <v>0</v>
      </c>
    </row>
    <row r="22" spans="1:3" x14ac:dyDescent="0.2">
      <c r="A22" s="73" t="s">
        <v>96</v>
      </c>
      <c r="B22" s="46">
        <v>0</v>
      </c>
      <c r="C22" s="88">
        <v>0</v>
      </c>
    </row>
    <row r="23" spans="1:3" x14ac:dyDescent="0.2">
      <c r="A23" s="73" t="s">
        <v>97</v>
      </c>
      <c r="B23" s="46">
        <v>0</v>
      </c>
      <c r="C23" s="88">
        <v>0</v>
      </c>
    </row>
    <row r="24" spans="1:3" ht="12" customHeight="1" x14ac:dyDescent="0.2">
      <c r="A24" s="73" t="s">
        <v>98</v>
      </c>
      <c r="B24" s="46">
        <v>0</v>
      </c>
      <c r="C24" s="88">
        <v>0</v>
      </c>
    </row>
    <row r="25" spans="1:3" ht="26.25" customHeight="1" x14ac:dyDescent="0.2">
      <c r="A25" s="73" t="s">
        <v>100</v>
      </c>
      <c r="B25" s="46">
        <v>0</v>
      </c>
      <c r="C25" s="88">
        <v>0</v>
      </c>
    </row>
    <row r="26" spans="1:3" ht="12" customHeight="1" x14ac:dyDescent="0.2">
      <c r="A26" s="73" t="s">
        <v>101</v>
      </c>
      <c r="B26" s="46">
        <v>0</v>
      </c>
      <c r="C26" s="88">
        <v>0</v>
      </c>
    </row>
    <row r="27" spans="1:3" ht="12" customHeight="1" x14ac:dyDescent="0.2">
      <c r="A27" s="72"/>
      <c r="B27" s="32"/>
      <c r="C27" s="89"/>
    </row>
    <row r="28" spans="1:3" x14ac:dyDescent="0.2">
      <c r="A28" s="75" t="s">
        <v>103</v>
      </c>
      <c r="B28" s="68">
        <f>B8+B17+B21</f>
        <v>5351000</v>
      </c>
      <c r="C28" s="91">
        <f>C8+C17+C21</f>
        <v>5195000</v>
      </c>
    </row>
    <row r="29" spans="1:3" ht="12" customHeight="1" x14ac:dyDescent="0.2">
      <c r="A29" s="76"/>
      <c r="B29" s="32"/>
      <c r="C29" s="89"/>
    </row>
    <row r="30" spans="1:3" x14ac:dyDescent="0.2">
      <c r="A30" s="92"/>
      <c r="B30" s="19"/>
      <c r="C30" s="93"/>
    </row>
    <row r="31" spans="1:3" x14ac:dyDescent="0.2">
      <c r="A31" s="72" t="s">
        <v>76</v>
      </c>
      <c r="B31" s="64"/>
      <c r="C31" s="86"/>
    </row>
    <row r="32" spans="1:3" x14ac:dyDescent="0.2">
      <c r="A32" s="72" t="s">
        <v>77</v>
      </c>
      <c r="B32" s="35">
        <f>SUM(B33:B35)</f>
        <v>5334964</v>
      </c>
      <c r="C32" s="87">
        <f>SUM(C33:C35)</f>
        <v>5172132</v>
      </c>
    </row>
    <row r="33" spans="1:3" x14ac:dyDescent="0.2">
      <c r="A33" s="73" t="s">
        <v>79</v>
      </c>
      <c r="B33" s="46">
        <v>4786420</v>
      </c>
      <c r="C33" s="88">
        <v>4327404</v>
      </c>
    </row>
    <row r="34" spans="1:3" x14ac:dyDescent="0.2">
      <c r="A34" s="73" t="s">
        <v>81</v>
      </c>
      <c r="B34" s="46">
        <v>96169</v>
      </c>
      <c r="C34" s="88">
        <v>302169</v>
      </c>
    </row>
    <row r="35" spans="1:3" x14ac:dyDescent="0.2">
      <c r="A35" s="73" t="s">
        <v>83</v>
      </c>
      <c r="B35" s="46">
        <v>452375</v>
      </c>
      <c r="C35" s="88">
        <v>542559</v>
      </c>
    </row>
    <row r="36" spans="1:3" x14ac:dyDescent="0.2">
      <c r="A36" s="72"/>
      <c r="B36" s="58"/>
      <c r="C36" s="90"/>
    </row>
    <row r="37" spans="1:3" x14ac:dyDescent="0.2">
      <c r="A37" s="72" t="s">
        <v>124</v>
      </c>
      <c r="B37" s="35">
        <f>SUM(B38:B46)</f>
        <v>0</v>
      </c>
      <c r="C37" s="87">
        <f>SUM(C38:C46)</f>
        <v>0</v>
      </c>
    </row>
    <row r="38" spans="1:3" x14ac:dyDescent="0.2">
      <c r="A38" s="73" t="s">
        <v>85</v>
      </c>
      <c r="B38" s="46">
        <v>0</v>
      </c>
      <c r="C38" s="88">
        <v>0</v>
      </c>
    </row>
    <row r="39" spans="1:3" x14ac:dyDescent="0.2">
      <c r="A39" s="73" t="s">
        <v>86</v>
      </c>
      <c r="B39" s="46">
        <v>0</v>
      </c>
      <c r="C39" s="88">
        <v>0</v>
      </c>
    </row>
    <row r="40" spans="1:3" x14ac:dyDescent="0.2">
      <c r="A40" s="73" t="s">
        <v>87</v>
      </c>
      <c r="B40" s="46">
        <v>0</v>
      </c>
      <c r="C40" s="88">
        <v>0</v>
      </c>
    </row>
    <row r="41" spans="1:3" x14ac:dyDescent="0.2">
      <c r="A41" s="73" t="s">
        <v>88</v>
      </c>
      <c r="B41" s="46">
        <v>0</v>
      </c>
      <c r="C41" s="88">
        <v>0</v>
      </c>
    </row>
    <row r="42" spans="1:3" x14ac:dyDescent="0.2">
      <c r="A42" s="73" t="s">
        <v>89</v>
      </c>
      <c r="B42" s="46">
        <v>0</v>
      </c>
      <c r="C42" s="88">
        <v>0</v>
      </c>
    </row>
    <row r="43" spans="1:3" x14ac:dyDescent="0.2">
      <c r="A43" s="73" t="s">
        <v>91</v>
      </c>
      <c r="B43" s="46">
        <v>0</v>
      </c>
      <c r="C43" s="88">
        <v>0</v>
      </c>
    </row>
    <row r="44" spans="1:3" x14ac:dyDescent="0.2">
      <c r="A44" s="73" t="s">
        <v>92</v>
      </c>
      <c r="B44" s="46">
        <v>0</v>
      </c>
      <c r="C44" s="88">
        <v>0</v>
      </c>
    </row>
    <row r="45" spans="1:3" x14ac:dyDescent="0.2">
      <c r="A45" s="73" t="s">
        <v>93</v>
      </c>
      <c r="B45" s="46">
        <v>0</v>
      </c>
      <c r="C45" s="88">
        <v>0</v>
      </c>
    </row>
    <row r="46" spans="1:3" x14ac:dyDescent="0.2">
      <c r="A46" s="73" t="s">
        <v>95</v>
      </c>
      <c r="B46" s="46">
        <v>0</v>
      </c>
      <c r="C46" s="88">
        <v>0</v>
      </c>
    </row>
    <row r="47" spans="1:3" x14ac:dyDescent="0.2">
      <c r="A47" s="72"/>
      <c r="B47" s="58"/>
      <c r="C47" s="90"/>
    </row>
    <row r="48" spans="1:3" x14ac:dyDescent="0.2">
      <c r="A48" s="72" t="s">
        <v>90</v>
      </c>
      <c r="B48" s="35">
        <f>SUM(B49:B51)</f>
        <v>0</v>
      </c>
      <c r="C48" s="87">
        <f>SUM(C49:C51)</f>
        <v>0</v>
      </c>
    </row>
    <row r="49" spans="1:3" x14ac:dyDescent="0.2">
      <c r="A49" s="73" t="s">
        <v>99</v>
      </c>
      <c r="B49" s="46">
        <v>0</v>
      </c>
      <c r="C49" s="88">
        <v>0</v>
      </c>
    </row>
    <row r="50" spans="1:3" x14ac:dyDescent="0.2">
      <c r="A50" s="73" t="s">
        <v>49</v>
      </c>
      <c r="B50" s="46">
        <v>0</v>
      </c>
      <c r="C50" s="88">
        <v>0</v>
      </c>
    </row>
    <row r="51" spans="1:3" x14ac:dyDescent="0.2">
      <c r="A51" s="73" t="s">
        <v>102</v>
      </c>
      <c r="B51" s="46">
        <v>0</v>
      </c>
      <c r="C51" s="88">
        <v>0</v>
      </c>
    </row>
    <row r="52" spans="1:3" x14ac:dyDescent="0.2">
      <c r="A52" s="72"/>
      <c r="B52" s="58"/>
      <c r="C52" s="90"/>
    </row>
    <row r="53" spans="1:3" x14ac:dyDescent="0.2">
      <c r="A53" s="72" t="s">
        <v>104</v>
      </c>
      <c r="B53" s="67">
        <f>SUM(B54:B58)</f>
        <v>0</v>
      </c>
      <c r="C53" s="94">
        <f>SUM(C54:C58)</f>
        <v>0</v>
      </c>
    </row>
    <row r="54" spans="1:3" x14ac:dyDescent="0.2">
      <c r="A54" s="73" t="s">
        <v>105</v>
      </c>
      <c r="B54" s="46">
        <v>0</v>
      </c>
      <c r="C54" s="88">
        <v>0</v>
      </c>
    </row>
    <row r="55" spans="1:3" x14ac:dyDescent="0.2">
      <c r="A55" s="73" t="s">
        <v>106</v>
      </c>
      <c r="B55" s="46">
        <v>0</v>
      </c>
      <c r="C55" s="88">
        <v>0</v>
      </c>
    </row>
    <row r="56" spans="1:3" x14ac:dyDescent="0.2">
      <c r="A56" s="73" t="s">
        <v>107</v>
      </c>
      <c r="B56" s="46">
        <v>0</v>
      </c>
      <c r="C56" s="88">
        <v>0</v>
      </c>
    </row>
    <row r="57" spans="1:3" x14ac:dyDescent="0.2">
      <c r="A57" s="73" t="s">
        <v>108</v>
      </c>
      <c r="B57" s="46">
        <v>0</v>
      </c>
      <c r="C57" s="88">
        <v>0</v>
      </c>
    </row>
    <row r="58" spans="1:3" x14ac:dyDescent="0.2">
      <c r="A58" s="73" t="s">
        <v>109</v>
      </c>
      <c r="B58" s="46">
        <v>0</v>
      </c>
      <c r="C58" s="88">
        <v>0</v>
      </c>
    </row>
    <row r="59" spans="1:3" x14ac:dyDescent="0.2">
      <c r="A59" s="72"/>
      <c r="B59" s="58"/>
      <c r="C59" s="90"/>
    </row>
    <row r="60" spans="1:3" x14ac:dyDescent="0.2">
      <c r="A60" s="72" t="s">
        <v>110</v>
      </c>
      <c r="B60" s="67">
        <f>SUM(B61:B66)</f>
        <v>148883</v>
      </c>
      <c r="C60" s="94">
        <f>SUM(C61:C66)</f>
        <v>69137</v>
      </c>
    </row>
    <row r="61" spans="1:3" ht="12" customHeight="1" x14ac:dyDescent="0.2">
      <c r="A61" s="73" t="s">
        <v>111</v>
      </c>
      <c r="B61" s="46">
        <v>148883</v>
      </c>
      <c r="C61" s="88">
        <v>69137</v>
      </c>
    </row>
    <row r="62" spans="1:3" x14ac:dyDescent="0.2">
      <c r="A62" s="73" t="s">
        <v>112</v>
      </c>
      <c r="B62" s="46">
        <v>0</v>
      </c>
      <c r="C62" s="88">
        <v>0</v>
      </c>
    </row>
    <row r="63" spans="1:3" x14ac:dyDescent="0.2">
      <c r="A63" s="73" t="s">
        <v>113</v>
      </c>
      <c r="B63" s="46">
        <v>0</v>
      </c>
      <c r="C63" s="88">
        <v>0</v>
      </c>
    </row>
    <row r="64" spans="1:3" x14ac:dyDescent="0.2">
      <c r="A64" s="73" t="s">
        <v>123</v>
      </c>
      <c r="B64" s="46">
        <v>0</v>
      </c>
      <c r="C64" s="88">
        <v>0</v>
      </c>
    </row>
    <row r="65" spans="1:3" x14ac:dyDescent="0.2">
      <c r="A65" s="73" t="s">
        <v>114</v>
      </c>
      <c r="B65" s="46">
        <v>0</v>
      </c>
      <c r="C65" s="88">
        <v>0</v>
      </c>
    </row>
    <row r="66" spans="1:3" x14ac:dyDescent="0.2">
      <c r="A66" s="73" t="s">
        <v>115</v>
      </c>
      <c r="B66" s="46">
        <v>0</v>
      </c>
      <c r="C66" s="88">
        <v>0</v>
      </c>
    </row>
    <row r="67" spans="1:3" x14ac:dyDescent="0.2">
      <c r="A67" s="72"/>
      <c r="B67" s="58"/>
      <c r="C67" s="90"/>
    </row>
    <row r="68" spans="1:3" x14ac:dyDescent="0.2">
      <c r="A68" s="72" t="s">
        <v>116</v>
      </c>
      <c r="B68" s="67">
        <f>SUM(B69)</f>
        <v>0</v>
      </c>
      <c r="C68" s="94">
        <f>SUM(C69)</f>
        <v>0</v>
      </c>
    </row>
    <row r="69" spans="1:3" x14ac:dyDescent="0.2">
      <c r="A69" s="73" t="s">
        <v>117</v>
      </c>
      <c r="B69" s="46">
        <v>0</v>
      </c>
      <c r="C69" s="88">
        <v>0</v>
      </c>
    </row>
    <row r="70" spans="1:3" x14ac:dyDescent="0.2">
      <c r="A70" s="72"/>
      <c r="B70" s="58"/>
      <c r="C70" s="90"/>
    </row>
    <row r="71" spans="1:3" x14ac:dyDescent="0.2">
      <c r="A71" s="75" t="s">
        <v>118</v>
      </c>
      <c r="B71" s="69">
        <f>B32+B37+B48+B53+B60+B68</f>
        <v>5483847</v>
      </c>
      <c r="C71" s="95">
        <f>C32+C37+C48+C53+C60+C68</f>
        <v>5241269</v>
      </c>
    </row>
    <row r="72" spans="1:3" x14ac:dyDescent="0.2">
      <c r="A72" s="75"/>
      <c r="B72" s="70"/>
      <c r="C72" s="96"/>
    </row>
    <row r="73" spans="1:3" x14ac:dyDescent="0.2">
      <c r="A73" s="75" t="s">
        <v>119</v>
      </c>
      <c r="B73" s="69">
        <f>B28-B71</f>
        <v>-132847</v>
      </c>
      <c r="C73" s="95">
        <f>C28-C71</f>
        <v>-46269</v>
      </c>
    </row>
    <row r="74" spans="1:3" x14ac:dyDescent="0.2">
      <c r="A74" s="97"/>
      <c r="B74" s="60"/>
      <c r="C74" s="61"/>
    </row>
    <row r="75" spans="1:3" ht="9.75" customHeight="1" x14ac:dyDescent="0.2"/>
    <row r="76" spans="1:3" x14ac:dyDescent="0.2">
      <c r="A76" s="59"/>
      <c r="B76" s="59"/>
      <c r="C76" s="59"/>
    </row>
    <row r="77" spans="1:3" x14ac:dyDescent="0.2">
      <c r="A77" s="59"/>
      <c r="B77" s="59"/>
      <c r="C77" s="59"/>
    </row>
    <row r="78" spans="1:3" x14ac:dyDescent="0.2">
      <c r="A78" s="59"/>
      <c r="B78" s="59"/>
      <c r="C78" s="59"/>
    </row>
    <row r="79" spans="1:3" x14ac:dyDescent="0.2">
      <c r="A79" s="59"/>
      <c r="B79" s="59"/>
      <c r="C79" s="59"/>
    </row>
    <row r="80" spans="1:3" x14ac:dyDescent="0.2">
      <c r="A80" s="59"/>
      <c r="B80" s="59"/>
      <c r="C80" s="59"/>
    </row>
    <row r="81" spans="1:3" ht="26.25" customHeight="1" x14ac:dyDescent="0.2">
      <c r="A81" s="59"/>
      <c r="B81" s="59"/>
      <c r="C81" s="59"/>
    </row>
    <row r="82" spans="1:3" x14ac:dyDescent="0.2">
      <c r="A82" s="59"/>
      <c r="B82" s="59"/>
      <c r="C82" s="59"/>
    </row>
    <row r="83" spans="1:3" ht="12" customHeight="1" x14ac:dyDescent="0.2">
      <c r="A83" s="59"/>
      <c r="B83" s="59"/>
      <c r="C83" s="59"/>
    </row>
    <row r="84" spans="1:3" ht="25.5" customHeight="1" x14ac:dyDescent="0.2">
      <c r="A84" s="59"/>
      <c r="B84" s="59"/>
      <c r="C84" s="59"/>
    </row>
    <row r="85" spans="1:3" x14ac:dyDescent="0.2">
      <c r="A85" s="59"/>
      <c r="B85" s="59"/>
      <c r="C85" s="59"/>
    </row>
    <row r="86" spans="1:3" x14ac:dyDescent="0.2">
      <c r="A86" s="59"/>
      <c r="B86" s="59"/>
      <c r="C86" s="59"/>
    </row>
    <row r="87" spans="1:3" x14ac:dyDescent="0.2">
      <c r="A87" s="59"/>
      <c r="B87" s="59"/>
      <c r="C87" s="59"/>
    </row>
    <row r="88" spans="1:3" x14ac:dyDescent="0.2">
      <c r="A88" s="59"/>
      <c r="B88" s="59"/>
      <c r="C88" s="59"/>
    </row>
    <row r="89" spans="1:3" x14ac:dyDescent="0.2">
      <c r="A89" s="59"/>
      <c r="B89" s="59"/>
      <c r="C89" s="59"/>
    </row>
    <row r="90" spans="1:3" x14ac:dyDescent="0.2">
      <c r="A90" s="59"/>
      <c r="B90" s="59"/>
      <c r="C90" s="59"/>
    </row>
    <row r="91" spans="1:3" x14ac:dyDescent="0.2">
      <c r="A91" s="59"/>
      <c r="B91" s="59"/>
      <c r="C91" s="59"/>
    </row>
    <row r="92" spans="1:3" x14ac:dyDescent="0.2">
      <c r="A92" s="59"/>
      <c r="B92" s="59"/>
      <c r="C92" s="59"/>
    </row>
    <row r="93" spans="1:3" x14ac:dyDescent="0.2">
      <c r="A93" s="19"/>
      <c r="B93" s="20"/>
      <c r="C93" s="19"/>
    </row>
    <row r="94" spans="1:3" x14ac:dyDescent="0.2">
      <c r="A94" s="19"/>
      <c r="B94" s="19"/>
      <c r="C94" s="19"/>
    </row>
    <row r="95" spans="1:3" x14ac:dyDescent="0.2">
      <c r="A95" s="19"/>
      <c r="B95" s="19"/>
      <c r="C95" s="19"/>
    </row>
    <row r="96" spans="1:3" x14ac:dyDescent="0.2">
      <c r="A96" s="19"/>
      <c r="B96" s="19"/>
      <c r="C96" s="19"/>
    </row>
    <row r="97" spans="1:3" x14ac:dyDescent="0.2">
      <c r="A97" s="19"/>
      <c r="B97" s="19"/>
      <c r="C97" s="19"/>
    </row>
    <row r="98" spans="1:3" x14ac:dyDescent="0.2">
      <c r="A98" s="19"/>
      <c r="B98" s="19"/>
      <c r="C98" s="19"/>
    </row>
    <row r="99" spans="1:3" x14ac:dyDescent="0.2">
      <c r="A99" s="19"/>
      <c r="B99" s="19"/>
      <c r="C99" s="19"/>
    </row>
    <row r="100" spans="1:3" x14ac:dyDescent="0.2">
      <c r="A100" s="19"/>
      <c r="B100" s="19"/>
      <c r="C100" s="19"/>
    </row>
    <row r="101" spans="1:3" x14ac:dyDescent="0.2">
      <c r="A101" s="19"/>
      <c r="B101" s="19"/>
      <c r="C101" s="19"/>
    </row>
    <row r="102" spans="1:3" x14ac:dyDescent="0.2">
      <c r="A102" s="19"/>
      <c r="B102" s="19"/>
      <c r="C102" s="19"/>
    </row>
    <row r="103" spans="1:3" x14ac:dyDescent="0.2">
      <c r="A103" s="19"/>
      <c r="B103" s="19"/>
      <c r="C103" s="19"/>
    </row>
    <row r="104" spans="1:3" x14ac:dyDescent="0.2">
      <c r="A104" s="19"/>
      <c r="B104" s="19"/>
      <c r="C104" s="19"/>
    </row>
    <row r="105" spans="1:3" x14ac:dyDescent="0.2">
      <c r="A105" s="19"/>
      <c r="B105" s="19"/>
      <c r="C105" s="19"/>
    </row>
    <row r="106" spans="1:3" x14ac:dyDescent="0.2">
      <c r="A106" s="19"/>
      <c r="B106" s="19"/>
      <c r="C106" s="19"/>
    </row>
    <row r="107" spans="1:3" x14ac:dyDescent="0.2">
      <c r="A107" s="19"/>
      <c r="B107" s="19"/>
      <c r="C107" s="19"/>
    </row>
    <row r="108" spans="1:3" x14ac:dyDescent="0.2">
      <c r="A108" s="19"/>
      <c r="B108" s="19"/>
      <c r="C108" s="19"/>
    </row>
    <row r="109" spans="1:3" x14ac:dyDescent="0.2">
      <c r="A109" s="19"/>
      <c r="B109" s="19"/>
      <c r="C109" s="19"/>
    </row>
    <row r="110" spans="1:3" x14ac:dyDescent="0.2">
      <c r="A110" s="19"/>
      <c r="B110" s="19"/>
      <c r="C110" s="19"/>
    </row>
    <row r="111" spans="1:3" x14ac:dyDescent="0.2">
      <c r="A111" s="19"/>
      <c r="B111" s="19"/>
      <c r="C111" s="19"/>
    </row>
    <row r="112" spans="1:3" x14ac:dyDescent="0.2">
      <c r="A112" s="19"/>
      <c r="B112" s="19"/>
      <c r="C112" s="19"/>
    </row>
    <row r="113" spans="1:3" x14ac:dyDescent="0.2">
      <c r="A113" s="19"/>
      <c r="B113" s="19"/>
      <c r="C113" s="19"/>
    </row>
    <row r="114" spans="1:3" x14ac:dyDescent="0.2">
      <c r="A114" s="19"/>
      <c r="B114" s="19"/>
      <c r="C114" s="19"/>
    </row>
    <row r="115" spans="1:3" x14ac:dyDescent="0.2">
      <c r="A115" s="19"/>
      <c r="B115" s="19"/>
      <c r="C115" s="19"/>
    </row>
    <row r="116" spans="1:3" x14ac:dyDescent="0.2">
      <c r="A116" s="19"/>
      <c r="B116" s="19"/>
      <c r="C116" s="19"/>
    </row>
    <row r="117" spans="1:3" x14ac:dyDescent="0.2">
      <c r="A117" s="19"/>
      <c r="B117" s="19"/>
      <c r="C117" s="19"/>
    </row>
    <row r="118" spans="1:3" x14ac:dyDescent="0.2">
      <c r="A118" s="19"/>
      <c r="B118" s="19"/>
      <c r="C118" s="19"/>
    </row>
    <row r="119" spans="1:3" x14ac:dyDescent="0.2">
      <c r="A119" s="19"/>
      <c r="B119" s="19"/>
      <c r="C119" s="19"/>
    </row>
    <row r="120" spans="1:3" x14ac:dyDescent="0.2">
      <c r="A120" s="19"/>
      <c r="B120" s="19"/>
      <c r="C120" s="19"/>
    </row>
    <row r="121" spans="1:3" x14ac:dyDescent="0.2">
      <c r="A121" s="19"/>
      <c r="B121" s="19"/>
      <c r="C121" s="19"/>
    </row>
    <row r="122" spans="1:3" x14ac:dyDescent="0.2">
      <c r="A122" s="19"/>
      <c r="B122" s="19"/>
      <c r="C122" s="19"/>
    </row>
    <row r="123" spans="1:3" x14ac:dyDescent="0.2">
      <c r="A123" s="19"/>
      <c r="B123" s="19"/>
      <c r="C123" s="19"/>
    </row>
    <row r="124" spans="1:3" x14ac:dyDescent="0.2">
      <c r="A124" s="19"/>
      <c r="B124" s="19"/>
      <c r="C124" s="19"/>
    </row>
    <row r="125" spans="1:3" x14ac:dyDescent="0.2">
      <c r="A125" s="19"/>
      <c r="B125" s="19"/>
      <c r="C125" s="19"/>
    </row>
    <row r="126" spans="1:3" x14ac:dyDescent="0.2">
      <c r="A126" s="19"/>
      <c r="B126" s="19"/>
      <c r="C126" s="19"/>
    </row>
    <row r="127" spans="1:3" x14ac:dyDescent="0.2">
      <c r="A127" s="19"/>
      <c r="B127" s="19"/>
      <c r="C127" s="19"/>
    </row>
    <row r="128" spans="1:3" x14ac:dyDescent="0.2">
      <c r="A128" s="19"/>
      <c r="B128" s="19"/>
      <c r="C128" s="19"/>
    </row>
    <row r="129" spans="1:3" x14ac:dyDescent="0.2">
      <c r="A129" s="19"/>
      <c r="B129" s="19"/>
      <c r="C129" s="19"/>
    </row>
    <row r="130" spans="1:3" x14ac:dyDescent="0.2">
      <c r="A130" s="19"/>
      <c r="B130" s="19"/>
      <c r="C130" s="19"/>
    </row>
    <row r="131" spans="1:3" x14ac:dyDescent="0.2">
      <c r="A131" s="19"/>
      <c r="B131" s="19"/>
      <c r="C131" s="19"/>
    </row>
    <row r="132" spans="1:3" x14ac:dyDescent="0.2">
      <c r="A132" s="19"/>
      <c r="B132" s="19"/>
      <c r="C132" s="19"/>
    </row>
    <row r="133" spans="1:3" x14ac:dyDescent="0.2">
      <c r="A133" s="19"/>
      <c r="B133" s="19"/>
      <c r="C133" s="19"/>
    </row>
    <row r="134" spans="1:3" x14ac:dyDescent="0.2">
      <c r="A134" s="19"/>
      <c r="B134" s="19"/>
      <c r="C134" s="19"/>
    </row>
    <row r="135" spans="1:3" x14ac:dyDescent="0.2">
      <c r="A135" s="19"/>
      <c r="B135" s="19"/>
      <c r="C135" s="19"/>
    </row>
    <row r="136" spans="1:3" x14ac:dyDescent="0.2">
      <c r="A136" s="19"/>
      <c r="B136" s="19"/>
      <c r="C136" s="19"/>
    </row>
    <row r="137" spans="1:3" x14ac:dyDescent="0.2">
      <c r="A137" s="19"/>
      <c r="B137" s="19"/>
      <c r="C137" s="19"/>
    </row>
    <row r="138" spans="1:3" x14ac:dyDescent="0.2">
      <c r="A138" s="19"/>
      <c r="B138" s="19"/>
      <c r="C138" s="19"/>
    </row>
    <row r="139" spans="1:3" x14ac:dyDescent="0.2">
      <c r="A139" s="19"/>
      <c r="B139" s="19"/>
      <c r="C139" s="19"/>
    </row>
    <row r="140" spans="1:3" x14ac:dyDescent="0.2">
      <c r="A140" s="19"/>
      <c r="B140" s="19"/>
      <c r="C140" s="19"/>
    </row>
    <row r="141" spans="1:3" x14ac:dyDescent="0.2">
      <c r="A141" s="19"/>
      <c r="B141" s="19"/>
      <c r="C141" s="19"/>
    </row>
    <row r="142" spans="1:3" x14ac:dyDescent="0.2">
      <c r="A142" s="19"/>
      <c r="B142" s="19"/>
      <c r="C142" s="19"/>
    </row>
    <row r="143" spans="1:3" x14ac:dyDescent="0.2">
      <c r="A143" s="19"/>
      <c r="B143" s="19"/>
      <c r="C143" s="19"/>
    </row>
    <row r="144" spans="1:3" x14ac:dyDescent="0.2">
      <c r="A144" s="19"/>
      <c r="B144" s="19"/>
      <c r="C144" s="19"/>
    </row>
    <row r="145" spans="1:3" x14ac:dyDescent="0.2">
      <c r="A145" s="19"/>
      <c r="B145" s="19"/>
      <c r="C145" s="19"/>
    </row>
    <row r="146" spans="1:3" x14ac:dyDescent="0.2">
      <c r="A146" s="19"/>
      <c r="B146" s="19"/>
      <c r="C146" s="19"/>
    </row>
    <row r="147" spans="1:3" x14ac:dyDescent="0.2">
      <c r="A147" s="19"/>
      <c r="B147" s="19"/>
      <c r="C147" s="19"/>
    </row>
    <row r="148" spans="1:3" x14ac:dyDescent="0.2">
      <c r="A148" s="19"/>
      <c r="B148" s="19"/>
      <c r="C148" s="19"/>
    </row>
    <row r="149" spans="1:3" x14ac:dyDescent="0.2">
      <c r="A149" s="19"/>
      <c r="B149" s="19"/>
      <c r="C149" s="19"/>
    </row>
    <row r="150" spans="1:3" x14ac:dyDescent="0.2">
      <c r="A150" s="19"/>
      <c r="B150" s="19"/>
      <c r="C150" s="19"/>
    </row>
    <row r="151" spans="1:3" x14ac:dyDescent="0.2">
      <c r="A151" s="19"/>
      <c r="B151" s="19"/>
      <c r="C151" s="19"/>
    </row>
    <row r="152" spans="1:3" x14ac:dyDescent="0.2">
      <c r="A152" s="19"/>
      <c r="B152" s="19"/>
      <c r="C152" s="19"/>
    </row>
    <row r="153" spans="1:3" x14ac:dyDescent="0.2">
      <c r="A153" s="19"/>
      <c r="B153" s="19"/>
      <c r="C153" s="19"/>
    </row>
    <row r="154" spans="1:3" x14ac:dyDescent="0.2">
      <c r="A154" s="19"/>
      <c r="B154" s="19"/>
      <c r="C154" s="19"/>
    </row>
    <row r="155" spans="1:3" x14ac:dyDescent="0.2">
      <c r="A155" s="19"/>
      <c r="B155" s="19"/>
      <c r="C155" s="19"/>
    </row>
    <row r="156" spans="1:3" x14ac:dyDescent="0.2">
      <c r="A156" s="19"/>
      <c r="B156" s="19"/>
      <c r="C156" s="19"/>
    </row>
    <row r="157" spans="1:3" x14ac:dyDescent="0.2">
      <c r="A157" s="19"/>
      <c r="B157" s="19"/>
      <c r="C157" s="19"/>
    </row>
    <row r="158" spans="1:3" x14ac:dyDescent="0.2">
      <c r="A158" s="19"/>
      <c r="B158" s="19"/>
      <c r="C158" s="19"/>
    </row>
    <row r="159" spans="1:3" x14ac:dyDescent="0.2">
      <c r="A159" s="19"/>
      <c r="B159" s="19"/>
      <c r="C159" s="19"/>
    </row>
    <row r="160" spans="1:3" x14ac:dyDescent="0.2">
      <c r="A160" s="19"/>
      <c r="B160" s="19"/>
      <c r="C160" s="19"/>
    </row>
    <row r="161" spans="1:3" x14ac:dyDescent="0.2">
      <c r="A161" s="19"/>
      <c r="B161" s="19"/>
      <c r="C161" s="19"/>
    </row>
    <row r="162" spans="1:3" x14ac:dyDescent="0.2">
      <c r="A162" s="19"/>
      <c r="B162" s="19"/>
      <c r="C162" s="19"/>
    </row>
    <row r="163" spans="1:3" x14ac:dyDescent="0.2">
      <c r="A163" s="19"/>
      <c r="B163" s="19"/>
      <c r="C163" s="19"/>
    </row>
    <row r="164" spans="1:3" x14ac:dyDescent="0.2">
      <c r="A164" s="19"/>
      <c r="B164" s="19"/>
      <c r="C164" s="19"/>
    </row>
    <row r="165" spans="1:3" x14ac:dyDescent="0.2">
      <c r="A165" s="19"/>
      <c r="B165" s="19"/>
      <c r="C165" s="19"/>
    </row>
    <row r="166" spans="1:3" x14ac:dyDescent="0.2">
      <c r="A166" s="19"/>
      <c r="B166" s="19"/>
      <c r="C166" s="19"/>
    </row>
    <row r="167" spans="1:3" x14ac:dyDescent="0.2">
      <c r="A167" s="19"/>
      <c r="B167" s="19"/>
      <c r="C167" s="19"/>
    </row>
    <row r="168" spans="1:3" x14ac:dyDescent="0.2">
      <c r="A168" s="19"/>
      <c r="B168" s="19"/>
      <c r="C168" s="19"/>
    </row>
    <row r="169" spans="1:3" x14ac:dyDescent="0.2">
      <c r="A169" s="19"/>
      <c r="B169" s="19"/>
      <c r="C169" s="19"/>
    </row>
    <row r="170" spans="1:3" x14ac:dyDescent="0.2">
      <c r="A170" s="19"/>
      <c r="B170" s="19"/>
      <c r="C170" s="19"/>
    </row>
    <row r="171" spans="1:3" x14ac:dyDescent="0.2">
      <c r="A171" s="19"/>
      <c r="B171" s="19"/>
      <c r="C171" s="19"/>
    </row>
    <row r="172" spans="1:3" x14ac:dyDescent="0.2">
      <c r="A172" s="19"/>
      <c r="B172" s="19"/>
      <c r="C172" s="19"/>
    </row>
    <row r="173" spans="1:3" x14ac:dyDescent="0.2">
      <c r="A173" s="19"/>
      <c r="B173" s="19"/>
      <c r="C173" s="19"/>
    </row>
    <row r="174" spans="1:3" x14ac:dyDescent="0.2">
      <c r="A174" s="19"/>
      <c r="B174" s="19"/>
      <c r="C174" s="19"/>
    </row>
    <row r="175" spans="1:3" x14ac:dyDescent="0.2">
      <c r="A175" s="19"/>
      <c r="B175" s="19"/>
      <c r="C175" s="19"/>
    </row>
    <row r="176" spans="1:3" x14ac:dyDescent="0.2">
      <c r="A176" s="19"/>
      <c r="B176" s="19"/>
      <c r="C176" s="19"/>
    </row>
    <row r="177" spans="1:3" x14ac:dyDescent="0.2">
      <c r="A177" s="19"/>
      <c r="B177" s="19"/>
      <c r="C177" s="19"/>
    </row>
    <row r="178" spans="1:3" x14ac:dyDescent="0.2">
      <c r="A178" s="19"/>
      <c r="B178" s="19"/>
      <c r="C178" s="19"/>
    </row>
    <row r="179" spans="1:3" x14ac:dyDescent="0.2">
      <c r="A179" s="19"/>
      <c r="B179" s="19"/>
      <c r="C179" s="19"/>
    </row>
    <row r="180" spans="1:3" x14ac:dyDescent="0.2">
      <c r="A180" s="19"/>
      <c r="B180" s="19"/>
      <c r="C180" s="19"/>
    </row>
    <row r="181" spans="1:3" x14ac:dyDescent="0.2">
      <c r="A181" s="19"/>
      <c r="B181" s="19"/>
      <c r="C181" s="19"/>
    </row>
    <row r="182" spans="1:3" x14ac:dyDescent="0.2">
      <c r="A182" s="19"/>
      <c r="B182" s="19"/>
      <c r="C182" s="19"/>
    </row>
    <row r="183" spans="1:3" x14ac:dyDescent="0.2">
      <c r="A183" s="19"/>
      <c r="B183" s="19"/>
      <c r="C183" s="19"/>
    </row>
    <row r="184" spans="1:3" x14ac:dyDescent="0.2">
      <c r="A184" s="19"/>
      <c r="B184" s="19"/>
      <c r="C184" s="19"/>
    </row>
    <row r="185" spans="1:3" x14ac:dyDescent="0.2">
      <c r="A185" s="19"/>
      <c r="B185" s="19"/>
      <c r="C185" s="19"/>
    </row>
    <row r="186" spans="1:3" x14ac:dyDescent="0.2">
      <c r="A186" s="19"/>
      <c r="B186" s="19"/>
      <c r="C186" s="19"/>
    </row>
    <row r="187" spans="1:3" x14ac:dyDescent="0.2">
      <c r="A187" s="19"/>
      <c r="B187" s="19"/>
      <c r="C187" s="19"/>
    </row>
    <row r="188" spans="1:3" x14ac:dyDescent="0.2">
      <c r="A188" s="19"/>
      <c r="B188" s="19"/>
      <c r="C188" s="19"/>
    </row>
    <row r="189" spans="1:3" x14ac:dyDescent="0.2">
      <c r="A189" s="19"/>
      <c r="B189" s="19"/>
      <c r="C189" s="19"/>
    </row>
    <row r="190" spans="1:3" x14ac:dyDescent="0.2">
      <c r="A190" s="19"/>
      <c r="B190" s="19"/>
      <c r="C190" s="19"/>
    </row>
    <row r="191" spans="1:3" x14ac:dyDescent="0.2">
      <c r="A191" s="19"/>
      <c r="B191" s="19"/>
      <c r="C191" s="19"/>
    </row>
    <row r="192" spans="1:3" x14ac:dyDescent="0.2">
      <c r="A192" s="19"/>
      <c r="B192" s="19"/>
      <c r="C192" s="19"/>
    </row>
    <row r="193" spans="1:3" x14ac:dyDescent="0.2">
      <c r="A193" s="19"/>
      <c r="B193" s="19"/>
      <c r="C193" s="19"/>
    </row>
    <row r="194" spans="1:3" x14ac:dyDescent="0.2">
      <c r="A194" s="19"/>
      <c r="B194" s="19"/>
      <c r="C194" s="19"/>
    </row>
    <row r="195" spans="1:3" x14ac:dyDescent="0.2">
      <c r="A195" s="19"/>
      <c r="B195" s="19"/>
      <c r="C195" s="19"/>
    </row>
    <row r="196" spans="1:3" x14ac:dyDescent="0.2">
      <c r="A196" s="19"/>
      <c r="B196" s="19"/>
      <c r="C196" s="19"/>
    </row>
    <row r="197" spans="1:3" x14ac:dyDescent="0.2">
      <c r="A197" s="19"/>
      <c r="B197" s="19"/>
      <c r="C197" s="19"/>
    </row>
    <row r="198" spans="1:3" x14ac:dyDescent="0.2">
      <c r="A198" s="19"/>
      <c r="B198" s="19"/>
      <c r="C198" s="19"/>
    </row>
    <row r="199" spans="1:3" x14ac:dyDescent="0.2">
      <c r="A199" s="19"/>
      <c r="B199" s="19"/>
      <c r="C199" s="19"/>
    </row>
    <row r="200" spans="1:3" x14ac:dyDescent="0.2">
      <c r="A200" s="19"/>
      <c r="B200" s="19"/>
      <c r="C200" s="19"/>
    </row>
    <row r="201" spans="1:3" x14ac:dyDescent="0.2">
      <c r="A201" s="19"/>
      <c r="B201" s="19"/>
      <c r="C201" s="19"/>
    </row>
    <row r="202" spans="1:3" x14ac:dyDescent="0.2">
      <c r="A202" s="19"/>
      <c r="B202" s="19"/>
      <c r="C202" s="19"/>
    </row>
    <row r="203" spans="1:3" x14ac:dyDescent="0.2">
      <c r="A203" s="19"/>
      <c r="B203" s="19"/>
      <c r="C203" s="19"/>
    </row>
    <row r="204" spans="1:3" x14ac:dyDescent="0.2">
      <c r="A204" s="19"/>
      <c r="B204" s="19"/>
      <c r="C204" s="19"/>
    </row>
    <row r="205" spans="1:3" x14ac:dyDescent="0.2">
      <c r="A205" s="19"/>
      <c r="B205" s="19"/>
      <c r="C205" s="19"/>
    </row>
    <row r="206" spans="1:3" x14ac:dyDescent="0.2">
      <c r="A206" s="19"/>
      <c r="B206" s="19"/>
      <c r="C206" s="19"/>
    </row>
    <row r="207" spans="1:3" x14ac:dyDescent="0.2">
      <c r="A207" s="19"/>
      <c r="B207" s="19"/>
      <c r="C207" s="19"/>
    </row>
    <row r="208" spans="1:3" x14ac:dyDescent="0.2">
      <c r="A208" s="19"/>
      <c r="B208" s="19"/>
      <c r="C208" s="19"/>
    </row>
    <row r="209" spans="1:3" x14ac:dyDescent="0.2">
      <c r="A209" s="19"/>
      <c r="B209" s="19"/>
      <c r="C209" s="19"/>
    </row>
    <row r="210" spans="1:3" x14ac:dyDescent="0.2">
      <c r="A210" s="19"/>
      <c r="B210" s="19"/>
      <c r="C210" s="19"/>
    </row>
    <row r="211" spans="1:3" x14ac:dyDescent="0.2">
      <c r="A211" s="19"/>
      <c r="B211" s="19"/>
      <c r="C211" s="19"/>
    </row>
    <row r="212" spans="1:3" x14ac:dyDescent="0.2">
      <c r="A212" s="19"/>
      <c r="B212" s="19"/>
      <c r="C212" s="19"/>
    </row>
    <row r="213" spans="1:3" x14ac:dyDescent="0.2">
      <c r="A213" s="19"/>
      <c r="B213" s="19"/>
      <c r="C213" s="19"/>
    </row>
    <row r="214" spans="1:3" x14ac:dyDescent="0.2">
      <c r="A214" s="19"/>
      <c r="B214" s="19"/>
      <c r="C214" s="19"/>
    </row>
    <row r="215" spans="1:3" x14ac:dyDescent="0.2">
      <c r="A215" s="19"/>
      <c r="B215" s="19"/>
      <c r="C215" s="19"/>
    </row>
    <row r="216" spans="1:3" x14ac:dyDescent="0.2">
      <c r="A216" s="19"/>
      <c r="B216" s="19"/>
      <c r="C216" s="19"/>
    </row>
    <row r="217" spans="1:3" x14ac:dyDescent="0.2">
      <c r="A217" s="19"/>
      <c r="B217" s="19"/>
      <c r="C217" s="19"/>
    </row>
    <row r="218" spans="1:3" x14ac:dyDescent="0.2">
      <c r="A218" s="19"/>
      <c r="B218" s="19"/>
      <c r="C218" s="19"/>
    </row>
    <row r="219" spans="1:3" x14ac:dyDescent="0.2">
      <c r="A219" s="19"/>
      <c r="B219" s="19"/>
      <c r="C219" s="19"/>
    </row>
    <row r="220" spans="1:3" x14ac:dyDescent="0.2">
      <c r="A220" s="19"/>
      <c r="B220" s="19"/>
      <c r="C220" s="19"/>
    </row>
    <row r="221" spans="1:3" x14ac:dyDescent="0.2">
      <c r="A221" s="19"/>
      <c r="B221" s="19"/>
      <c r="C221" s="19"/>
    </row>
    <row r="222" spans="1:3" x14ac:dyDescent="0.2">
      <c r="A222" s="19"/>
      <c r="B222" s="19"/>
      <c r="C222" s="19"/>
    </row>
    <row r="223" spans="1:3" x14ac:dyDescent="0.2">
      <c r="A223" s="19"/>
      <c r="B223" s="19"/>
      <c r="C223" s="19"/>
    </row>
    <row r="224" spans="1:3" x14ac:dyDescent="0.2">
      <c r="A224" s="19"/>
      <c r="B224" s="19"/>
      <c r="C224" s="19"/>
    </row>
    <row r="225" spans="1:3" x14ac:dyDescent="0.2">
      <c r="A225" s="19"/>
      <c r="B225" s="19"/>
      <c r="C225" s="19"/>
    </row>
    <row r="226" spans="1:3" x14ac:dyDescent="0.2">
      <c r="A226" s="19"/>
      <c r="B226" s="19"/>
      <c r="C226" s="19"/>
    </row>
    <row r="227" spans="1:3" x14ac:dyDescent="0.2">
      <c r="A227" s="19"/>
      <c r="B227" s="19"/>
      <c r="C227" s="19"/>
    </row>
    <row r="228" spans="1:3" x14ac:dyDescent="0.2">
      <c r="A228" s="19"/>
      <c r="B228" s="19"/>
      <c r="C228" s="19"/>
    </row>
    <row r="229" spans="1:3" x14ac:dyDescent="0.2">
      <c r="A229" s="19"/>
      <c r="B229" s="19"/>
      <c r="C229" s="19"/>
    </row>
    <row r="230" spans="1:3" x14ac:dyDescent="0.2">
      <c r="A230" s="19"/>
      <c r="B230" s="19"/>
      <c r="C230" s="19"/>
    </row>
    <row r="231" spans="1:3" x14ac:dyDescent="0.2">
      <c r="A231" s="19"/>
      <c r="B231" s="19"/>
      <c r="C231" s="19"/>
    </row>
    <row r="232" spans="1:3" x14ac:dyDescent="0.2">
      <c r="A232" s="19"/>
      <c r="B232" s="19"/>
      <c r="C232" s="19"/>
    </row>
    <row r="233" spans="1:3" x14ac:dyDescent="0.2">
      <c r="A233" s="19"/>
      <c r="B233" s="19"/>
      <c r="C233" s="19"/>
    </row>
    <row r="234" spans="1:3" x14ac:dyDescent="0.2">
      <c r="A234" s="19"/>
      <c r="B234" s="19"/>
      <c r="C234" s="19"/>
    </row>
    <row r="235" spans="1:3" x14ac:dyDescent="0.2">
      <c r="A235" s="19"/>
      <c r="B235" s="19"/>
      <c r="C235" s="19"/>
    </row>
    <row r="236" spans="1:3" x14ac:dyDescent="0.2">
      <c r="A236" s="19"/>
      <c r="B236" s="19"/>
      <c r="C236" s="19"/>
    </row>
    <row r="237" spans="1:3" x14ac:dyDescent="0.2">
      <c r="A237" s="19"/>
      <c r="B237" s="19"/>
      <c r="C237" s="19"/>
    </row>
    <row r="238" spans="1:3" x14ac:dyDescent="0.2">
      <c r="A238" s="19"/>
      <c r="B238" s="19"/>
      <c r="C238" s="19"/>
    </row>
    <row r="239" spans="1:3" x14ac:dyDescent="0.2">
      <c r="A239" s="19"/>
      <c r="B239" s="19"/>
      <c r="C239" s="19"/>
    </row>
    <row r="240" spans="1:3" x14ac:dyDescent="0.2">
      <c r="A240" s="19"/>
      <c r="B240" s="19"/>
      <c r="C240" s="19"/>
    </row>
    <row r="241" spans="1:3" x14ac:dyDescent="0.2">
      <c r="A241" s="19"/>
      <c r="B241" s="19"/>
      <c r="C241" s="19"/>
    </row>
    <row r="242" spans="1:3" x14ac:dyDescent="0.2">
      <c r="A242" s="19"/>
      <c r="B242" s="19"/>
      <c r="C242" s="19"/>
    </row>
    <row r="243" spans="1:3" x14ac:dyDescent="0.2">
      <c r="A243" s="19"/>
      <c r="B243" s="19"/>
      <c r="C243" s="19"/>
    </row>
    <row r="244" spans="1:3" x14ac:dyDescent="0.2">
      <c r="A244" s="19"/>
      <c r="B244" s="19"/>
      <c r="C244" s="19"/>
    </row>
    <row r="245" spans="1:3" x14ac:dyDescent="0.2">
      <c r="A245" s="19"/>
      <c r="B245" s="19"/>
      <c r="C245" s="19"/>
    </row>
    <row r="246" spans="1:3" x14ac:dyDescent="0.2">
      <c r="A246" s="19"/>
      <c r="B246" s="19"/>
      <c r="C246" s="19"/>
    </row>
    <row r="247" spans="1:3" x14ac:dyDescent="0.2">
      <c r="A247" s="19"/>
      <c r="B247" s="19"/>
      <c r="C247" s="19"/>
    </row>
    <row r="248" spans="1:3" x14ac:dyDescent="0.2">
      <c r="A248" s="19"/>
      <c r="B248" s="19"/>
      <c r="C248" s="19"/>
    </row>
    <row r="249" spans="1:3" x14ac:dyDescent="0.2">
      <c r="A249" s="19"/>
      <c r="B249" s="19"/>
      <c r="C249" s="19"/>
    </row>
    <row r="250" spans="1:3" x14ac:dyDescent="0.2">
      <c r="A250" s="19"/>
      <c r="B250" s="19"/>
      <c r="C250" s="19"/>
    </row>
    <row r="251" spans="1:3" x14ac:dyDescent="0.2">
      <c r="A251" s="19"/>
      <c r="B251" s="19"/>
      <c r="C251" s="19"/>
    </row>
    <row r="252" spans="1:3" x14ac:dyDescent="0.2">
      <c r="A252" s="19"/>
      <c r="B252" s="19"/>
      <c r="C252" s="19"/>
    </row>
    <row r="253" spans="1:3" x14ac:dyDescent="0.2">
      <c r="A253" s="19"/>
      <c r="B253" s="19"/>
      <c r="C253" s="19"/>
    </row>
    <row r="254" spans="1:3" x14ac:dyDescent="0.2">
      <c r="A254" s="19"/>
      <c r="B254" s="19"/>
      <c r="C254" s="19"/>
    </row>
    <row r="255" spans="1:3" x14ac:dyDescent="0.2">
      <c r="A255" s="19"/>
      <c r="B255" s="19"/>
      <c r="C255" s="19"/>
    </row>
    <row r="256" spans="1:3" x14ac:dyDescent="0.2">
      <c r="A256" s="19"/>
      <c r="B256" s="19"/>
      <c r="C256" s="19"/>
    </row>
    <row r="257" spans="1:3" x14ac:dyDescent="0.2">
      <c r="A257" s="19"/>
      <c r="B257" s="19"/>
      <c r="C257" s="19"/>
    </row>
    <row r="258" spans="1:3" x14ac:dyDescent="0.2">
      <c r="A258" s="19"/>
      <c r="B258" s="19"/>
      <c r="C258" s="19"/>
    </row>
    <row r="259" spans="1:3" x14ac:dyDescent="0.2">
      <c r="A259" s="19"/>
      <c r="B259" s="19"/>
      <c r="C259" s="19"/>
    </row>
    <row r="260" spans="1:3" x14ac:dyDescent="0.2">
      <c r="A260" s="19"/>
      <c r="B260" s="19"/>
      <c r="C260" s="19"/>
    </row>
    <row r="261" spans="1:3" x14ac:dyDescent="0.2">
      <c r="A261" s="19"/>
      <c r="B261" s="19"/>
      <c r="C261" s="19"/>
    </row>
    <row r="262" spans="1:3" x14ac:dyDescent="0.2">
      <c r="A262" s="19"/>
      <c r="B262" s="19"/>
      <c r="C262" s="19"/>
    </row>
    <row r="263" spans="1:3" x14ac:dyDescent="0.2">
      <c r="A263" s="19"/>
      <c r="B263" s="19"/>
      <c r="C263" s="19"/>
    </row>
    <row r="264" spans="1:3" x14ac:dyDescent="0.2">
      <c r="A264" s="19"/>
      <c r="B264" s="19"/>
      <c r="C264" s="19"/>
    </row>
    <row r="265" spans="1:3" x14ac:dyDescent="0.2">
      <c r="A265" s="19"/>
      <c r="B265" s="19"/>
      <c r="C265" s="19"/>
    </row>
    <row r="266" spans="1:3" x14ac:dyDescent="0.2">
      <c r="A266" s="19"/>
      <c r="B266" s="19"/>
      <c r="C266" s="19"/>
    </row>
    <row r="267" spans="1:3" x14ac:dyDescent="0.2">
      <c r="A267" s="19"/>
      <c r="B267" s="19"/>
      <c r="C267" s="19"/>
    </row>
    <row r="268" spans="1:3" x14ac:dyDescent="0.2">
      <c r="A268" s="19"/>
      <c r="B268" s="19"/>
      <c r="C268" s="19"/>
    </row>
    <row r="269" spans="1:3" x14ac:dyDescent="0.2">
      <c r="A269" s="19"/>
      <c r="B269" s="19"/>
      <c r="C269" s="19"/>
    </row>
    <row r="270" spans="1:3" x14ac:dyDescent="0.2">
      <c r="A270" s="19"/>
      <c r="B270" s="19"/>
      <c r="C270" s="19"/>
    </row>
    <row r="271" spans="1:3" x14ac:dyDescent="0.2">
      <c r="A271" s="19"/>
      <c r="B271" s="19"/>
      <c r="C271" s="19"/>
    </row>
    <row r="272" spans="1:3" x14ac:dyDescent="0.2">
      <c r="A272" s="19"/>
      <c r="B272" s="19"/>
      <c r="C272" s="19"/>
    </row>
    <row r="273" spans="1:3" x14ac:dyDescent="0.2">
      <c r="A273" s="19"/>
      <c r="B273" s="19"/>
      <c r="C273" s="19"/>
    </row>
    <row r="274" spans="1:3" x14ac:dyDescent="0.2">
      <c r="A274" s="19"/>
      <c r="B274" s="19"/>
      <c r="C274" s="19"/>
    </row>
    <row r="275" spans="1:3" x14ac:dyDescent="0.2">
      <c r="A275" s="19"/>
      <c r="B275" s="19"/>
      <c r="C275" s="19"/>
    </row>
    <row r="276" spans="1:3" x14ac:dyDescent="0.2">
      <c r="A276" s="19"/>
      <c r="B276" s="19"/>
      <c r="C276" s="19"/>
    </row>
    <row r="277" spans="1:3" x14ac:dyDescent="0.2">
      <c r="A277" s="19"/>
      <c r="B277" s="19"/>
      <c r="C277" s="19"/>
    </row>
    <row r="278" spans="1:3" x14ac:dyDescent="0.2">
      <c r="A278" s="19"/>
      <c r="B278" s="19"/>
      <c r="C278" s="19"/>
    </row>
    <row r="279" spans="1:3" x14ac:dyDescent="0.2">
      <c r="A279" s="19"/>
      <c r="B279" s="19"/>
      <c r="C279" s="19"/>
    </row>
    <row r="280" spans="1:3" x14ac:dyDescent="0.2">
      <c r="A280" s="19"/>
      <c r="B280" s="19"/>
      <c r="C280" s="19"/>
    </row>
    <row r="281" spans="1:3" x14ac:dyDescent="0.2">
      <c r="A281" s="19"/>
      <c r="B281" s="19"/>
      <c r="C281" s="19"/>
    </row>
    <row r="282" spans="1:3" x14ac:dyDescent="0.2">
      <c r="A282" s="19"/>
      <c r="B282" s="19"/>
      <c r="C282" s="19"/>
    </row>
    <row r="283" spans="1:3" x14ac:dyDescent="0.2">
      <c r="A283" s="19"/>
      <c r="B283" s="19"/>
      <c r="C283" s="19"/>
    </row>
    <row r="284" spans="1:3" x14ac:dyDescent="0.2">
      <c r="A284" s="19"/>
      <c r="B284" s="19"/>
      <c r="C284" s="19"/>
    </row>
    <row r="285" spans="1:3" x14ac:dyDescent="0.2">
      <c r="A285" s="19"/>
      <c r="B285" s="19"/>
      <c r="C285" s="19"/>
    </row>
    <row r="286" spans="1:3" x14ac:dyDescent="0.2">
      <c r="A286" s="19"/>
      <c r="B286" s="19"/>
      <c r="C286" s="19"/>
    </row>
    <row r="287" spans="1:3" x14ac:dyDescent="0.2">
      <c r="A287" s="19"/>
      <c r="B287" s="19"/>
      <c r="C287" s="19"/>
    </row>
    <row r="288" spans="1:3" x14ac:dyDescent="0.2">
      <c r="A288" s="19"/>
      <c r="B288" s="19"/>
      <c r="C288" s="19"/>
    </row>
    <row r="289" spans="1:3" x14ac:dyDescent="0.2">
      <c r="A289" s="19"/>
      <c r="B289" s="19"/>
      <c r="C289" s="19"/>
    </row>
    <row r="290" spans="1:3" x14ac:dyDescent="0.2">
      <c r="A290" s="19"/>
      <c r="B290" s="19"/>
      <c r="C290" s="19"/>
    </row>
    <row r="291" spans="1:3" x14ac:dyDescent="0.2">
      <c r="A291" s="19"/>
      <c r="B291" s="19"/>
      <c r="C291" s="19"/>
    </row>
    <row r="292" spans="1:3" x14ac:dyDescent="0.2">
      <c r="A292" s="19"/>
      <c r="B292" s="19"/>
      <c r="C292" s="19"/>
    </row>
    <row r="293" spans="1:3" x14ac:dyDescent="0.2">
      <c r="A293" s="19"/>
      <c r="B293" s="19"/>
      <c r="C293" s="19"/>
    </row>
    <row r="294" spans="1:3" x14ac:dyDescent="0.2">
      <c r="A294" s="19"/>
      <c r="B294" s="19"/>
      <c r="C294" s="19"/>
    </row>
    <row r="295" spans="1:3" x14ac:dyDescent="0.2">
      <c r="A295" s="19"/>
      <c r="B295" s="19"/>
      <c r="C295" s="19"/>
    </row>
    <row r="296" spans="1:3" x14ac:dyDescent="0.2">
      <c r="A296" s="19"/>
      <c r="B296" s="19"/>
      <c r="C296" s="19"/>
    </row>
    <row r="297" spans="1:3" x14ac:dyDescent="0.2">
      <c r="A297" s="19"/>
      <c r="B297" s="19"/>
      <c r="C297" s="19"/>
    </row>
    <row r="298" spans="1:3" x14ac:dyDescent="0.2">
      <c r="A298" s="19"/>
      <c r="B298" s="19"/>
      <c r="C298" s="19"/>
    </row>
    <row r="299" spans="1:3" x14ac:dyDescent="0.2">
      <c r="A299" s="19"/>
      <c r="B299" s="19"/>
      <c r="C299" s="19"/>
    </row>
    <row r="300" spans="1:3" x14ac:dyDescent="0.2">
      <c r="A300" s="19"/>
      <c r="B300" s="19"/>
      <c r="C300" s="19"/>
    </row>
    <row r="301" spans="1:3" x14ac:dyDescent="0.2">
      <c r="A301" s="19"/>
      <c r="B301" s="19"/>
      <c r="C301" s="19"/>
    </row>
    <row r="302" spans="1:3" x14ac:dyDescent="0.2">
      <c r="A302" s="19"/>
      <c r="B302" s="19"/>
      <c r="C302" s="19"/>
    </row>
    <row r="303" spans="1:3" x14ac:dyDescent="0.2">
      <c r="A303" s="19"/>
      <c r="B303" s="19"/>
      <c r="C303" s="19"/>
    </row>
    <row r="304" spans="1:3" x14ac:dyDescent="0.2">
      <c r="A304" s="19"/>
      <c r="B304" s="19"/>
      <c r="C304" s="19"/>
    </row>
    <row r="305" spans="1:3" x14ac:dyDescent="0.2">
      <c r="A305" s="19"/>
      <c r="B305" s="19"/>
      <c r="C305" s="19"/>
    </row>
    <row r="306" spans="1:3" x14ac:dyDescent="0.2">
      <c r="A306" s="19"/>
      <c r="B306" s="19"/>
      <c r="C306" s="19"/>
    </row>
    <row r="307" spans="1:3" x14ac:dyDescent="0.2">
      <c r="A307" s="19"/>
      <c r="B307" s="19"/>
      <c r="C307" s="19"/>
    </row>
    <row r="308" spans="1:3" x14ac:dyDescent="0.2">
      <c r="A308" s="19"/>
      <c r="B308" s="19"/>
      <c r="C308" s="19"/>
    </row>
    <row r="309" spans="1:3" x14ac:dyDescent="0.2">
      <c r="A309" s="19"/>
      <c r="B309" s="19"/>
      <c r="C309" s="19"/>
    </row>
    <row r="310" spans="1:3" x14ac:dyDescent="0.2">
      <c r="A310" s="19"/>
      <c r="B310" s="19"/>
      <c r="C310" s="19"/>
    </row>
    <row r="311" spans="1:3" x14ac:dyDescent="0.2">
      <c r="A311" s="19"/>
      <c r="B311" s="19"/>
      <c r="C311" s="19"/>
    </row>
    <row r="312" spans="1:3" x14ac:dyDescent="0.2">
      <c r="A312" s="19"/>
      <c r="B312" s="19"/>
      <c r="C312" s="19"/>
    </row>
    <row r="313" spans="1:3" x14ac:dyDescent="0.2">
      <c r="A313" s="19"/>
      <c r="B313" s="19"/>
      <c r="C313" s="19"/>
    </row>
    <row r="314" spans="1:3" x14ac:dyDescent="0.2">
      <c r="A314" s="19"/>
      <c r="B314" s="19"/>
      <c r="C314" s="19"/>
    </row>
    <row r="315" spans="1:3" x14ac:dyDescent="0.2">
      <c r="A315" s="19"/>
      <c r="B315" s="19"/>
      <c r="C315" s="19"/>
    </row>
    <row r="316" spans="1:3" x14ac:dyDescent="0.2">
      <c r="A316" s="19"/>
      <c r="B316" s="19"/>
      <c r="C316" s="19"/>
    </row>
    <row r="317" spans="1:3" x14ac:dyDescent="0.2">
      <c r="A317" s="19"/>
      <c r="B317" s="19"/>
      <c r="C317" s="19"/>
    </row>
    <row r="318" spans="1:3" x14ac:dyDescent="0.2">
      <c r="A318" s="19"/>
      <c r="B318" s="19"/>
      <c r="C318" s="19"/>
    </row>
    <row r="319" spans="1:3" x14ac:dyDescent="0.2">
      <c r="A319" s="19"/>
      <c r="B319" s="19"/>
      <c r="C319" s="19"/>
    </row>
    <row r="320" spans="1:3" x14ac:dyDescent="0.2">
      <c r="A320" s="19"/>
      <c r="B320" s="19"/>
      <c r="C320" s="19"/>
    </row>
    <row r="321" spans="1:3" x14ac:dyDescent="0.2">
      <c r="A321" s="19"/>
      <c r="B321" s="19"/>
      <c r="C321" s="19"/>
    </row>
    <row r="322" spans="1:3" x14ac:dyDescent="0.2">
      <c r="A322" s="19"/>
      <c r="B322" s="19"/>
      <c r="C322" s="19"/>
    </row>
    <row r="323" spans="1:3" x14ac:dyDescent="0.2">
      <c r="A323" s="19"/>
      <c r="B323" s="19"/>
      <c r="C323" s="19"/>
    </row>
    <row r="324" spans="1:3" x14ac:dyDescent="0.2">
      <c r="A324" s="19"/>
      <c r="B324" s="19"/>
      <c r="C324" s="19"/>
    </row>
    <row r="325" spans="1:3" x14ac:dyDescent="0.2">
      <c r="A325" s="19"/>
      <c r="B325" s="19"/>
      <c r="C325" s="19"/>
    </row>
    <row r="326" spans="1:3" x14ac:dyDescent="0.2">
      <c r="A326" s="19"/>
      <c r="B326" s="19"/>
      <c r="C326" s="19"/>
    </row>
    <row r="327" spans="1:3" x14ac:dyDescent="0.2">
      <c r="A327" s="19"/>
      <c r="B327" s="19"/>
      <c r="C327" s="19"/>
    </row>
    <row r="328" spans="1:3" x14ac:dyDescent="0.2">
      <c r="A328" s="19"/>
      <c r="B328" s="19"/>
      <c r="C328" s="19"/>
    </row>
    <row r="329" spans="1:3" x14ac:dyDescent="0.2">
      <c r="A329" s="19"/>
      <c r="B329" s="19"/>
      <c r="C329" s="19"/>
    </row>
    <row r="330" spans="1:3" x14ac:dyDescent="0.2">
      <c r="A330" s="19"/>
      <c r="B330" s="19"/>
      <c r="C330" s="19"/>
    </row>
    <row r="331" spans="1:3" x14ac:dyDescent="0.2">
      <c r="A331" s="19"/>
      <c r="B331" s="19"/>
      <c r="C331" s="19"/>
    </row>
    <row r="332" spans="1:3" x14ac:dyDescent="0.2">
      <c r="A332" s="19"/>
      <c r="B332" s="19"/>
      <c r="C332" s="19"/>
    </row>
    <row r="333" spans="1:3" x14ac:dyDescent="0.2">
      <c r="A333" s="19"/>
      <c r="B333" s="19"/>
      <c r="C333" s="19"/>
    </row>
    <row r="334" spans="1:3" x14ac:dyDescent="0.2">
      <c r="A334" s="19"/>
      <c r="B334" s="19"/>
      <c r="C334" s="19"/>
    </row>
    <row r="335" spans="1:3" x14ac:dyDescent="0.2">
      <c r="A335" s="19"/>
      <c r="B335" s="19"/>
      <c r="C335" s="19"/>
    </row>
    <row r="336" spans="1:3" x14ac:dyDescent="0.2">
      <c r="A336" s="19"/>
      <c r="B336" s="19"/>
      <c r="C336" s="19"/>
    </row>
    <row r="337" spans="1:3" x14ac:dyDescent="0.2">
      <c r="A337" s="19"/>
      <c r="B337" s="19"/>
      <c r="C337" s="19"/>
    </row>
    <row r="338" spans="1:3" x14ac:dyDescent="0.2">
      <c r="A338" s="19"/>
      <c r="B338" s="19"/>
      <c r="C338" s="19"/>
    </row>
    <row r="339" spans="1:3" x14ac:dyDescent="0.2">
      <c r="A339" s="19"/>
      <c r="B339" s="19"/>
      <c r="C339" s="19"/>
    </row>
    <row r="340" spans="1:3" x14ac:dyDescent="0.2">
      <c r="A340" s="19"/>
      <c r="B340" s="19"/>
      <c r="C340" s="19"/>
    </row>
    <row r="341" spans="1:3" x14ac:dyDescent="0.2">
      <c r="A341" s="19"/>
      <c r="B341" s="19"/>
      <c r="C341" s="19"/>
    </row>
    <row r="342" spans="1:3" x14ac:dyDescent="0.2">
      <c r="A342" s="19"/>
      <c r="B342" s="19"/>
      <c r="C342" s="19"/>
    </row>
    <row r="343" spans="1:3" x14ac:dyDescent="0.2">
      <c r="A343" s="19"/>
      <c r="B343" s="19"/>
      <c r="C343" s="19"/>
    </row>
    <row r="344" spans="1:3" x14ac:dyDescent="0.2">
      <c r="A344" s="19"/>
      <c r="B344" s="19"/>
      <c r="C344" s="19"/>
    </row>
    <row r="345" spans="1:3" x14ac:dyDescent="0.2">
      <c r="A345" s="19"/>
      <c r="B345" s="19"/>
      <c r="C345" s="19"/>
    </row>
    <row r="346" spans="1:3" x14ac:dyDescent="0.2">
      <c r="A346" s="19"/>
      <c r="B346" s="19"/>
      <c r="C346" s="19"/>
    </row>
    <row r="347" spans="1:3" x14ac:dyDescent="0.2">
      <c r="A347" s="19"/>
      <c r="B347" s="19"/>
      <c r="C347" s="19"/>
    </row>
    <row r="348" spans="1:3" x14ac:dyDescent="0.2">
      <c r="A348" s="19"/>
      <c r="B348" s="19"/>
      <c r="C348" s="19"/>
    </row>
    <row r="349" spans="1:3" x14ac:dyDescent="0.2">
      <c r="A349" s="19"/>
      <c r="B349" s="19"/>
      <c r="C349" s="19"/>
    </row>
    <row r="350" spans="1:3" x14ac:dyDescent="0.2">
      <c r="A350" s="19"/>
      <c r="B350" s="19"/>
      <c r="C350" s="19"/>
    </row>
    <row r="351" spans="1:3" x14ac:dyDescent="0.2">
      <c r="A351" s="19"/>
      <c r="B351" s="19"/>
      <c r="C351" s="19"/>
    </row>
    <row r="352" spans="1:3" x14ac:dyDescent="0.2">
      <c r="A352" s="19"/>
      <c r="B352" s="19"/>
      <c r="C352" s="19"/>
    </row>
    <row r="353" spans="1:3" x14ac:dyDescent="0.2">
      <c r="A353" s="19"/>
      <c r="B353" s="19"/>
      <c r="C353" s="19"/>
    </row>
    <row r="354" spans="1:3" x14ac:dyDescent="0.2">
      <c r="A354" s="19"/>
      <c r="B354" s="19"/>
      <c r="C354" s="19"/>
    </row>
    <row r="355" spans="1:3" x14ac:dyDescent="0.2">
      <c r="A355" s="19"/>
      <c r="B355" s="19"/>
      <c r="C355" s="19"/>
    </row>
    <row r="356" spans="1:3" x14ac:dyDescent="0.2">
      <c r="A356" s="19"/>
      <c r="B356" s="19"/>
      <c r="C356" s="19"/>
    </row>
    <row r="357" spans="1:3" x14ac:dyDescent="0.2">
      <c r="A357" s="19"/>
      <c r="B357" s="19"/>
      <c r="C357" s="19"/>
    </row>
    <row r="358" spans="1:3" x14ac:dyDescent="0.2">
      <c r="A358" s="19"/>
      <c r="B358" s="19"/>
      <c r="C358" s="19"/>
    </row>
    <row r="359" spans="1:3" x14ac:dyDescent="0.2">
      <c r="A359" s="19"/>
      <c r="B359" s="19"/>
      <c r="C359" s="19"/>
    </row>
    <row r="360" spans="1:3" x14ac:dyDescent="0.2">
      <c r="A360" s="19"/>
      <c r="B360" s="19"/>
      <c r="C360" s="19"/>
    </row>
    <row r="361" spans="1:3" x14ac:dyDescent="0.2">
      <c r="A361" s="19"/>
      <c r="B361" s="19"/>
      <c r="C361" s="19"/>
    </row>
    <row r="362" spans="1:3" x14ac:dyDescent="0.2">
      <c r="A362" s="19"/>
      <c r="B362" s="19"/>
      <c r="C362" s="19"/>
    </row>
    <row r="363" spans="1:3" x14ac:dyDescent="0.2">
      <c r="A363" s="19"/>
      <c r="B363" s="19"/>
      <c r="C363" s="19"/>
    </row>
    <row r="364" spans="1:3" x14ac:dyDescent="0.2">
      <c r="A364" s="19"/>
      <c r="B364" s="19"/>
      <c r="C364" s="19"/>
    </row>
    <row r="365" spans="1:3" x14ac:dyDescent="0.2">
      <c r="A365" s="19"/>
      <c r="B365" s="19"/>
      <c r="C365" s="19"/>
    </row>
    <row r="366" spans="1:3" x14ac:dyDescent="0.2">
      <c r="A366" s="19"/>
      <c r="B366" s="19"/>
      <c r="C366" s="19"/>
    </row>
    <row r="367" spans="1:3" x14ac:dyDescent="0.2">
      <c r="A367" s="19"/>
      <c r="B367" s="19"/>
      <c r="C367" s="19"/>
    </row>
    <row r="368" spans="1:3" x14ac:dyDescent="0.2">
      <c r="A368" s="19"/>
      <c r="B368" s="19"/>
      <c r="C368" s="19"/>
    </row>
    <row r="369" spans="1:3" x14ac:dyDescent="0.2">
      <c r="A369" s="19"/>
      <c r="B369" s="19"/>
      <c r="C369" s="19"/>
    </row>
    <row r="370" spans="1:3" x14ac:dyDescent="0.2">
      <c r="A370" s="19"/>
      <c r="B370" s="19"/>
      <c r="C370" s="19"/>
    </row>
    <row r="371" spans="1:3" x14ac:dyDescent="0.2">
      <c r="A371" s="19"/>
      <c r="B371" s="19"/>
      <c r="C371" s="19"/>
    </row>
    <row r="372" spans="1:3" x14ac:dyDescent="0.2">
      <c r="A372" s="19"/>
      <c r="B372" s="19"/>
      <c r="C372" s="19"/>
    </row>
    <row r="373" spans="1:3" x14ac:dyDescent="0.2">
      <c r="A373" s="19"/>
      <c r="B373" s="19"/>
      <c r="C373" s="19"/>
    </row>
    <row r="374" spans="1:3" x14ac:dyDescent="0.2">
      <c r="A374" s="19"/>
      <c r="B374" s="19"/>
      <c r="C374" s="19"/>
    </row>
    <row r="375" spans="1:3" x14ac:dyDescent="0.2">
      <c r="A375" s="19"/>
      <c r="B375" s="19"/>
      <c r="C375" s="19"/>
    </row>
    <row r="376" spans="1:3" x14ac:dyDescent="0.2">
      <c r="A376" s="19"/>
      <c r="B376" s="19"/>
      <c r="C376" s="19"/>
    </row>
    <row r="377" spans="1:3" x14ac:dyDescent="0.2">
      <c r="A377" s="19"/>
      <c r="B377" s="19"/>
      <c r="C377" s="19"/>
    </row>
    <row r="378" spans="1:3" x14ac:dyDescent="0.2">
      <c r="A378" s="19"/>
      <c r="B378" s="19"/>
      <c r="C378" s="19"/>
    </row>
    <row r="379" spans="1:3" x14ac:dyDescent="0.2">
      <c r="A379" s="19"/>
      <c r="B379" s="19"/>
      <c r="C379" s="19"/>
    </row>
    <row r="380" spans="1:3" x14ac:dyDescent="0.2">
      <c r="A380" s="19"/>
      <c r="B380" s="19"/>
      <c r="C380" s="19"/>
    </row>
    <row r="381" spans="1:3" x14ac:dyDescent="0.2">
      <c r="A381" s="19"/>
      <c r="B381" s="19"/>
      <c r="C381" s="19"/>
    </row>
    <row r="382" spans="1:3" x14ac:dyDescent="0.2">
      <c r="A382" s="19"/>
      <c r="B382" s="19"/>
      <c r="C382" s="19"/>
    </row>
    <row r="383" spans="1:3" x14ac:dyDescent="0.2">
      <c r="A383" s="19"/>
      <c r="B383" s="19"/>
      <c r="C383" s="19"/>
    </row>
    <row r="384" spans="1:3" x14ac:dyDescent="0.2">
      <c r="A384" s="19"/>
      <c r="B384" s="19"/>
      <c r="C384" s="19"/>
    </row>
    <row r="385" spans="1:3" x14ac:dyDescent="0.2">
      <c r="A385" s="19"/>
      <c r="B385" s="19"/>
      <c r="C385" s="19"/>
    </row>
    <row r="386" spans="1:3" x14ac:dyDescent="0.2">
      <c r="A386" s="19"/>
      <c r="B386" s="19"/>
      <c r="C386" s="19"/>
    </row>
    <row r="387" spans="1:3" x14ac:dyDescent="0.2">
      <c r="A387" s="19"/>
      <c r="B387" s="19"/>
      <c r="C387" s="19"/>
    </row>
    <row r="388" spans="1:3" x14ac:dyDescent="0.2">
      <c r="A388" s="19"/>
      <c r="B388" s="19"/>
      <c r="C388" s="19"/>
    </row>
    <row r="389" spans="1:3" x14ac:dyDescent="0.2">
      <c r="A389" s="19"/>
      <c r="B389" s="19"/>
      <c r="C389" s="19"/>
    </row>
    <row r="390" spans="1:3" x14ac:dyDescent="0.2">
      <c r="A390" s="19"/>
      <c r="B390" s="19"/>
      <c r="C390" s="19"/>
    </row>
    <row r="391" spans="1:3" x14ac:dyDescent="0.2">
      <c r="A391" s="19"/>
      <c r="B391" s="19"/>
      <c r="C391" s="19"/>
    </row>
    <row r="392" spans="1:3" x14ac:dyDescent="0.2">
      <c r="A392" s="19"/>
      <c r="B392" s="19"/>
      <c r="C392" s="19"/>
    </row>
    <row r="393" spans="1:3" x14ac:dyDescent="0.2">
      <c r="A393" s="19"/>
      <c r="B393" s="19"/>
      <c r="C393" s="19"/>
    </row>
    <row r="394" spans="1:3" x14ac:dyDescent="0.2">
      <c r="A394" s="19"/>
      <c r="B394" s="19"/>
      <c r="C394" s="19"/>
    </row>
    <row r="395" spans="1:3" x14ac:dyDescent="0.2">
      <c r="A395" s="19"/>
      <c r="B395" s="19"/>
      <c r="C395" s="19"/>
    </row>
    <row r="396" spans="1:3" x14ac:dyDescent="0.2">
      <c r="A396" s="19"/>
      <c r="B396" s="19"/>
      <c r="C396" s="19"/>
    </row>
    <row r="397" spans="1:3" x14ac:dyDescent="0.2">
      <c r="A397" s="19"/>
      <c r="B397" s="19"/>
      <c r="C397" s="19"/>
    </row>
    <row r="398" spans="1:3" x14ac:dyDescent="0.2">
      <c r="A398" s="19"/>
      <c r="B398" s="19"/>
      <c r="C398" s="19"/>
    </row>
    <row r="399" spans="1:3" x14ac:dyDescent="0.2">
      <c r="A399" s="19"/>
      <c r="B399" s="19"/>
      <c r="C399" s="19"/>
    </row>
    <row r="400" spans="1:3" x14ac:dyDescent="0.2">
      <c r="A400" s="19"/>
      <c r="B400" s="19"/>
      <c r="C400" s="19"/>
    </row>
    <row r="401" spans="1:3" x14ac:dyDescent="0.2">
      <c r="A401" s="19"/>
      <c r="B401" s="19"/>
      <c r="C401" s="19"/>
    </row>
    <row r="402" spans="1:3" x14ac:dyDescent="0.2">
      <c r="A402" s="19"/>
      <c r="B402" s="19"/>
      <c r="C402" s="19"/>
    </row>
    <row r="403" spans="1:3" x14ac:dyDescent="0.2">
      <c r="A403" s="19"/>
      <c r="B403" s="19"/>
      <c r="C403" s="19"/>
    </row>
    <row r="404" spans="1:3" x14ac:dyDescent="0.2">
      <c r="A404" s="19"/>
      <c r="B404" s="19"/>
      <c r="C404" s="19"/>
    </row>
    <row r="405" spans="1:3" x14ac:dyDescent="0.2">
      <c r="A405" s="19"/>
      <c r="B405" s="19"/>
      <c r="C405" s="19"/>
    </row>
    <row r="406" spans="1:3" x14ac:dyDescent="0.2">
      <c r="A406" s="19"/>
      <c r="B406" s="19"/>
      <c r="C406" s="19"/>
    </row>
    <row r="407" spans="1:3" x14ac:dyDescent="0.2">
      <c r="A407" s="19"/>
      <c r="B407" s="19"/>
      <c r="C407" s="19"/>
    </row>
    <row r="408" spans="1:3" x14ac:dyDescent="0.2">
      <c r="A408" s="19"/>
      <c r="B408" s="19"/>
      <c r="C408" s="19"/>
    </row>
    <row r="409" spans="1:3" x14ac:dyDescent="0.2">
      <c r="A409" s="19"/>
      <c r="B409" s="19"/>
      <c r="C409" s="19"/>
    </row>
    <row r="410" spans="1:3" x14ac:dyDescent="0.2">
      <c r="A410" s="19"/>
      <c r="B410" s="19"/>
      <c r="C410" s="19"/>
    </row>
    <row r="411" spans="1:3" x14ac:dyDescent="0.2">
      <c r="A411" s="19"/>
      <c r="B411" s="19"/>
      <c r="C411" s="19"/>
    </row>
    <row r="412" spans="1:3" x14ac:dyDescent="0.2">
      <c r="A412" s="19"/>
      <c r="B412" s="19"/>
      <c r="C412" s="19"/>
    </row>
  </sheetData>
  <sheetProtection password="C9E4" sheet="1" scenarios="1"/>
  <mergeCells count="1">
    <mergeCell ref="A2:C2"/>
  </mergeCells>
  <printOptions horizontalCentered="1" verticalCentered="1"/>
  <pageMargins left="0.47244094488188981" right="0" top="0.94488188976377963" bottom="0.70866141732283472" header="0" footer="0"/>
  <pageSetup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K65535"/>
  <sheetViews>
    <sheetView showGridLines="0" workbookViewId="0">
      <selection sqref="A1:XFD1048576"/>
    </sheetView>
  </sheetViews>
  <sheetFormatPr baseColWidth="10" defaultColWidth="0" defaultRowHeight="0" customHeight="1" zeroHeight="1" x14ac:dyDescent="0.2"/>
  <cols>
    <col min="1" max="1" width="11.42578125" style="493" customWidth="1"/>
    <col min="2" max="2" width="7.42578125" style="493" customWidth="1"/>
    <col min="3" max="3" width="11.42578125" style="493" customWidth="1"/>
    <col min="4" max="4" width="31.42578125" style="493" customWidth="1"/>
    <col min="5" max="10" width="21" style="493" customWidth="1"/>
    <col min="11" max="11" width="11.42578125" style="493" customWidth="1"/>
    <col min="12" max="256" width="0" style="493" hidden="1"/>
    <col min="257" max="257" width="11.42578125" style="493" customWidth="1"/>
    <col min="258" max="258" width="7.42578125" style="493" customWidth="1"/>
    <col min="259" max="259" width="11.42578125" style="493" customWidth="1"/>
    <col min="260" max="260" width="31.42578125" style="493" customWidth="1"/>
    <col min="261" max="266" width="21" style="493" customWidth="1"/>
    <col min="267" max="267" width="11.42578125" style="493" customWidth="1"/>
    <col min="268" max="512" width="0" style="493" hidden="1"/>
    <col min="513" max="513" width="11.42578125" style="493" customWidth="1"/>
    <col min="514" max="514" width="7.42578125" style="493" customWidth="1"/>
    <col min="515" max="515" width="11.42578125" style="493" customWidth="1"/>
    <col min="516" max="516" width="31.42578125" style="493" customWidth="1"/>
    <col min="517" max="522" width="21" style="493" customWidth="1"/>
    <col min="523" max="523" width="11.42578125" style="493" customWidth="1"/>
    <col min="524" max="768" width="0" style="493" hidden="1"/>
    <col min="769" max="769" width="11.42578125" style="493" customWidth="1"/>
    <col min="770" max="770" width="7.42578125" style="493" customWidth="1"/>
    <col min="771" max="771" width="11.42578125" style="493" customWidth="1"/>
    <col min="772" max="772" width="31.42578125" style="493" customWidth="1"/>
    <col min="773" max="778" width="21" style="493" customWidth="1"/>
    <col min="779" max="779" width="11.42578125" style="493" customWidth="1"/>
    <col min="780" max="1024" width="0" style="493" hidden="1"/>
    <col min="1025" max="1025" width="11.42578125" style="493" customWidth="1"/>
    <col min="1026" max="1026" width="7.42578125" style="493" customWidth="1"/>
    <col min="1027" max="1027" width="11.42578125" style="493" customWidth="1"/>
    <col min="1028" max="1028" width="31.42578125" style="493" customWidth="1"/>
    <col min="1029" max="1034" width="21" style="493" customWidth="1"/>
    <col min="1035" max="1035" width="11.42578125" style="493" customWidth="1"/>
    <col min="1036" max="1280" width="0" style="493" hidden="1"/>
    <col min="1281" max="1281" width="11.42578125" style="493" customWidth="1"/>
    <col min="1282" max="1282" width="7.42578125" style="493" customWidth="1"/>
    <col min="1283" max="1283" width="11.42578125" style="493" customWidth="1"/>
    <col min="1284" max="1284" width="31.42578125" style="493" customWidth="1"/>
    <col min="1285" max="1290" width="21" style="493" customWidth="1"/>
    <col min="1291" max="1291" width="11.42578125" style="493" customWidth="1"/>
    <col min="1292" max="1536" width="0" style="493" hidden="1"/>
    <col min="1537" max="1537" width="11.42578125" style="493" customWidth="1"/>
    <col min="1538" max="1538" width="7.42578125" style="493" customWidth="1"/>
    <col min="1539" max="1539" width="11.42578125" style="493" customWidth="1"/>
    <col min="1540" max="1540" width="31.42578125" style="493" customWidth="1"/>
    <col min="1541" max="1546" width="21" style="493" customWidth="1"/>
    <col min="1547" max="1547" width="11.42578125" style="493" customWidth="1"/>
    <col min="1548" max="1792" width="0" style="493" hidden="1"/>
    <col min="1793" max="1793" width="11.42578125" style="493" customWidth="1"/>
    <col min="1794" max="1794" width="7.42578125" style="493" customWidth="1"/>
    <col min="1795" max="1795" width="11.42578125" style="493" customWidth="1"/>
    <col min="1796" max="1796" width="31.42578125" style="493" customWidth="1"/>
    <col min="1797" max="1802" width="21" style="493" customWidth="1"/>
    <col min="1803" max="1803" width="11.42578125" style="493" customWidth="1"/>
    <col min="1804" max="2048" width="0" style="493" hidden="1"/>
    <col min="2049" max="2049" width="11.42578125" style="493" customWidth="1"/>
    <col min="2050" max="2050" width="7.42578125" style="493" customWidth="1"/>
    <col min="2051" max="2051" width="11.42578125" style="493" customWidth="1"/>
    <col min="2052" max="2052" width="31.42578125" style="493" customWidth="1"/>
    <col min="2053" max="2058" width="21" style="493" customWidth="1"/>
    <col min="2059" max="2059" width="11.42578125" style="493" customWidth="1"/>
    <col min="2060" max="2304" width="0" style="493" hidden="1"/>
    <col min="2305" max="2305" width="11.42578125" style="493" customWidth="1"/>
    <col min="2306" max="2306" width="7.42578125" style="493" customWidth="1"/>
    <col min="2307" max="2307" width="11.42578125" style="493" customWidth="1"/>
    <col min="2308" max="2308" width="31.42578125" style="493" customWidth="1"/>
    <col min="2309" max="2314" width="21" style="493" customWidth="1"/>
    <col min="2315" max="2315" width="11.42578125" style="493" customWidth="1"/>
    <col min="2316" max="2560" width="0" style="493" hidden="1"/>
    <col min="2561" max="2561" width="11.42578125" style="493" customWidth="1"/>
    <col min="2562" max="2562" width="7.42578125" style="493" customWidth="1"/>
    <col min="2563" max="2563" width="11.42578125" style="493" customWidth="1"/>
    <col min="2564" max="2564" width="31.42578125" style="493" customWidth="1"/>
    <col min="2565" max="2570" width="21" style="493" customWidth="1"/>
    <col min="2571" max="2571" width="11.42578125" style="493" customWidth="1"/>
    <col min="2572" max="2816" width="0" style="493" hidden="1"/>
    <col min="2817" max="2817" width="11.42578125" style="493" customWidth="1"/>
    <col min="2818" max="2818" width="7.42578125" style="493" customWidth="1"/>
    <col min="2819" max="2819" width="11.42578125" style="493" customWidth="1"/>
    <col min="2820" max="2820" width="31.42578125" style="493" customWidth="1"/>
    <col min="2821" max="2826" width="21" style="493" customWidth="1"/>
    <col min="2827" max="2827" width="11.42578125" style="493" customWidth="1"/>
    <col min="2828" max="3072" width="0" style="493" hidden="1"/>
    <col min="3073" max="3073" width="11.42578125" style="493" customWidth="1"/>
    <col min="3074" max="3074" width="7.42578125" style="493" customWidth="1"/>
    <col min="3075" max="3075" width="11.42578125" style="493" customWidth="1"/>
    <col min="3076" max="3076" width="31.42578125" style="493" customWidth="1"/>
    <col min="3077" max="3082" width="21" style="493" customWidth="1"/>
    <col min="3083" max="3083" width="11.42578125" style="493" customWidth="1"/>
    <col min="3084" max="3328" width="0" style="493" hidden="1"/>
    <col min="3329" max="3329" width="11.42578125" style="493" customWidth="1"/>
    <col min="3330" max="3330" width="7.42578125" style="493" customWidth="1"/>
    <col min="3331" max="3331" width="11.42578125" style="493" customWidth="1"/>
    <col min="3332" max="3332" width="31.42578125" style="493" customWidth="1"/>
    <col min="3333" max="3338" width="21" style="493" customWidth="1"/>
    <col min="3339" max="3339" width="11.42578125" style="493" customWidth="1"/>
    <col min="3340" max="3584" width="0" style="493" hidden="1"/>
    <col min="3585" max="3585" width="11.42578125" style="493" customWidth="1"/>
    <col min="3586" max="3586" width="7.42578125" style="493" customWidth="1"/>
    <col min="3587" max="3587" width="11.42578125" style="493" customWidth="1"/>
    <col min="3588" max="3588" width="31.42578125" style="493" customWidth="1"/>
    <col min="3589" max="3594" width="21" style="493" customWidth="1"/>
    <col min="3595" max="3595" width="11.42578125" style="493" customWidth="1"/>
    <col min="3596" max="3840" width="0" style="493" hidden="1"/>
    <col min="3841" max="3841" width="11.42578125" style="493" customWidth="1"/>
    <col min="3842" max="3842" width="7.42578125" style="493" customWidth="1"/>
    <col min="3843" max="3843" width="11.42578125" style="493" customWidth="1"/>
    <col min="3844" max="3844" width="31.42578125" style="493" customWidth="1"/>
    <col min="3845" max="3850" width="21" style="493" customWidth="1"/>
    <col min="3851" max="3851" width="11.42578125" style="493" customWidth="1"/>
    <col min="3852" max="4096" width="0" style="493" hidden="1"/>
    <col min="4097" max="4097" width="11.42578125" style="493" customWidth="1"/>
    <col min="4098" max="4098" width="7.42578125" style="493" customWidth="1"/>
    <col min="4099" max="4099" width="11.42578125" style="493" customWidth="1"/>
    <col min="4100" max="4100" width="31.42578125" style="493" customWidth="1"/>
    <col min="4101" max="4106" width="21" style="493" customWidth="1"/>
    <col min="4107" max="4107" width="11.42578125" style="493" customWidth="1"/>
    <col min="4108" max="4352" width="0" style="493" hidden="1"/>
    <col min="4353" max="4353" width="11.42578125" style="493" customWidth="1"/>
    <col min="4354" max="4354" width="7.42578125" style="493" customWidth="1"/>
    <col min="4355" max="4355" width="11.42578125" style="493" customWidth="1"/>
    <col min="4356" max="4356" width="31.42578125" style="493" customWidth="1"/>
    <col min="4357" max="4362" width="21" style="493" customWidth="1"/>
    <col min="4363" max="4363" width="11.42578125" style="493" customWidth="1"/>
    <col min="4364" max="4608" width="0" style="493" hidden="1"/>
    <col min="4609" max="4609" width="11.42578125" style="493" customWidth="1"/>
    <col min="4610" max="4610" width="7.42578125" style="493" customWidth="1"/>
    <col min="4611" max="4611" width="11.42578125" style="493" customWidth="1"/>
    <col min="4612" max="4612" width="31.42578125" style="493" customWidth="1"/>
    <col min="4613" max="4618" width="21" style="493" customWidth="1"/>
    <col min="4619" max="4619" width="11.42578125" style="493" customWidth="1"/>
    <col min="4620" max="4864" width="0" style="493" hidden="1"/>
    <col min="4865" max="4865" width="11.42578125" style="493" customWidth="1"/>
    <col min="4866" max="4866" width="7.42578125" style="493" customWidth="1"/>
    <col min="4867" max="4867" width="11.42578125" style="493" customWidth="1"/>
    <col min="4868" max="4868" width="31.42578125" style="493" customWidth="1"/>
    <col min="4869" max="4874" width="21" style="493" customWidth="1"/>
    <col min="4875" max="4875" width="11.42578125" style="493" customWidth="1"/>
    <col min="4876" max="5120" width="0" style="493" hidden="1"/>
    <col min="5121" max="5121" width="11.42578125" style="493" customWidth="1"/>
    <col min="5122" max="5122" width="7.42578125" style="493" customWidth="1"/>
    <col min="5123" max="5123" width="11.42578125" style="493" customWidth="1"/>
    <col min="5124" max="5124" width="31.42578125" style="493" customWidth="1"/>
    <col min="5125" max="5130" width="21" style="493" customWidth="1"/>
    <col min="5131" max="5131" width="11.42578125" style="493" customWidth="1"/>
    <col min="5132" max="5376" width="0" style="493" hidden="1"/>
    <col min="5377" max="5377" width="11.42578125" style="493" customWidth="1"/>
    <col min="5378" max="5378" width="7.42578125" style="493" customWidth="1"/>
    <col min="5379" max="5379" width="11.42578125" style="493" customWidth="1"/>
    <col min="5380" max="5380" width="31.42578125" style="493" customWidth="1"/>
    <col min="5381" max="5386" width="21" style="493" customWidth="1"/>
    <col min="5387" max="5387" width="11.42578125" style="493" customWidth="1"/>
    <col min="5388" max="5632" width="0" style="493" hidden="1"/>
    <col min="5633" max="5633" width="11.42578125" style="493" customWidth="1"/>
    <col min="5634" max="5634" width="7.42578125" style="493" customWidth="1"/>
    <col min="5635" max="5635" width="11.42578125" style="493" customWidth="1"/>
    <col min="5636" max="5636" width="31.42578125" style="493" customWidth="1"/>
    <col min="5637" max="5642" width="21" style="493" customWidth="1"/>
    <col min="5643" max="5643" width="11.42578125" style="493" customWidth="1"/>
    <col min="5644" max="5888" width="0" style="493" hidden="1"/>
    <col min="5889" max="5889" width="11.42578125" style="493" customWidth="1"/>
    <col min="5890" max="5890" width="7.42578125" style="493" customWidth="1"/>
    <col min="5891" max="5891" width="11.42578125" style="493" customWidth="1"/>
    <col min="5892" max="5892" width="31.42578125" style="493" customWidth="1"/>
    <col min="5893" max="5898" width="21" style="493" customWidth="1"/>
    <col min="5899" max="5899" width="11.42578125" style="493" customWidth="1"/>
    <col min="5900" max="6144" width="0" style="493" hidden="1"/>
    <col min="6145" max="6145" width="11.42578125" style="493" customWidth="1"/>
    <col min="6146" max="6146" width="7.42578125" style="493" customWidth="1"/>
    <col min="6147" max="6147" width="11.42578125" style="493" customWidth="1"/>
    <col min="6148" max="6148" width="31.42578125" style="493" customWidth="1"/>
    <col min="6149" max="6154" width="21" style="493" customWidth="1"/>
    <col min="6155" max="6155" width="11.42578125" style="493" customWidth="1"/>
    <col min="6156" max="6400" width="0" style="493" hidden="1"/>
    <col min="6401" max="6401" width="11.42578125" style="493" customWidth="1"/>
    <col min="6402" max="6402" width="7.42578125" style="493" customWidth="1"/>
    <col min="6403" max="6403" width="11.42578125" style="493" customWidth="1"/>
    <col min="6404" max="6404" width="31.42578125" style="493" customWidth="1"/>
    <col min="6405" max="6410" width="21" style="493" customWidth="1"/>
    <col min="6411" max="6411" width="11.42578125" style="493" customWidth="1"/>
    <col min="6412" max="6656" width="0" style="493" hidden="1"/>
    <col min="6657" max="6657" width="11.42578125" style="493" customWidth="1"/>
    <col min="6658" max="6658" width="7.42578125" style="493" customWidth="1"/>
    <col min="6659" max="6659" width="11.42578125" style="493" customWidth="1"/>
    <col min="6660" max="6660" width="31.42578125" style="493" customWidth="1"/>
    <col min="6661" max="6666" width="21" style="493" customWidth="1"/>
    <col min="6667" max="6667" width="11.42578125" style="493" customWidth="1"/>
    <col min="6668" max="6912" width="0" style="493" hidden="1"/>
    <col min="6913" max="6913" width="11.42578125" style="493" customWidth="1"/>
    <col min="6914" max="6914" width="7.42578125" style="493" customWidth="1"/>
    <col min="6915" max="6915" width="11.42578125" style="493" customWidth="1"/>
    <col min="6916" max="6916" width="31.42578125" style="493" customWidth="1"/>
    <col min="6917" max="6922" width="21" style="493" customWidth="1"/>
    <col min="6923" max="6923" width="11.42578125" style="493" customWidth="1"/>
    <col min="6924" max="7168" width="0" style="493" hidden="1"/>
    <col min="7169" max="7169" width="11.42578125" style="493" customWidth="1"/>
    <col min="7170" max="7170" width="7.42578125" style="493" customWidth="1"/>
    <col min="7171" max="7171" width="11.42578125" style="493" customWidth="1"/>
    <col min="7172" max="7172" width="31.42578125" style="493" customWidth="1"/>
    <col min="7173" max="7178" width="21" style="493" customWidth="1"/>
    <col min="7179" max="7179" width="11.42578125" style="493" customWidth="1"/>
    <col min="7180" max="7424" width="0" style="493" hidden="1"/>
    <col min="7425" max="7425" width="11.42578125" style="493" customWidth="1"/>
    <col min="7426" max="7426" width="7.42578125" style="493" customWidth="1"/>
    <col min="7427" max="7427" width="11.42578125" style="493" customWidth="1"/>
    <col min="7428" max="7428" width="31.42578125" style="493" customWidth="1"/>
    <col min="7429" max="7434" width="21" style="493" customWidth="1"/>
    <col min="7435" max="7435" width="11.42578125" style="493" customWidth="1"/>
    <col min="7436" max="7680" width="0" style="493" hidden="1"/>
    <col min="7681" max="7681" width="11.42578125" style="493" customWidth="1"/>
    <col min="7682" max="7682" width="7.42578125" style="493" customWidth="1"/>
    <col min="7683" max="7683" width="11.42578125" style="493" customWidth="1"/>
    <col min="7684" max="7684" width="31.42578125" style="493" customWidth="1"/>
    <col min="7685" max="7690" width="21" style="493" customWidth="1"/>
    <col min="7691" max="7691" width="11.42578125" style="493" customWidth="1"/>
    <col min="7692" max="7936" width="0" style="493" hidden="1"/>
    <col min="7937" max="7937" width="11.42578125" style="493" customWidth="1"/>
    <col min="7938" max="7938" width="7.42578125" style="493" customWidth="1"/>
    <col min="7939" max="7939" width="11.42578125" style="493" customWidth="1"/>
    <col min="7940" max="7940" width="31.42578125" style="493" customWidth="1"/>
    <col min="7941" max="7946" width="21" style="493" customWidth="1"/>
    <col min="7947" max="7947" width="11.42578125" style="493" customWidth="1"/>
    <col min="7948" max="8192" width="0" style="493" hidden="1"/>
    <col min="8193" max="8193" width="11.42578125" style="493" customWidth="1"/>
    <col min="8194" max="8194" width="7.42578125" style="493" customWidth="1"/>
    <col min="8195" max="8195" width="11.42578125" style="493" customWidth="1"/>
    <col min="8196" max="8196" width="31.42578125" style="493" customWidth="1"/>
    <col min="8197" max="8202" width="21" style="493" customWidth="1"/>
    <col min="8203" max="8203" width="11.42578125" style="493" customWidth="1"/>
    <col min="8204" max="8448" width="0" style="493" hidden="1"/>
    <col min="8449" max="8449" width="11.42578125" style="493" customWidth="1"/>
    <col min="8450" max="8450" width="7.42578125" style="493" customWidth="1"/>
    <col min="8451" max="8451" width="11.42578125" style="493" customWidth="1"/>
    <col min="8452" max="8452" width="31.42578125" style="493" customWidth="1"/>
    <col min="8453" max="8458" width="21" style="493" customWidth="1"/>
    <col min="8459" max="8459" width="11.42578125" style="493" customWidth="1"/>
    <col min="8460" max="8704" width="0" style="493" hidden="1"/>
    <col min="8705" max="8705" width="11.42578125" style="493" customWidth="1"/>
    <col min="8706" max="8706" width="7.42578125" style="493" customWidth="1"/>
    <col min="8707" max="8707" width="11.42578125" style="493" customWidth="1"/>
    <col min="8708" max="8708" width="31.42578125" style="493" customWidth="1"/>
    <col min="8709" max="8714" width="21" style="493" customWidth="1"/>
    <col min="8715" max="8715" width="11.42578125" style="493" customWidth="1"/>
    <col min="8716" max="8960" width="0" style="493" hidden="1"/>
    <col min="8961" max="8961" width="11.42578125" style="493" customWidth="1"/>
    <col min="8962" max="8962" width="7.42578125" style="493" customWidth="1"/>
    <col min="8963" max="8963" width="11.42578125" style="493" customWidth="1"/>
    <col min="8964" max="8964" width="31.42578125" style="493" customWidth="1"/>
    <col min="8965" max="8970" width="21" style="493" customWidth="1"/>
    <col min="8971" max="8971" width="11.42578125" style="493" customWidth="1"/>
    <col min="8972" max="9216" width="0" style="493" hidden="1"/>
    <col min="9217" max="9217" width="11.42578125" style="493" customWidth="1"/>
    <col min="9218" max="9218" width="7.42578125" style="493" customWidth="1"/>
    <col min="9219" max="9219" width="11.42578125" style="493" customWidth="1"/>
    <col min="9220" max="9220" width="31.42578125" style="493" customWidth="1"/>
    <col min="9221" max="9226" width="21" style="493" customWidth="1"/>
    <col min="9227" max="9227" width="11.42578125" style="493" customWidth="1"/>
    <col min="9228" max="9472" width="0" style="493" hidden="1"/>
    <col min="9473" max="9473" width="11.42578125" style="493" customWidth="1"/>
    <col min="9474" max="9474" width="7.42578125" style="493" customWidth="1"/>
    <col min="9475" max="9475" width="11.42578125" style="493" customWidth="1"/>
    <col min="9476" max="9476" width="31.42578125" style="493" customWidth="1"/>
    <col min="9477" max="9482" width="21" style="493" customWidth="1"/>
    <col min="9483" max="9483" width="11.42578125" style="493" customWidth="1"/>
    <col min="9484" max="9728" width="0" style="493" hidden="1"/>
    <col min="9729" max="9729" width="11.42578125" style="493" customWidth="1"/>
    <col min="9730" max="9730" width="7.42578125" style="493" customWidth="1"/>
    <col min="9731" max="9731" width="11.42578125" style="493" customWidth="1"/>
    <col min="9732" max="9732" width="31.42578125" style="493" customWidth="1"/>
    <col min="9733" max="9738" width="21" style="493" customWidth="1"/>
    <col min="9739" max="9739" width="11.42578125" style="493" customWidth="1"/>
    <col min="9740" max="9984" width="0" style="493" hidden="1"/>
    <col min="9985" max="9985" width="11.42578125" style="493" customWidth="1"/>
    <col min="9986" max="9986" width="7.42578125" style="493" customWidth="1"/>
    <col min="9987" max="9987" width="11.42578125" style="493" customWidth="1"/>
    <col min="9988" max="9988" width="31.42578125" style="493" customWidth="1"/>
    <col min="9989" max="9994" width="21" style="493" customWidth="1"/>
    <col min="9995" max="9995" width="11.42578125" style="493" customWidth="1"/>
    <col min="9996" max="10240" width="0" style="493" hidden="1"/>
    <col min="10241" max="10241" width="11.42578125" style="493" customWidth="1"/>
    <col min="10242" max="10242" width="7.42578125" style="493" customWidth="1"/>
    <col min="10243" max="10243" width="11.42578125" style="493" customWidth="1"/>
    <col min="10244" max="10244" width="31.42578125" style="493" customWidth="1"/>
    <col min="10245" max="10250" width="21" style="493" customWidth="1"/>
    <col min="10251" max="10251" width="11.42578125" style="493" customWidth="1"/>
    <col min="10252" max="10496" width="0" style="493" hidden="1"/>
    <col min="10497" max="10497" width="11.42578125" style="493" customWidth="1"/>
    <col min="10498" max="10498" width="7.42578125" style="493" customWidth="1"/>
    <col min="10499" max="10499" width="11.42578125" style="493" customWidth="1"/>
    <col min="10500" max="10500" width="31.42578125" style="493" customWidth="1"/>
    <col min="10501" max="10506" width="21" style="493" customWidth="1"/>
    <col min="10507" max="10507" width="11.42578125" style="493" customWidth="1"/>
    <col min="10508" max="10752" width="0" style="493" hidden="1"/>
    <col min="10753" max="10753" width="11.42578125" style="493" customWidth="1"/>
    <col min="10754" max="10754" width="7.42578125" style="493" customWidth="1"/>
    <col min="10755" max="10755" width="11.42578125" style="493" customWidth="1"/>
    <col min="10756" max="10756" width="31.42578125" style="493" customWidth="1"/>
    <col min="10757" max="10762" width="21" style="493" customWidth="1"/>
    <col min="10763" max="10763" width="11.42578125" style="493" customWidth="1"/>
    <col min="10764" max="11008" width="0" style="493" hidden="1"/>
    <col min="11009" max="11009" width="11.42578125" style="493" customWidth="1"/>
    <col min="11010" max="11010" width="7.42578125" style="493" customWidth="1"/>
    <col min="11011" max="11011" width="11.42578125" style="493" customWidth="1"/>
    <col min="11012" max="11012" width="31.42578125" style="493" customWidth="1"/>
    <col min="11013" max="11018" width="21" style="493" customWidth="1"/>
    <col min="11019" max="11019" width="11.42578125" style="493" customWidth="1"/>
    <col min="11020" max="11264" width="0" style="493" hidden="1"/>
    <col min="11265" max="11265" width="11.42578125" style="493" customWidth="1"/>
    <col min="11266" max="11266" width="7.42578125" style="493" customWidth="1"/>
    <col min="11267" max="11267" width="11.42578125" style="493" customWidth="1"/>
    <col min="11268" max="11268" width="31.42578125" style="493" customWidth="1"/>
    <col min="11269" max="11274" width="21" style="493" customWidth="1"/>
    <col min="11275" max="11275" width="11.42578125" style="493" customWidth="1"/>
    <col min="11276" max="11520" width="0" style="493" hidden="1"/>
    <col min="11521" max="11521" width="11.42578125" style="493" customWidth="1"/>
    <col min="11522" max="11522" width="7.42578125" style="493" customWidth="1"/>
    <col min="11523" max="11523" width="11.42578125" style="493" customWidth="1"/>
    <col min="11524" max="11524" width="31.42578125" style="493" customWidth="1"/>
    <col min="11525" max="11530" width="21" style="493" customWidth="1"/>
    <col min="11531" max="11531" width="11.42578125" style="493" customWidth="1"/>
    <col min="11532" max="11776" width="0" style="493" hidden="1"/>
    <col min="11777" max="11777" width="11.42578125" style="493" customWidth="1"/>
    <col min="11778" max="11778" width="7.42578125" style="493" customWidth="1"/>
    <col min="11779" max="11779" width="11.42578125" style="493" customWidth="1"/>
    <col min="11780" max="11780" width="31.42578125" style="493" customWidth="1"/>
    <col min="11781" max="11786" width="21" style="493" customWidth="1"/>
    <col min="11787" max="11787" width="11.42578125" style="493" customWidth="1"/>
    <col min="11788" max="12032" width="0" style="493" hidden="1"/>
    <col min="12033" max="12033" width="11.42578125" style="493" customWidth="1"/>
    <col min="12034" max="12034" width="7.42578125" style="493" customWidth="1"/>
    <col min="12035" max="12035" width="11.42578125" style="493" customWidth="1"/>
    <col min="12036" max="12036" width="31.42578125" style="493" customWidth="1"/>
    <col min="12037" max="12042" width="21" style="493" customWidth="1"/>
    <col min="12043" max="12043" width="11.42578125" style="493" customWidth="1"/>
    <col min="12044" max="12288" width="0" style="493" hidden="1"/>
    <col min="12289" max="12289" width="11.42578125" style="493" customWidth="1"/>
    <col min="12290" max="12290" width="7.42578125" style="493" customWidth="1"/>
    <col min="12291" max="12291" width="11.42578125" style="493" customWidth="1"/>
    <col min="12292" max="12292" width="31.42578125" style="493" customWidth="1"/>
    <col min="12293" max="12298" width="21" style="493" customWidth="1"/>
    <col min="12299" max="12299" width="11.42578125" style="493" customWidth="1"/>
    <col min="12300" max="12544" width="0" style="493" hidden="1"/>
    <col min="12545" max="12545" width="11.42578125" style="493" customWidth="1"/>
    <col min="12546" max="12546" width="7.42578125" style="493" customWidth="1"/>
    <col min="12547" max="12547" width="11.42578125" style="493" customWidth="1"/>
    <col min="12548" max="12548" width="31.42578125" style="493" customWidth="1"/>
    <col min="12549" max="12554" width="21" style="493" customWidth="1"/>
    <col min="12555" max="12555" width="11.42578125" style="493" customWidth="1"/>
    <col min="12556" max="12800" width="0" style="493" hidden="1"/>
    <col min="12801" max="12801" width="11.42578125" style="493" customWidth="1"/>
    <col min="12802" max="12802" width="7.42578125" style="493" customWidth="1"/>
    <col min="12803" max="12803" width="11.42578125" style="493" customWidth="1"/>
    <col min="12804" max="12804" width="31.42578125" style="493" customWidth="1"/>
    <col min="12805" max="12810" width="21" style="493" customWidth="1"/>
    <col min="12811" max="12811" width="11.42578125" style="493" customWidth="1"/>
    <col min="12812" max="13056" width="0" style="493" hidden="1"/>
    <col min="13057" max="13057" width="11.42578125" style="493" customWidth="1"/>
    <col min="13058" max="13058" width="7.42578125" style="493" customWidth="1"/>
    <col min="13059" max="13059" width="11.42578125" style="493" customWidth="1"/>
    <col min="13060" max="13060" width="31.42578125" style="493" customWidth="1"/>
    <col min="13061" max="13066" width="21" style="493" customWidth="1"/>
    <col min="13067" max="13067" width="11.42578125" style="493" customWidth="1"/>
    <col min="13068" max="13312" width="0" style="493" hidden="1"/>
    <col min="13313" max="13313" width="11.42578125" style="493" customWidth="1"/>
    <col min="13314" max="13314" width="7.42578125" style="493" customWidth="1"/>
    <col min="13315" max="13315" width="11.42578125" style="493" customWidth="1"/>
    <col min="13316" max="13316" width="31.42578125" style="493" customWidth="1"/>
    <col min="13317" max="13322" width="21" style="493" customWidth="1"/>
    <col min="13323" max="13323" width="11.42578125" style="493" customWidth="1"/>
    <col min="13324" max="13568" width="0" style="493" hidden="1"/>
    <col min="13569" max="13569" width="11.42578125" style="493" customWidth="1"/>
    <col min="13570" max="13570" width="7.42578125" style="493" customWidth="1"/>
    <col min="13571" max="13571" width="11.42578125" style="493" customWidth="1"/>
    <col min="13572" max="13572" width="31.42578125" style="493" customWidth="1"/>
    <col min="13573" max="13578" width="21" style="493" customWidth="1"/>
    <col min="13579" max="13579" width="11.42578125" style="493" customWidth="1"/>
    <col min="13580" max="13824" width="0" style="493" hidden="1"/>
    <col min="13825" max="13825" width="11.42578125" style="493" customWidth="1"/>
    <col min="13826" max="13826" width="7.42578125" style="493" customWidth="1"/>
    <col min="13827" max="13827" width="11.42578125" style="493" customWidth="1"/>
    <col min="13828" max="13828" width="31.42578125" style="493" customWidth="1"/>
    <col min="13829" max="13834" width="21" style="493" customWidth="1"/>
    <col min="13835" max="13835" width="11.42578125" style="493" customWidth="1"/>
    <col min="13836" max="14080" width="0" style="493" hidden="1"/>
    <col min="14081" max="14081" width="11.42578125" style="493" customWidth="1"/>
    <col min="14082" max="14082" width="7.42578125" style="493" customWidth="1"/>
    <col min="14083" max="14083" width="11.42578125" style="493" customWidth="1"/>
    <col min="14084" max="14084" width="31.42578125" style="493" customWidth="1"/>
    <col min="14085" max="14090" width="21" style="493" customWidth="1"/>
    <col min="14091" max="14091" width="11.42578125" style="493" customWidth="1"/>
    <col min="14092" max="14336" width="0" style="493" hidden="1"/>
    <col min="14337" max="14337" width="11.42578125" style="493" customWidth="1"/>
    <col min="14338" max="14338" width="7.42578125" style="493" customWidth="1"/>
    <col min="14339" max="14339" width="11.42578125" style="493" customWidth="1"/>
    <col min="14340" max="14340" width="31.42578125" style="493" customWidth="1"/>
    <col min="14341" max="14346" width="21" style="493" customWidth="1"/>
    <col min="14347" max="14347" width="11.42578125" style="493" customWidth="1"/>
    <col min="14348" max="14592" width="0" style="493" hidden="1"/>
    <col min="14593" max="14593" width="11.42578125" style="493" customWidth="1"/>
    <col min="14594" max="14594" width="7.42578125" style="493" customWidth="1"/>
    <col min="14595" max="14595" width="11.42578125" style="493" customWidth="1"/>
    <col min="14596" max="14596" width="31.42578125" style="493" customWidth="1"/>
    <col min="14597" max="14602" width="21" style="493" customWidth="1"/>
    <col min="14603" max="14603" width="11.42578125" style="493" customWidth="1"/>
    <col min="14604" max="14848" width="0" style="493" hidden="1"/>
    <col min="14849" max="14849" width="11.42578125" style="493" customWidth="1"/>
    <col min="14850" max="14850" width="7.42578125" style="493" customWidth="1"/>
    <col min="14851" max="14851" width="11.42578125" style="493" customWidth="1"/>
    <col min="14852" max="14852" width="31.42578125" style="493" customWidth="1"/>
    <col min="14853" max="14858" width="21" style="493" customWidth="1"/>
    <col min="14859" max="14859" width="11.42578125" style="493" customWidth="1"/>
    <col min="14860" max="15104" width="0" style="493" hidden="1"/>
    <col min="15105" max="15105" width="11.42578125" style="493" customWidth="1"/>
    <col min="15106" max="15106" width="7.42578125" style="493" customWidth="1"/>
    <col min="15107" max="15107" width="11.42578125" style="493" customWidth="1"/>
    <col min="15108" max="15108" width="31.42578125" style="493" customWidth="1"/>
    <col min="15109" max="15114" width="21" style="493" customWidth="1"/>
    <col min="15115" max="15115" width="11.42578125" style="493" customWidth="1"/>
    <col min="15116" max="15360" width="0" style="493" hidden="1"/>
    <col min="15361" max="15361" width="11.42578125" style="493" customWidth="1"/>
    <col min="15362" max="15362" width="7.42578125" style="493" customWidth="1"/>
    <col min="15363" max="15363" width="11.42578125" style="493" customWidth="1"/>
    <col min="15364" max="15364" width="31.42578125" style="493" customWidth="1"/>
    <col min="15365" max="15370" width="21" style="493" customWidth="1"/>
    <col min="15371" max="15371" width="11.42578125" style="493" customWidth="1"/>
    <col min="15372" max="15616" width="0" style="493" hidden="1"/>
    <col min="15617" max="15617" width="11.42578125" style="493" customWidth="1"/>
    <col min="15618" max="15618" width="7.42578125" style="493" customWidth="1"/>
    <col min="15619" max="15619" width="11.42578125" style="493" customWidth="1"/>
    <col min="15620" max="15620" width="31.42578125" style="493" customWidth="1"/>
    <col min="15621" max="15626" width="21" style="493" customWidth="1"/>
    <col min="15627" max="15627" width="11.42578125" style="493" customWidth="1"/>
    <col min="15628" max="15872" width="0" style="493" hidden="1"/>
    <col min="15873" max="15873" width="11.42578125" style="493" customWidth="1"/>
    <col min="15874" max="15874" width="7.42578125" style="493" customWidth="1"/>
    <col min="15875" max="15875" width="11.42578125" style="493" customWidth="1"/>
    <col min="15876" max="15876" width="31.42578125" style="493" customWidth="1"/>
    <col min="15877" max="15882" width="21" style="493" customWidth="1"/>
    <col min="15883" max="15883" width="11.42578125" style="493" customWidth="1"/>
    <col min="15884" max="16128" width="0" style="493" hidden="1"/>
    <col min="16129" max="16129" width="11.42578125" style="493" customWidth="1"/>
    <col min="16130" max="16130" width="7.42578125" style="493" customWidth="1"/>
    <col min="16131" max="16131" width="11.42578125" style="493" customWidth="1"/>
    <col min="16132" max="16132" width="31.42578125" style="493" customWidth="1"/>
    <col min="16133" max="16138" width="21" style="493" customWidth="1"/>
    <col min="16139" max="16139" width="11.42578125" style="493" customWidth="1"/>
    <col min="16140" max="16384" width="0" style="493" hidden="1"/>
  </cols>
  <sheetData>
    <row r="1" spans="2:10" ht="12" x14ac:dyDescent="0.2"/>
    <row r="2" spans="2:10" ht="12" x14ac:dyDescent="0.2">
      <c r="B2" s="1007" t="s">
        <v>142</v>
      </c>
      <c r="C2" s="1007"/>
      <c r="D2" s="1007"/>
      <c r="E2" s="1007"/>
      <c r="F2" s="1007"/>
      <c r="G2" s="1007"/>
      <c r="H2" s="1007"/>
      <c r="I2" s="1007"/>
      <c r="J2" s="1007"/>
    </row>
    <row r="3" spans="2:10" ht="12" x14ac:dyDescent="0.2">
      <c r="B3" s="1008" t="s">
        <v>169</v>
      </c>
      <c r="C3" s="1008"/>
      <c r="D3" s="1008"/>
      <c r="E3" s="1008"/>
      <c r="F3" s="1008"/>
      <c r="G3" s="1008"/>
      <c r="H3" s="1008"/>
      <c r="I3" s="1008"/>
      <c r="J3" s="1008"/>
    </row>
    <row r="4" spans="2:10" ht="12" x14ac:dyDescent="0.2">
      <c r="B4" s="1007" t="s">
        <v>239</v>
      </c>
      <c r="C4" s="1007"/>
      <c r="D4" s="1007"/>
      <c r="E4" s="1007"/>
      <c r="F4" s="1007"/>
      <c r="G4" s="1007"/>
      <c r="H4" s="1007"/>
      <c r="I4" s="1007"/>
      <c r="J4" s="1007"/>
    </row>
    <row r="5" spans="2:10" ht="12" x14ac:dyDescent="0.2">
      <c r="B5" s="1007" t="s">
        <v>145</v>
      </c>
      <c r="C5" s="1007"/>
      <c r="D5" s="1007"/>
      <c r="E5" s="1007"/>
      <c r="F5" s="1007"/>
      <c r="G5" s="1007"/>
      <c r="H5" s="1007"/>
      <c r="I5" s="1007"/>
      <c r="J5" s="1007"/>
    </row>
    <row r="6" spans="2:10" ht="12" x14ac:dyDescent="0.2">
      <c r="B6" s="591"/>
      <c r="C6" s="591"/>
      <c r="D6" s="591"/>
      <c r="E6" s="494"/>
      <c r="F6" s="592"/>
      <c r="G6" s="592"/>
      <c r="H6" s="592"/>
      <c r="I6" s="592"/>
      <c r="J6" s="592"/>
    </row>
    <row r="7" spans="2:10" ht="12" x14ac:dyDescent="0.2">
      <c r="B7" s="1009" t="s">
        <v>240</v>
      </c>
      <c r="C7" s="1010"/>
      <c r="D7" s="1011"/>
      <c r="E7" s="1018" t="s">
        <v>241</v>
      </c>
      <c r="F7" s="1019"/>
      <c r="G7" s="1019"/>
      <c r="H7" s="1019"/>
      <c r="I7" s="1020"/>
      <c r="J7" s="1021" t="s">
        <v>242</v>
      </c>
    </row>
    <row r="8" spans="2:10" ht="24" x14ac:dyDescent="0.2">
      <c r="B8" s="1012"/>
      <c r="C8" s="1013"/>
      <c r="D8" s="1014"/>
      <c r="E8" s="337" t="s">
        <v>243</v>
      </c>
      <c r="F8" s="338" t="s">
        <v>244</v>
      </c>
      <c r="G8" s="337" t="s">
        <v>245</v>
      </c>
      <c r="H8" s="337" t="s">
        <v>138</v>
      </c>
      <c r="I8" s="337" t="s">
        <v>246</v>
      </c>
      <c r="J8" s="1021"/>
    </row>
    <row r="9" spans="2:10" ht="12" x14ac:dyDescent="0.2">
      <c r="B9" s="1015"/>
      <c r="C9" s="1016"/>
      <c r="D9" s="1017"/>
      <c r="E9" s="339" t="s">
        <v>247</v>
      </c>
      <c r="F9" s="339" t="s">
        <v>248</v>
      </c>
      <c r="G9" s="339" t="s">
        <v>249</v>
      </c>
      <c r="H9" s="339" t="s">
        <v>250</v>
      </c>
      <c r="I9" s="339" t="s">
        <v>251</v>
      </c>
      <c r="J9" s="339" t="s">
        <v>252</v>
      </c>
    </row>
    <row r="10" spans="2:10" ht="12" x14ac:dyDescent="0.2">
      <c r="B10" s="497"/>
      <c r="C10" s="498"/>
      <c r="D10" s="499"/>
      <c r="E10" s="500"/>
      <c r="F10" s="501"/>
      <c r="G10" s="501"/>
      <c r="H10" s="501"/>
      <c r="I10" s="501"/>
      <c r="J10" s="501"/>
    </row>
    <row r="11" spans="2:10" ht="12" x14ac:dyDescent="0.2">
      <c r="B11" s="1026" t="s">
        <v>78</v>
      </c>
      <c r="C11" s="1027"/>
      <c r="D11" s="1028"/>
      <c r="E11" s="334">
        <v>0</v>
      </c>
      <c r="F11" s="334">
        <v>0</v>
      </c>
      <c r="G11" s="334">
        <v>0</v>
      </c>
      <c r="H11" s="334">
        <v>0</v>
      </c>
      <c r="I11" s="334">
        <v>0</v>
      </c>
      <c r="J11" s="334">
        <v>0</v>
      </c>
    </row>
    <row r="12" spans="2:10" ht="12" x14ac:dyDescent="0.2">
      <c r="B12" s="1026" t="s">
        <v>174</v>
      </c>
      <c r="C12" s="1027"/>
      <c r="D12" s="1028"/>
      <c r="E12" s="334">
        <v>0</v>
      </c>
      <c r="F12" s="334">
        <v>0</v>
      </c>
      <c r="G12" s="334">
        <v>0</v>
      </c>
      <c r="H12" s="334">
        <v>0</v>
      </c>
      <c r="I12" s="334">
        <v>0</v>
      </c>
      <c r="J12" s="334">
        <v>0</v>
      </c>
    </row>
    <row r="13" spans="2:10" ht="12" x14ac:dyDescent="0.2">
      <c r="B13" s="1026" t="s">
        <v>82</v>
      </c>
      <c r="C13" s="1027"/>
      <c r="D13" s="1028"/>
      <c r="E13" s="334">
        <v>0</v>
      </c>
      <c r="F13" s="334">
        <v>0</v>
      </c>
      <c r="G13" s="334">
        <v>0</v>
      </c>
      <c r="H13" s="334">
        <v>0</v>
      </c>
      <c r="I13" s="334">
        <v>0</v>
      </c>
      <c r="J13" s="334">
        <v>0</v>
      </c>
    </row>
    <row r="14" spans="2:10" ht="12" x14ac:dyDescent="0.2">
      <c r="B14" s="1026" t="s">
        <v>84</v>
      </c>
      <c r="C14" s="1027"/>
      <c r="D14" s="1028"/>
      <c r="E14" s="334">
        <v>0</v>
      </c>
      <c r="F14" s="334">
        <v>0</v>
      </c>
      <c r="G14" s="334">
        <v>0</v>
      </c>
      <c r="H14" s="334">
        <v>0</v>
      </c>
      <c r="I14" s="334">
        <v>0</v>
      </c>
      <c r="J14" s="334">
        <v>0</v>
      </c>
    </row>
    <row r="15" spans="2:10" ht="12" x14ac:dyDescent="0.2">
      <c r="B15" s="1026" t="s">
        <v>176</v>
      </c>
      <c r="C15" s="1027"/>
      <c r="D15" s="1028"/>
      <c r="E15" s="334">
        <v>0</v>
      </c>
      <c r="F15" s="335">
        <v>0</v>
      </c>
      <c r="G15" s="334">
        <v>0</v>
      </c>
      <c r="H15" s="335">
        <v>0</v>
      </c>
      <c r="I15" s="335">
        <v>0</v>
      </c>
      <c r="J15" s="334">
        <v>0</v>
      </c>
    </row>
    <row r="16" spans="2:10" ht="12" x14ac:dyDescent="0.2">
      <c r="B16" s="1026" t="s">
        <v>177</v>
      </c>
      <c r="C16" s="1027"/>
      <c r="D16" s="1028"/>
      <c r="E16" s="334">
        <v>0</v>
      </c>
      <c r="F16" s="335">
        <v>0</v>
      </c>
      <c r="G16" s="334">
        <v>0</v>
      </c>
      <c r="H16" s="335">
        <v>0</v>
      </c>
      <c r="I16" s="335">
        <v>0</v>
      </c>
      <c r="J16" s="334">
        <v>0</v>
      </c>
    </row>
    <row r="17" spans="2:10" ht="24" customHeight="1" x14ac:dyDescent="0.2">
      <c r="B17" s="1026" t="s">
        <v>253</v>
      </c>
      <c r="C17" s="1027"/>
      <c r="D17" s="1028"/>
      <c r="E17" s="334">
        <v>0</v>
      </c>
      <c r="F17" s="334">
        <v>0</v>
      </c>
      <c r="G17" s="334">
        <v>0</v>
      </c>
      <c r="H17" s="334">
        <v>0</v>
      </c>
      <c r="I17" s="334">
        <v>0</v>
      </c>
      <c r="J17" s="334">
        <v>0</v>
      </c>
    </row>
    <row r="18" spans="2:10" ht="33" customHeight="1" x14ac:dyDescent="0.2">
      <c r="B18" s="1026" t="s">
        <v>134</v>
      </c>
      <c r="C18" s="1027"/>
      <c r="D18" s="1028"/>
      <c r="E18" s="334">
        <v>0</v>
      </c>
      <c r="F18" s="334">
        <v>0</v>
      </c>
      <c r="G18" s="334">
        <v>0</v>
      </c>
      <c r="H18" s="334">
        <v>0</v>
      </c>
      <c r="I18" s="334">
        <v>0</v>
      </c>
      <c r="J18" s="334">
        <v>0</v>
      </c>
    </row>
    <row r="19" spans="2:10" ht="24.75" customHeight="1" x14ac:dyDescent="0.2">
      <c r="B19" s="1026" t="s">
        <v>179</v>
      </c>
      <c r="C19" s="1027"/>
      <c r="D19" s="1028"/>
      <c r="E19" s="334">
        <v>5351000</v>
      </c>
      <c r="F19" s="334">
        <v>0</v>
      </c>
      <c r="G19" s="334">
        <v>5351000</v>
      </c>
      <c r="H19" s="334">
        <v>5351000</v>
      </c>
      <c r="I19" s="334">
        <v>5351000</v>
      </c>
      <c r="J19" s="334">
        <v>0</v>
      </c>
    </row>
    <row r="20" spans="2:10" ht="12" x14ac:dyDescent="0.2">
      <c r="B20" s="1026" t="s">
        <v>254</v>
      </c>
      <c r="C20" s="1027"/>
      <c r="D20" s="1028"/>
      <c r="E20" s="334">
        <v>0</v>
      </c>
      <c r="F20" s="334">
        <v>0</v>
      </c>
      <c r="G20" s="334">
        <v>0</v>
      </c>
      <c r="H20" s="334">
        <v>0</v>
      </c>
      <c r="I20" s="334">
        <v>0</v>
      </c>
      <c r="J20" s="334">
        <v>0</v>
      </c>
    </row>
    <row r="21" spans="2:10" ht="11.25" customHeight="1" x14ac:dyDescent="0.2">
      <c r="B21" s="502"/>
      <c r="C21" s="503"/>
      <c r="D21" s="504"/>
      <c r="E21" s="334"/>
      <c r="F21" s="336"/>
      <c r="G21" s="334">
        <v>0</v>
      </c>
      <c r="H21" s="336"/>
      <c r="I21" s="336"/>
      <c r="J21" s="334">
        <v>0</v>
      </c>
    </row>
    <row r="22" spans="2:10" ht="12" x14ac:dyDescent="0.2">
      <c r="B22" s="505"/>
      <c r="C22" s="506"/>
      <c r="D22" s="507" t="s">
        <v>255</v>
      </c>
      <c r="E22" s="508">
        <v>5351000</v>
      </c>
      <c r="F22" s="508">
        <v>0</v>
      </c>
      <c r="G22" s="508">
        <v>5351000</v>
      </c>
      <c r="H22" s="508">
        <v>5351000</v>
      </c>
      <c r="I22" s="508">
        <v>5351000</v>
      </c>
      <c r="J22" s="1022">
        <v>0</v>
      </c>
    </row>
    <row r="23" spans="2:10" ht="12" x14ac:dyDescent="0.2">
      <c r="H23" s="1024" t="s">
        <v>1657</v>
      </c>
      <c r="I23" s="1025"/>
      <c r="J23" s="1023"/>
    </row>
    <row r="24" spans="2:10" ht="12" x14ac:dyDescent="0.2"/>
    <row r="25" spans="2:10" ht="15" customHeight="1" x14ac:dyDescent="0.2">
      <c r="B25" s="1029" t="s">
        <v>256</v>
      </c>
      <c r="C25" s="1013"/>
      <c r="D25" s="1013"/>
      <c r="E25" s="1018" t="s">
        <v>241</v>
      </c>
      <c r="F25" s="1019"/>
      <c r="G25" s="1019"/>
      <c r="H25" s="1019"/>
      <c r="I25" s="1020"/>
      <c r="J25" s="1021" t="s">
        <v>242</v>
      </c>
    </row>
    <row r="26" spans="2:10" ht="24" x14ac:dyDescent="0.2">
      <c r="B26" s="1013"/>
      <c r="C26" s="1013"/>
      <c r="D26" s="1013"/>
      <c r="E26" s="337" t="s">
        <v>243</v>
      </c>
      <c r="F26" s="338" t="s">
        <v>257</v>
      </c>
      <c r="G26" s="337" t="s">
        <v>245</v>
      </c>
      <c r="H26" s="337" t="s">
        <v>138</v>
      </c>
      <c r="I26" s="337" t="s">
        <v>246</v>
      </c>
      <c r="J26" s="1021"/>
    </row>
    <row r="27" spans="2:10" ht="12" x14ac:dyDescent="0.2">
      <c r="B27" s="1016"/>
      <c r="C27" s="1016"/>
      <c r="D27" s="1016"/>
      <c r="E27" s="339" t="s">
        <v>247</v>
      </c>
      <c r="F27" s="339" t="s">
        <v>248</v>
      </c>
      <c r="G27" s="339" t="s">
        <v>249</v>
      </c>
      <c r="H27" s="339" t="s">
        <v>250</v>
      </c>
      <c r="I27" s="339" t="s">
        <v>251</v>
      </c>
      <c r="J27" s="339" t="s">
        <v>252</v>
      </c>
    </row>
    <row r="28" spans="2:10" ht="12" x14ac:dyDescent="0.2">
      <c r="B28" s="497"/>
      <c r="C28" s="498"/>
      <c r="D28" s="499"/>
      <c r="E28" s="593"/>
      <c r="F28" s="593"/>
      <c r="G28" s="593"/>
      <c r="H28" s="593"/>
      <c r="I28" s="593"/>
      <c r="J28" s="593"/>
    </row>
    <row r="29" spans="2:10" ht="12" x14ac:dyDescent="0.2">
      <c r="B29" s="594" t="s">
        <v>258</v>
      </c>
      <c r="C29" s="595"/>
      <c r="D29" s="596"/>
      <c r="E29" s="597">
        <v>0</v>
      </c>
      <c r="F29" s="597">
        <v>0</v>
      </c>
      <c r="G29" s="597">
        <v>0</v>
      </c>
      <c r="H29" s="597">
        <v>0</v>
      </c>
      <c r="I29" s="597">
        <v>0</v>
      </c>
      <c r="J29" s="597">
        <v>0</v>
      </c>
    </row>
    <row r="30" spans="2:10" ht="12" x14ac:dyDescent="0.2">
      <c r="B30" s="598"/>
      <c r="C30" s="1027" t="s">
        <v>78</v>
      </c>
      <c r="D30" s="1028"/>
      <c r="E30" s="599">
        <v>0</v>
      </c>
      <c r="F30" s="599">
        <v>0</v>
      </c>
      <c r="G30" s="600">
        <v>0</v>
      </c>
      <c r="H30" s="599">
        <v>0</v>
      </c>
      <c r="I30" s="599">
        <v>0</v>
      </c>
      <c r="J30" s="600">
        <v>0</v>
      </c>
    </row>
    <row r="31" spans="2:10" ht="12" x14ac:dyDescent="0.2">
      <c r="B31" s="598"/>
      <c r="C31" s="1027" t="s">
        <v>174</v>
      </c>
      <c r="D31" s="1028"/>
      <c r="E31" s="599">
        <v>0</v>
      </c>
      <c r="F31" s="599">
        <v>0</v>
      </c>
      <c r="G31" s="600">
        <v>0</v>
      </c>
      <c r="H31" s="599">
        <v>0</v>
      </c>
      <c r="I31" s="599">
        <v>0</v>
      </c>
      <c r="J31" s="600">
        <v>0</v>
      </c>
    </row>
    <row r="32" spans="2:10" ht="15" customHeight="1" x14ac:dyDescent="0.2">
      <c r="B32" s="598"/>
      <c r="C32" s="1027" t="s">
        <v>82</v>
      </c>
      <c r="D32" s="1028"/>
      <c r="E32" s="599">
        <v>0</v>
      </c>
      <c r="F32" s="599">
        <v>0</v>
      </c>
      <c r="G32" s="600">
        <v>0</v>
      </c>
      <c r="H32" s="599">
        <v>0</v>
      </c>
      <c r="I32" s="599">
        <v>0</v>
      </c>
      <c r="J32" s="600">
        <v>0</v>
      </c>
    </row>
    <row r="33" spans="2:10" ht="12" x14ac:dyDescent="0.2">
      <c r="B33" s="598"/>
      <c r="C33" s="1027" t="s">
        <v>84</v>
      </c>
      <c r="D33" s="1028"/>
      <c r="E33" s="599">
        <v>0</v>
      </c>
      <c r="F33" s="600">
        <v>0</v>
      </c>
      <c r="G33" s="600">
        <v>0</v>
      </c>
      <c r="H33" s="600">
        <v>0</v>
      </c>
      <c r="I33" s="600">
        <v>0</v>
      </c>
      <c r="J33" s="600">
        <v>0</v>
      </c>
    </row>
    <row r="34" spans="2:10" ht="12" x14ac:dyDescent="0.2">
      <c r="B34" s="598"/>
      <c r="C34" s="1027" t="s">
        <v>176</v>
      </c>
      <c r="D34" s="1028"/>
      <c r="E34" s="599">
        <v>0</v>
      </c>
      <c r="F34" s="599">
        <v>0</v>
      </c>
      <c r="G34" s="600">
        <v>0</v>
      </c>
      <c r="H34" s="599">
        <v>0</v>
      </c>
      <c r="I34" s="599">
        <v>0</v>
      </c>
      <c r="J34" s="600">
        <v>0</v>
      </c>
    </row>
    <row r="35" spans="2:10" ht="15" customHeight="1" x14ac:dyDescent="0.2">
      <c r="B35" s="598"/>
      <c r="C35" s="1027" t="s">
        <v>177</v>
      </c>
      <c r="D35" s="1028"/>
      <c r="E35" s="599">
        <v>0</v>
      </c>
      <c r="F35" s="599">
        <v>0</v>
      </c>
      <c r="G35" s="600">
        <v>0</v>
      </c>
      <c r="H35" s="599">
        <v>0</v>
      </c>
      <c r="I35" s="599">
        <v>0</v>
      </c>
      <c r="J35" s="600">
        <v>0</v>
      </c>
    </row>
    <row r="36" spans="2:10" ht="20.25" customHeight="1" x14ac:dyDescent="0.2">
      <c r="B36" s="598"/>
      <c r="C36" s="1027" t="s">
        <v>134</v>
      </c>
      <c r="D36" s="1028"/>
      <c r="E36" s="599">
        <v>0</v>
      </c>
      <c r="F36" s="600">
        <v>0</v>
      </c>
      <c r="G36" s="600">
        <v>0</v>
      </c>
      <c r="H36" s="600">
        <v>0</v>
      </c>
      <c r="I36" s="600">
        <v>0</v>
      </c>
      <c r="J36" s="600">
        <v>0</v>
      </c>
    </row>
    <row r="37" spans="2:10" ht="24.75" customHeight="1" x14ac:dyDescent="0.2">
      <c r="B37" s="598"/>
      <c r="C37" s="1027" t="s">
        <v>179</v>
      </c>
      <c r="D37" s="1028"/>
      <c r="E37" s="599">
        <v>0</v>
      </c>
      <c r="F37" s="599">
        <v>0</v>
      </c>
      <c r="G37" s="600">
        <v>0</v>
      </c>
      <c r="H37" s="599">
        <v>0</v>
      </c>
      <c r="I37" s="599">
        <v>0</v>
      </c>
      <c r="J37" s="600">
        <v>0</v>
      </c>
    </row>
    <row r="38" spans="2:10" ht="12" x14ac:dyDescent="0.2">
      <c r="B38" s="598"/>
      <c r="E38" s="599"/>
      <c r="F38" s="599"/>
      <c r="G38" s="600">
        <v>0</v>
      </c>
      <c r="H38" s="599"/>
      <c r="I38" s="599"/>
      <c r="J38" s="600">
        <v>0</v>
      </c>
    </row>
    <row r="39" spans="2:10" ht="53.25" customHeight="1" x14ac:dyDescent="0.2">
      <c r="B39" s="1032" t="s">
        <v>259</v>
      </c>
      <c r="C39" s="1033"/>
      <c r="D39" s="1034"/>
      <c r="E39" s="601">
        <v>5351000</v>
      </c>
      <c r="F39" s="601">
        <v>0</v>
      </c>
      <c r="G39" s="601">
        <v>5351000</v>
      </c>
      <c r="H39" s="601">
        <v>5351000</v>
      </c>
      <c r="I39" s="601">
        <v>5351000</v>
      </c>
      <c r="J39" s="601">
        <v>0</v>
      </c>
    </row>
    <row r="40" spans="2:10" ht="12" x14ac:dyDescent="0.2">
      <c r="B40" s="594"/>
      <c r="C40" s="1027" t="s">
        <v>174</v>
      </c>
      <c r="D40" s="1028"/>
      <c r="E40" s="599">
        <v>0</v>
      </c>
      <c r="F40" s="599">
        <v>0</v>
      </c>
      <c r="G40" s="600">
        <v>0</v>
      </c>
      <c r="H40" s="599">
        <v>0</v>
      </c>
      <c r="I40" s="599">
        <v>0</v>
      </c>
      <c r="J40" s="600">
        <v>0</v>
      </c>
    </row>
    <row r="41" spans="2:10" ht="12" x14ac:dyDescent="0.2">
      <c r="B41" s="594"/>
      <c r="C41" s="1027" t="s">
        <v>176</v>
      </c>
      <c r="D41" s="1028"/>
      <c r="E41" s="599">
        <v>0</v>
      </c>
      <c r="F41" s="599">
        <v>0</v>
      </c>
      <c r="G41" s="600">
        <v>0</v>
      </c>
      <c r="H41" s="599">
        <v>0</v>
      </c>
      <c r="I41" s="599">
        <v>0</v>
      </c>
      <c r="J41" s="600">
        <v>0</v>
      </c>
    </row>
    <row r="42" spans="2:10" ht="26.25" customHeight="1" x14ac:dyDescent="0.2">
      <c r="B42" s="598"/>
      <c r="C42" s="1027" t="s">
        <v>253</v>
      </c>
      <c r="D42" s="1028"/>
      <c r="E42" s="599">
        <v>0</v>
      </c>
      <c r="F42" s="599">
        <v>0</v>
      </c>
      <c r="G42" s="600">
        <v>0</v>
      </c>
      <c r="H42" s="599">
        <v>0</v>
      </c>
      <c r="I42" s="599">
        <v>0</v>
      </c>
      <c r="J42" s="600">
        <v>0</v>
      </c>
    </row>
    <row r="43" spans="2:10" ht="25.5" customHeight="1" x14ac:dyDescent="0.2">
      <c r="B43" s="598"/>
      <c r="C43" s="1027" t="s">
        <v>179</v>
      </c>
      <c r="D43" s="1028"/>
      <c r="E43" s="599">
        <v>5351000</v>
      </c>
      <c r="F43" s="599">
        <v>0</v>
      </c>
      <c r="G43" s="600">
        <v>5351000</v>
      </c>
      <c r="H43" s="599">
        <v>5351000</v>
      </c>
      <c r="I43" s="599">
        <v>5351000</v>
      </c>
      <c r="J43" s="600">
        <v>0</v>
      </c>
    </row>
    <row r="44" spans="2:10" ht="12" x14ac:dyDescent="0.2">
      <c r="B44" s="602"/>
      <c r="C44" s="603"/>
      <c r="D44" s="604"/>
      <c r="E44" s="605"/>
      <c r="F44" s="605"/>
      <c r="G44" s="605"/>
      <c r="H44" s="605"/>
      <c r="I44" s="605"/>
      <c r="J44" s="605"/>
    </row>
    <row r="45" spans="2:10" ht="12" x14ac:dyDescent="0.2">
      <c r="B45" s="594" t="s">
        <v>260</v>
      </c>
      <c r="C45" s="606"/>
      <c r="D45" s="607"/>
      <c r="E45" s="608">
        <v>0</v>
      </c>
      <c r="F45" s="608">
        <v>0</v>
      </c>
      <c r="G45" s="608">
        <v>0</v>
      </c>
      <c r="H45" s="608">
        <v>0</v>
      </c>
      <c r="I45" s="608">
        <v>0</v>
      </c>
      <c r="J45" s="608">
        <v>0</v>
      </c>
    </row>
    <row r="46" spans="2:10" ht="12" x14ac:dyDescent="0.2">
      <c r="B46" s="598"/>
      <c r="C46" s="1027" t="s">
        <v>254</v>
      </c>
      <c r="D46" s="1028"/>
      <c r="E46" s="599">
        <v>0</v>
      </c>
      <c r="F46" s="599">
        <v>0</v>
      </c>
      <c r="G46" s="600">
        <v>0</v>
      </c>
      <c r="H46" s="599">
        <v>0</v>
      </c>
      <c r="I46" s="599">
        <v>0</v>
      </c>
      <c r="J46" s="600">
        <v>0</v>
      </c>
    </row>
    <row r="47" spans="2:10" ht="12" x14ac:dyDescent="0.2">
      <c r="B47" s="502"/>
      <c r="C47" s="503"/>
      <c r="D47" s="504"/>
      <c r="E47" s="609"/>
      <c r="F47" s="609"/>
      <c r="G47" s="609"/>
      <c r="H47" s="609"/>
      <c r="I47" s="609"/>
      <c r="J47" s="609"/>
    </row>
    <row r="48" spans="2:10" ht="12" x14ac:dyDescent="0.2">
      <c r="B48" s="505"/>
      <c r="C48" s="506"/>
      <c r="D48" s="610" t="s">
        <v>255</v>
      </c>
      <c r="E48" s="508">
        <v>5351000</v>
      </c>
      <c r="F48" s="508">
        <v>0</v>
      </c>
      <c r="G48" s="508">
        <v>5351000</v>
      </c>
      <c r="H48" s="508">
        <v>5351000</v>
      </c>
      <c r="I48" s="508">
        <v>5351000</v>
      </c>
      <c r="J48" s="1030">
        <v>0</v>
      </c>
    </row>
    <row r="49" spans="2:11" ht="12" x14ac:dyDescent="0.2">
      <c r="B49" s="611"/>
      <c r="C49" s="611"/>
      <c r="D49" s="611"/>
      <c r="E49" s="611"/>
      <c r="F49" s="611"/>
      <c r="G49" s="611"/>
      <c r="H49" s="1024" t="s">
        <v>261</v>
      </c>
      <c r="I49" s="1025"/>
      <c r="J49" s="1031"/>
    </row>
    <row r="50" spans="2:11" ht="12" x14ac:dyDescent="0.2"/>
    <row r="51" spans="2:11" ht="12" x14ac:dyDescent="0.2"/>
    <row r="52" spans="2:11" ht="12" x14ac:dyDescent="0.2">
      <c r="C52" s="685"/>
      <c r="D52" s="685"/>
      <c r="E52" s="685"/>
      <c r="F52" s="685"/>
      <c r="G52" s="685"/>
      <c r="H52" s="685"/>
      <c r="I52" s="685"/>
      <c r="J52" s="685"/>
      <c r="K52" s="626"/>
    </row>
    <row r="53" spans="2:11" ht="15" customHeight="1" x14ac:dyDescent="0.2">
      <c r="C53" s="1035"/>
      <c r="D53" s="1035"/>
      <c r="E53" s="686"/>
      <c r="F53" s="686"/>
      <c r="G53" s="686"/>
      <c r="H53" s="1035"/>
      <c r="I53" s="1035"/>
      <c r="J53" s="686"/>
    </row>
    <row r="54" spans="2:11" ht="15" customHeight="1" x14ac:dyDescent="0.2">
      <c r="C54" s="1036"/>
      <c r="D54" s="1036"/>
      <c r="E54" s="686"/>
      <c r="F54" s="686"/>
      <c r="G54" s="686"/>
      <c r="H54" s="1036"/>
      <c r="I54" s="1036"/>
      <c r="J54" s="686"/>
    </row>
    <row r="55" spans="2:11" ht="30" customHeight="1" x14ac:dyDescent="0.2"/>
    <row r="56" spans="2:11" ht="15" customHeight="1" x14ac:dyDescent="0.2">
      <c r="C56" s="942"/>
      <c r="D56" s="942"/>
      <c r="H56" s="942"/>
      <c r="I56" s="942"/>
    </row>
    <row r="57" spans="2:11" s="495" customFormat="1" ht="15" customHeight="1" x14ac:dyDescent="0.2">
      <c r="C57" s="936"/>
      <c r="D57" s="936"/>
      <c r="H57" s="936"/>
      <c r="I57" s="936"/>
    </row>
    <row r="58" spans="2:11" s="495" customFormat="1" ht="15" customHeight="1" x14ac:dyDescent="0.2">
      <c r="C58" s="651"/>
      <c r="D58" s="651"/>
      <c r="H58" s="651"/>
      <c r="I58" s="651"/>
    </row>
    <row r="59" spans="2:11" s="495" customFormat="1" ht="15" customHeight="1" x14ac:dyDescent="0.2">
      <c r="C59" s="936"/>
      <c r="D59" s="936"/>
      <c r="H59" s="936"/>
      <c r="I59" s="936"/>
    </row>
    <row r="60" spans="2:11" s="495" customFormat="1" ht="15" customHeight="1" x14ac:dyDescent="0.2">
      <c r="C60" s="936"/>
      <c r="D60" s="936"/>
      <c r="H60" s="936"/>
      <c r="I60" s="936"/>
    </row>
    <row r="65522" ht="26.25" hidden="1" customHeight="1" x14ac:dyDescent="0.2"/>
    <row r="65523" ht="25.5" hidden="1" customHeight="1" x14ac:dyDescent="0.2"/>
    <row r="65524" ht="36.75" hidden="1" customHeight="1" x14ac:dyDescent="0.2"/>
    <row r="65525" ht="12" x14ac:dyDescent="0.2"/>
    <row r="65526" ht="12" x14ac:dyDescent="0.2"/>
    <row r="65527" ht="12" x14ac:dyDescent="0.2"/>
    <row r="65528" ht="12" x14ac:dyDescent="0.2"/>
    <row r="65529" ht="12" x14ac:dyDescent="0.2"/>
    <row r="65530" ht="12" x14ac:dyDescent="0.2"/>
    <row r="65531" ht="12" x14ac:dyDescent="0.2"/>
    <row r="65532" ht="12" x14ac:dyDescent="0.2"/>
    <row r="65533" ht="12" x14ac:dyDescent="0.2"/>
    <row r="65534" ht="12" x14ac:dyDescent="0.2"/>
    <row r="65535" ht="12" x14ac:dyDescent="0.2"/>
  </sheetData>
  <mergeCells count="50">
    <mergeCell ref="C60:D60"/>
    <mergeCell ref="H60:I60"/>
    <mergeCell ref="C56:D56"/>
    <mergeCell ref="H56:I56"/>
    <mergeCell ref="C57:D57"/>
    <mergeCell ref="H57:I57"/>
    <mergeCell ref="C59:D59"/>
    <mergeCell ref="H59:I59"/>
    <mergeCell ref="C46:D46"/>
    <mergeCell ref="C53:D53"/>
    <mergeCell ref="H53:I53"/>
    <mergeCell ref="C54:D54"/>
    <mergeCell ref="H54:I54"/>
    <mergeCell ref="E25:I25"/>
    <mergeCell ref="J25:J26"/>
    <mergeCell ref="C30:D30"/>
    <mergeCell ref="C31:D31"/>
    <mergeCell ref="J48:J49"/>
    <mergeCell ref="H49:I49"/>
    <mergeCell ref="C33:D33"/>
    <mergeCell ref="C34:D34"/>
    <mergeCell ref="C35:D35"/>
    <mergeCell ref="C36:D36"/>
    <mergeCell ref="C37:D37"/>
    <mergeCell ref="B39:D39"/>
    <mergeCell ref="C40:D40"/>
    <mergeCell ref="C41:D41"/>
    <mergeCell ref="C42:D42"/>
    <mergeCell ref="C43:D43"/>
    <mergeCell ref="C32:D32"/>
    <mergeCell ref="B17:D17"/>
    <mergeCell ref="B18:D18"/>
    <mergeCell ref="B19:D19"/>
    <mergeCell ref="B20:D20"/>
    <mergeCell ref="B25:D27"/>
    <mergeCell ref="J22:J23"/>
    <mergeCell ref="H23:I23"/>
    <mergeCell ref="B11:D11"/>
    <mergeCell ref="B12:D12"/>
    <mergeCell ref="B13:D13"/>
    <mergeCell ref="B14:D14"/>
    <mergeCell ref="B15:D15"/>
    <mergeCell ref="B16:D16"/>
    <mergeCell ref="B2:J2"/>
    <mergeCell ref="B3:J3"/>
    <mergeCell ref="B4:J4"/>
    <mergeCell ref="B5:J5"/>
    <mergeCell ref="B7:D9"/>
    <mergeCell ref="E7:I7"/>
    <mergeCell ref="J7:J8"/>
  </mergeCells>
  <printOptions horizontalCentered="1"/>
  <pageMargins left="0.31496062992125984" right="0.11811023622047245" top="0.74803149606299213" bottom="0.74803149606299213" header="0.31496062992125984" footer="0.31496062992125984"/>
  <pageSetup scale="60" orientation="landscape" r:id="rId1"/>
  <ignoredErrors>
    <ignoredError sqref="E9:I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H30"/>
  <sheetViews>
    <sheetView showGridLines="0" zoomScaleNormal="100" workbookViewId="0">
      <selection activeCell="C16" sqref="C16"/>
    </sheetView>
  </sheetViews>
  <sheetFormatPr baseColWidth="10" defaultColWidth="11" defaultRowHeight="12" x14ac:dyDescent="0.2"/>
  <cols>
    <col min="1" max="1" width="4.42578125" style="493" customWidth="1"/>
    <col min="2" max="2" width="39" style="493" customWidth="1"/>
    <col min="3" max="3" width="14" style="493" customWidth="1"/>
    <col min="4" max="4" width="13.28515625" style="493" customWidth="1"/>
    <col min="5" max="5" width="12.85546875" style="493" customWidth="1"/>
    <col min="6" max="6" width="13" style="493" customWidth="1"/>
    <col min="7" max="7" width="14.28515625" style="493" customWidth="1"/>
    <col min="8" max="8" width="13.5703125" style="493" customWidth="1"/>
    <col min="9" max="256" width="11" style="493"/>
    <col min="257" max="257" width="4.42578125" style="493" customWidth="1"/>
    <col min="258" max="258" width="39" style="493" customWidth="1"/>
    <col min="259" max="259" width="14" style="493" customWidth="1"/>
    <col min="260" max="260" width="13.28515625" style="493" customWidth="1"/>
    <col min="261" max="261" width="12.85546875" style="493" customWidth="1"/>
    <col min="262" max="262" width="13" style="493" customWidth="1"/>
    <col min="263" max="263" width="14.28515625" style="493" customWidth="1"/>
    <col min="264" max="264" width="13.5703125" style="493" customWidth="1"/>
    <col min="265" max="512" width="11" style="493"/>
    <col min="513" max="513" width="4.42578125" style="493" customWidth="1"/>
    <col min="514" max="514" width="39" style="493" customWidth="1"/>
    <col min="515" max="515" width="14" style="493" customWidth="1"/>
    <col min="516" max="516" width="13.28515625" style="493" customWidth="1"/>
    <col min="517" max="517" width="12.85546875" style="493" customWidth="1"/>
    <col min="518" max="518" width="13" style="493" customWidth="1"/>
    <col min="519" max="519" width="14.28515625" style="493" customWidth="1"/>
    <col min="520" max="520" width="13.5703125" style="493" customWidth="1"/>
    <col min="521" max="768" width="11" style="493"/>
    <col min="769" max="769" width="4.42578125" style="493" customWidth="1"/>
    <col min="770" max="770" width="39" style="493" customWidth="1"/>
    <col min="771" max="771" width="14" style="493" customWidth="1"/>
    <col min="772" max="772" width="13.28515625" style="493" customWidth="1"/>
    <col min="773" max="773" width="12.85546875" style="493" customWidth="1"/>
    <col min="774" max="774" width="13" style="493" customWidth="1"/>
    <col min="775" max="775" width="14.28515625" style="493" customWidth="1"/>
    <col min="776" max="776" width="13.5703125" style="493" customWidth="1"/>
    <col min="777" max="1024" width="11" style="493"/>
    <col min="1025" max="1025" width="4.42578125" style="493" customWidth="1"/>
    <col min="1026" max="1026" width="39" style="493" customWidth="1"/>
    <col min="1027" max="1027" width="14" style="493" customWidth="1"/>
    <col min="1028" max="1028" width="13.28515625" style="493" customWidth="1"/>
    <col min="1029" max="1029" width="12.85546875" style="493" customWidth="1"/>
    <col min="1030" max="1030" width="13" style="493" customWidth="1"/>
    <col min="1031" max="1031" width="14.28515625" style="493" customWidth="1"/>
    <col min="1032" max="1032" width="13.5703125" style="493" customWidth="1"/>
    <col min="1033" max="1280" width="11" style="493"/>
    <col min="1281" max="1281" width="4.42578125" style="493" customWidth="1"/>
    <col min="1282" max="1282" width="39" style="493" customWidth="1"/>
    <col min="1283" max="1283" width="14" style="493" customWidth="1"/>
    <col min="1284" max="1284" width="13.28515625" style="493" customWidth="1"/>
    <col min="1285" max="1285" width="12.85546875" style="493" customWidth="1"/>
    <col min="1286" max="1286" width="13" style="493" customWidth="1"/>
    <col min="1287" max="1287" width="14.28515625" style="493" customWidth="1"/>
    <col min="1288" max="1288" width="13.5703125" style="493" customWidth="1"/>
    <col min="1289" max="1536" width="11" style="493"/>
    <col min="1537" max="1537" width="4.42578125" style="493" customWidth="1"/>
    <col min="1538" max="1538" width="39" style="493" customWidth="1"/>
    <col min="1539" max="1539" width="14" style="493" customWidth="1"/>
    <col min="1540" max="1540" width="13.28515625" style="493" customWidth="1"/>
    <col min="1541" max="1541" width="12.85546875" style="493" customWidth="1"/>
    <col min="1542" max="1542" width="13" style="493" customWidth="1"/>
    <col min="1543" max="1543" width="14.28515625" style="493" customWidth="1"/>
    <col min="1544" max="1544" width="13.5703125" style="493" customWidth="1"/>
    <col min="1545" max="1792" width="11" style="493"/>
    <col min="1793" max="1793" width="4.42578125" style="493" customWidth="1"/>
    <col min="1794" max="1794" width="39" style="493" customWidth="1"/>
    <col min="1795" max="1795" width="14" style="493" customWidth="1"/>
    <col min="1796" max="1796" width="13.28515625" style="493" customWidth="1"/>
    <col min="1797" max="1797" width="12.85546875" style="493" customWidth="1"/>
    <col min="1798" max="1798" width="13" style="493" customWidth="1"/>
    <col min="1799" max="1799" width="14.28515625" style="493" customWidth="1"/>
    <col min="1800" max="1800" width="13.5703125" style="493" customWidth="1"/>
    <col min="1801" max="2048" width="11" style="493"/>
    <col min="2049" max="2049" width="4.42578125" style="493" customWidth="1"/>
    <col min="2050" max="2050" width="39" style="493" customWidth="1"/>
    <col min="2051" max="2051" width="14" style="493" customWidth="1"/>
    <col min="2052" max="2052" width="13.28515625" style="493" customWidth="1"/>
    <col min="2053" max="2053" width="12.85546875" style="493" customWidth="1"/>
    <col min="2054" max="2054" width="13" style="493" customWidth="1"/>
    <col min="2055" max="2055" width="14.28515625" style="493" customWidth="1"/>
    <col min="2056" max="2056" width="13.5703125" style="493" customWidth="1"/>
    <col min="2057" max="2304" width="11" style="493"/>
    <col min="2305" max="2305" width="4.42578125" style="493" customWidth="1"/>
    <col min="2306" max="2306" width="39" style="493" customWidth="1"/>
    <col min="2307" max="2307" width="14" style="493" customWidth="1"/>
    <col min="2308" max="2308" width="13.28515625" style="493" customWidth="1"/>
    <col min="2309" max="2309" width="12.85546875" style="493" customWidth="1"/>
    <col min="2310" max="2310" width="13" style="493" customWidth="1"/>
    <col min="2311" max="2311" width="14.28515625" style="493" customWidth="1"/>
    <col min="2312" max="2312" width="13.5703125" style="493" customWidth="1"/>
    <col min="2313" max="2560" width="11" style="493"/>
    <col min="2561" max="2561" width="4.42578125" style="493" customWidth="1"/>
    <col min="2562" max="2562" width="39" style="493" customWidth="1"/>
    <col min="2563" max="2563" width="14" style="493" customWidth="1"/>
    <col min="2564" max="2564" width="13.28515625" style="493" customWidth="1"/>
    <col min="2565" max="2565" width="12.85546875" style="493" customWidth="1"/>
    <col min="2566" max="2566" width="13" style="493" customWidth="1"/>
    <col min="2567" max="2567" width="14.28515625" style="493" customWidth="1"/>
    <col min="2568" max="2568" width="13.5703125" style="493" customWidth="1"/>
    <col min="2569" max="2816" width="11" style="493"/>
    <col min="2817" max="2817" width="4.42578125" style="493" customWidth="1"/>
    <col min="2818" max="2818" width="39" style="493" customWidth="1"/>
    <col min="2819" max="2819" width="14" style="493" customWidth="1"/>
    <col min="2820" max="2820" width="13.28515625" style="493" customWidth="1"/>
    <col min="2821" max="2821" width="12.85546875" style="493" customWidth="1"/>
    <col min="2822" max="2822" width="13" style="493" customWidth="1"/>
    <col min="2823" max="2823" width="14.28515625" style="493" customWidth="1"/>
    <col min="2824" max="2824" width="13.5703125" style="493" customWidth="1"/>
    <col min="2825" max="3072" width="11" style="493"/>
    <col min="3073" max="3073" width="4.42578125" style="493" customWidth="1"/>
    <col min="3074" max="3074" width="39" style="493" customWidth="1"/>
    <col min="3075" max="3075" width="14" style="493" customWidth="1"/>
    <col min="3076" max="3076" width="13.28515625" style="493" customWidth="1"/>
    <col min="3077" max="3077" width="12.85546875" style="493" customWidth="1"/>
    <col min="3078" max="3078" width="13" style="493" customWidth="1"/>
    <col min="3079" max="3079" width="14.28515625" style="493" customWidth="1"/>
    <col min="3080" max="3080" width="13.5703125" style="493" customWidth="1"/>
    <col min="3081" max="3328" width="11" style="493"/>
    <col min="3329" max="3329" width="4.42578125" style="493" customWidth="1"/>
    <col min="3330" max="3330" width="39" style="493" customWidth="1"/>
    <col min="3331" max="3331" width="14" style="493" customWidth="1"/>
    <col min="3332" max="3332" width="13.28515625" style="493" customWidth="1"/>
    <col min="3333" max="3333" width="12.85546875" style="493" customWidth="1"/>
    <col min="3334" max="3334" width="13" style="493" customWidth="1"/>
    <col min="3335" max="3335" width="14.28515625" style="493" customWidth="1"/>
    <col min="3336" max="3336" width="13.5703125" style="493" customWidth="1"/>
    <col min="3337" max="3584" width="11" style="493"/>
    <col min="3585" max="3585" width="4.42578125" style="493" customWidth="1"/>
    <col min="3586" max="3586" width="39" style="493" customWidth="1"/>
    <col min="3587" max="3587" width="14" style="493" customWidth="1"/>
    <col min="3588" max="3588" width="13.28515625" style="493" customWidth="1"/>
    <col min="3589" max="3589" width="12.85546875" style="493" customWidth="1"/>
    <col min="3590" max="3590" width="13" style="493" customWidth="1"/>
    <col min="3591" max="3591" width="14.28515625" style="493" customWidth="1"/>
    <col min="3592" max="3592" width="13.5703125" style="493" customWidth="1"/>
    <col min="3593" max="3840" width="11" style="493"/>
    <col min="3841" max="3841" width="4.42578125" style="493" customWidth="1"/>
    <col min="3842" max="3842" width="39" style="493" customWidth="1"/>
    <col min="3843" max="3843" width="14" style="493" customWidth="1"/>
    <col min="3844" max="3844" width="13.28515625" style="493" customWidth="1"/>
    <col min="3845" max="3845" width="12.85546875" style="493" customWidth="1"/>
    <col min="3846" max="3846" width="13" style="493" customWidth="1"/>
    <col min="3847" max="3847" width="14.28515625" style="493" customWidth="1"/>
    <col min="3848" max="3848" width="13.5703125" style="493" customWidth="1"/>
    <col min="3849" max="4096" width="11" style="493"/>
    <col min="4097" max="4097" width="4.42578125" style="493" customWidth="1"/>
    <col min="4098" max="4098" width="39" style="493" customWidth="1"/>
    <col min="4099" max="4099" width="14" style="493" customWidth="1"/>
    <col min="4100" max="4100" width="13.28515625" style="493" customWidth="1"/>
    <col min="4101" max="4101" width="12.85546875" style="493" customWidth="1"/>
    <col min="4102" max="4102" width="13" style="493" customWidth="1"/>
    <col min="4103" max="4103" width="14.28515625" style="493" customWidth="1"/>
    <col min="4104" max="4104" width="13.5703125" style="493" customWidth="1"/>
    <col min="4105" max="4352" width="11" style="493"/>
    <col min="4353" max="4353" width="4.42578125" style="493" customWidth="1"/>
    <col min="4354" max="4354" width="39" style="493" customWidth="1"/>
    <col min="4355" max="4355" width="14" style="493" customWidth="1"/>
    <col min="4356" max="4356" width="13.28515625" style="493" customWidth="1"/>
    <col min="4357" max="4357" width="12.85546875" style="493" customWidth="1"/>
    <col min="4358" max="4358" width="13" style="493" customWidth="1"/>
    <col min="4359" max="4359" width="14.28515625" style="493" customWidth="1"/>
    <col min="4360" max="4360" width="13.5703125" style="493" customWidth="1"/>
    <col min="4361" max="4608" width="11" style="493"/>
    <col min="4609" max="4609" width="4.42578125" style="493" customWidth="1"/>
    <col min="4610" max="4610" width="39" style="493" customWidth="1"/>
    <col min="4611" max="4611" width="14" style="493" customWidth="1"/>
    <col min="4612" max="4612" width="13.28515625" style="493" customWidth="1"/>
    <col min="4613" max="4613" width="12.85546875" style="493" customWidth="1"/>
    <col min="4614" max="4614" width="13" style="493" customWidth="1"/>
    <col min="4615" max="4615" width="14.28515625" style="493" customWidth="1"/>
    <col min="4616" max="4616" width="13.5703125" style="493" customWidth="1"/>
    <col min="4617" max="4864" width="11" style="493"/>
    <col min="4865" max="4865" width="4.42578125" style="493" customWidth="1"/>
    <col min="4866" max="4866" width="39" style="493" customWidth="1"/>
    <col min="4867" max="4867" width="14" style="493" customWidth="1"/>
    <col min="4868" max="4868" width="13.28515625" style="493" customWidth="1"/>
    <col min="4869" max="4869" width="12.85546875" style="493" customWidth="1"/>
    <col min="4870" max="4870" width="13" style="493" customWidth="1"/>
    <col min="4871" max="4871" width="14.28515625" style="493" customWidth="1"/>
    <col min="4872" max="4872" width="13.5703125" style="493" customWidth="1"/>
    <col min="4873" max="5120" width="11" style="493"/>
    <col min="5121" max="5121" width="4.42578125" style="493" customWidth="1"/>
    <col min="5122" max="5122" width="39" style="493" customWidth="1"/>
    <col min="5123" max="5123" width="14" style="493" customWidth="1"/>
    <col min="5124" max="5124" width="13.28515625" style="493" customWidth="1"/>
    <col min="5125" max="5125" width="12.85546875" style="493" customWidth="1"/>
    <col min="5126" max="5126" width="13" style="493" customWidth="1"/>
    <col min="5127" max="5127" width="14.28515625" style="493" customWidth="1"/>
    <col min="5128" max="5128" width="13.5703125" style="493" customWidth="1"/>
    <col min="5129" max="5376" width="11" style="493"/>
    <col min="5377" max="5377" width="4.42578125" style="493" customWidth="1"/>
    <col min="5378" max="5378" width="39" style="493" customWidth="1"/>
    <col min="5379" max="5379" width="14" style="493" customWidth="1"/>
    <col min="5380" max="5380" width="13.28515625" style="493" customWidth="1"/>
    <col min="5381" max="5381" width="12.85546875" style="493" customWidth="1"/>
    <col min="5382" max="5382" width="13" style="493" customWidth="1"/>
    <col min="5383" max="5383" width="14.28515625" style="493" customWidth="1"/>
    <col min="5384" max="5384" width="13.5703125" style="493" customWidth="1"/>
    <col min="5385" max="5632" width="11" style="493"/>
    <col min="5633" max="5633" width="4.42578125" style="493" customWidth="1"/>
    <col min="5634" max="5634" width="39" style="493" customWidth="1"/>
    <col min="5635" max="5635" width="14" style="493" customWidth="1"/>
    <col min="5636" max="5636" width="13.28515625" style="493" customWidth="1"/>
    <col min="5637" max="5637" width="12.85546875" style="493" customWidth="1"/>
    <col min="5638" max="5638" width="13" style="493" customWidth="1"/>
    <col min="5639" max="5639" width="14.28515625" style="493" customWidth="1"/>
    <col min="5640" max="5640" width="13.5703125" style="493" customWidth="1"/>
    <col min="5641" max="5888" width="11" style="493"/>
    <col min="5889" max="5889" width="4.42578125" style="493" customWidth="1"/>
    <col min="5890" max="5890" width="39" style="493" customWidth="1"/>
    <col min="5891" max="5891" width="14" style="493" customWidth="1"/>
    <col min="5892" max="5892" width="13.28515625" style="493" customWidth="1"/>
    <col min="5893" max="5893" width="12.85546875" style="493" customWidth="1"/>
    <col min="5894" max="5894" width="13" style="493" customWidth="1"/>
    <col min="5895" max="5895" width="14.28515625" style="493" customWidth="1"/>
    <col min="5896" max="5896" width="13.5703125" style="493" customWidth="1"/>
    <col min="5897" max="6144" width="11" style="493"/>
    <col min="6145" max="6145" width="4.42578125" style="493" customWidth="1"/>
    <col min="6146" max="6146" width="39" style="493" customWidth="1"/>
    <col min="6147" max="6147" width="14" style="493" customWidth="1"/>
    <col min="6148" max="6148" width="13.28515625" style="493" customWidth="1"/>
    <col min="6149" max="6149" width="12.85546875" style="493" customWidth="1"/>
    <col min="6150" max="6150" width="13" style="493" customWidth="1"/>
    <col min="6151" max="6151" width="14.28515625" style="493" customWidth="1"/>
    <col min="6152" max="6152" width="13.5703125" style="493" customWidth="1"/>
    <col min="6153" max="6400" width="11" style="493"/>
    <col min="6401" max="6401" width="4.42578125" style="493" customWidth="1"/>
    <col min="6402" max="6402" width="39" style="493" customWidth="1"/>
    <col min="6403" max="6403" width="14" style="493" customWidth="1"/>
    <col min="6404" max="6404" width="13.28515625" style="493" customWidth="1"/>
    <col min="6405" max="6405" width="12.85546875" style="493" customWidth="1"/>
    <col min="6406" max="6406" width="13" style="493" customWidth="1"/>
    <col min="6407" max="6407" width="14.28515625" style="493" customWidth="1"/>
    <col min="6408" max="6408" width="13.5703125" style="493" customWidth="1"/>
    <col min="6409" max="6656" width="11" style="493"/>
    <col min="6657" max="6657" width="4.42578125" style="493" customWidth="1"/>
    <col min="6658" max="6658" width="39" style="493" customWidth="1"/>
    <col min="6659" max="6659" width="14" style="493" customWidth="1"/>
    <col min="6660" max="6660" width="13.28515625" style="493" customWidth="1"/>
    <col min="6661" max="6661" width="12.85546875" style="493" customWidth="1"/>
    <col min="6662" max="6662" width="13" style="493" customWidth="1"/>
    <col min="6663" max="6663" width="14.28515625" style="493" customWidth="1"/>
    <col min="6664" max="6664" width="13.5703125" style="493" customWidth="1"/>
    <col min="6665" max="6912" width="11" style="493"/>
    <col min="6913" max="6913" width="4.42578125" style="493" customWidth="1"/>
    <col min="6914" max="6914" width="39" style="493" customWidth="1"/>
    <col min="6915" max="6915" width="14" style="493" customWidth="1"/>
    <col min="6916" max="6916" width="13.28515625" style="493" customWidth="1"/>
    <col min="6917" max="6917" width="12.85546875" style="493" customWidth="1"/>
    <col min="6918" max="6918" width="13" style="493" customWidth="1"/>
    <col min="6919" max="6919" width="14.28515625" style="493" customWidth="1"/>
    <col min="6920" max="6920" width="13.5703125" style="493" customWidth="1"/>
    <col min="6921" max="7168" width="11" style="493"/>
    <col min="7169" max="7169" width="4.42578125" style="493" customWidth="1"/>
    <col min="7170" max="7170" width="39" style="493" customWidth="1"/>
    <col min="7171" max="7171" width="14" style="493" customWidth="1"/>
    <col min="7172" max="7172" width="13.28515625" style="493" customWidth="1"/>
    <col min="7173" max="7173" width="12.85546875" style="493" customWidth="1"/>
    <col min="7174" max="7174" width="13" style="493" customWidth="1"/>
    <col min="7175" max="7175" width="14.28515625" style="493" customWidth="1"/>
    <col min="7176" max="7176" width="13.5703125" style="493" customWidth="1"/>
    <col min="7177" max="7424" width="11" style="493"/>
    <col min="7425" max="7425" width="4.42578125" style="493" customWidth="1"/>
    <col min="7426" max="7426" width="39" style="493" customWidth="1"/>
    <col min="7427" max="7427" width="14" style="493" customWidth="1"/>
    <col min="7428" max="7428" width="13.28515625" style="493" customWidth="1"/>
    <col min="7429" max="7429" width="12.85546875" style="493" customWidth="1"/>
    <col min="7430" max="7430" width="13" style="493" customWidth="1"/>
    <col min="7431" max="7431" width="14.28515625" style="493" customWidth="1"/>
    <col min="7432" max="7432" width="13.5703125" style="493" customWidth="1"/>
    <col min="7433" max="7680" width="11" style="493"/>
    <col min="7681" max="7681" width="4.42578125" style="493" customWidth="1"/>
    <col min="7682" max="7682" width="39" style="493" customWidth="1"/>
    <col min="7683" max="7683" width="14" style="493" customWidth="1"/>
    <col min="7684" max="7684" width="13.28515625" style="493" customWidth="1"/>
    <col min="7685" max="7685" width="12.85546875" style="493" customWidth="1"/>
    <col min="7686" max="7686" width="13" style="493" customWidth="1"/>
    <col min="7687" max="7687" width="14.28515625" style="493" customWidth="1"/>
    <col min="7688" max="7688" width="13.5703125" style="493" customWidth="1"/>
    <col min="7689" max="7936" width="11" style="493"/>
    <col min="7937" max="7937" width="4.42578125" style="493" customWidth="1"/>
    <col min="7938" max="7938" width="39" style="493" customWidth="1"/>
    <col min="7939" max="7939" width="14" style="493" customWidth="1"/>
    <col min="7940" max="7940" width="13.28515625" style="493" customWidth="1"/>
    <col min="7941" max="7941" width="12.85546875" style="493" customWidth="1"/>
    <col min="7942" max="7942" width="13" style="493" customWidth="1"/>
    <col min="7943" max="7943" width="14.28515625" style="493" customWidth="1"/>
    <col min="7944" max="7944" width="13.5703125" style="493" customWidth="1"/>
    <col min="7945" max="8192" width="11" style="493"/>
    <col min="8193" max="8193" width="4.42578125" style="493" customWidth="1"/>
    <col min="8194" max="8194" width="39" style="493" customWidth="1"/>
    <col min="8195" max="8195" width="14" style="493" customWidth="1"/>
    <col min="8196" max="8196" width="13.28515625" style="493" customWidth="1"/>
    <col min="8197" max="8197" width="12.85546875" style="493" customWidth="1"/>
    <col min="8198" max="8198" width="13" style="493" customWidth="1"/>
    <col min="8199" max="8199" width="14.28515625" style="493" customWidth="1"/>
    <col min="8200" max="8200" width="13.5703125" style="493" customWidth="1"/>
    <col min="8201" max="8448" width="11" style="493"/>
    <col min="8449" max="8449" width="4.42578125" style="493" customWidth="1"/>
    <col min="8450" max="8450" width="39" style="493" customWidth="1"/>
    <col min="8451" max="8451" width="14" style="493" customWidth="1"/>
    <col min="8452" max="8452" width="13.28515625" style="493" customWidth="1"/>
    <col min="8453" max="8453" width="12.85546875" style="493" customWidth="1"/>
    <col min="8454" max="8454" width="13" style="493" customWidth="1"/>
    <col min="8455" max="8455" width="14.28515625" style="493" customWidth="1"/>
    <col min="8456" max="8456" width="13.5703125" style="493" customWidth="1"/>
    <col min="8457" max="8704" width="11" style="493"/>
    <col min="8705" max="8705" width="4.42578125" style="493" customWidth="1"/>
    <col min="8706" max="8706" width="39" style="493" customWidth="1"/>
    <col min="8707" max="8707" width="14" style="493" customWidth="1"/>
    <col min="8708" max="8708" width="13.28515625" style="493" customWidth="1"/>
    <col min="8709" max="8709" width="12.85546875" style="493" customWidth="1"/>
    <col min="8710" max="8710" width="13" style="493" customWidth="1"/>
    <col min="8711" max="8711" width="14.28515625" style="493" customWidth="1"/>
    <col min="8712" max="8712" width="13.5703125" style="493" customWidth="1"/>
    <col min="8713" max="8960" width="11" style="493"/>
    <col min="8961" max="8961" width="4.42578125" style="493" customWidth="1"/>
    <col min="8962" max="8962" width="39" style="493" customWidth="1"/>
    <col min="8963" max="8963" width="14" style="493" customWidth="1"/>
    <col min="8964" max="8964" width="13.28515625" style="493" customWidth="1"/>
    <col min="8965" max="8965" width="12.85546875" style="493" customWidth="1"/>
    <col min="8966" max="8966" width="13" style="493" customWidth="1"/>
    <col min="8967" max="8967" width="14.28515625" style="493" customWidth="1"/>
    <col min="8968" max="8968" width="13.5703125" style="493" customWidth="1"/>
    <col min="8969" max="9216" width="11" style="493"/>
    <col min="9217" max="9217" width="4.42578125" style="493" customWidth="1"/>
    <col min="9218" max="9218" width="39" style="493" customWidth="1"/>
    <col min="9219" max="9219" width="14" style="493" customWidth="1"/>
    <col min="9220" max="9220" width="13.28515625" style="493" customWidth="1"/>
    <col min="9221" max="9221" width="12.85546875" style="493" customWidth="1"/>
    <col min="9222" max="9222" width="13" style="493" customWidth="1"/>
    <col min="9223" max="9223" width="14.28515625" style="493" customWidth="1"/>
    <col min="9224" max="9224" width="13.5703125" style="493" customWidth="1"/>
    <col min="9225" max="9472" width="11" style="493"/>
    <col min="9473" max="9473" width="4.42578125" style="493" customWidth="1"/>
    <col min="9474" max="9474" width="39" style="493" customWidth="1"/>
    <col min="9475" max="9475" width="14" style="493" customWidth="1"/>
    <col min="9476" max="9476" width="13.28515625" style="493" customWidth="1"/>
    <col min="9477" max="9477" width="12.85546875" style="493" customWidth="1"/>
    <col min="9478" max="9478" width="13" style="493" customWidth="1"/>
    <col min="9479" max="9479" width="14.28515625" style="493" customWidth="1"/>
    <col min="9480" max="9480" width="13.5703125" style="493" customWidth="1"/>
    <col min="9481" max="9728" width="11" style="493"/>
    <col min="9729" max="9729" width="4.42578125" style="493" customWidth="1"/>
    <col min="9730" max="9730" width="39" style="493" customWidth="1"/>
    <col min="9731" max="9731" width="14" style="493" customWidth="1"/>
    <col min="9732" max="9732" width="13.28515625" style="493" customWidth="1"/>
    <col min="9733" max="9733" width="12.85546875" style="493" customWidth="1"/>
    <col min="9734" max="9734" width="13" style="493" customWidth="1"/>
    <col min="9735" max="9735" width="14.28515625" style="493" customWidth="1"/>
    <col min="9736" max="9736" width="13.5703125" style="493" customWidth="1"/>
    <col min="9737" max="9984" width="11" style="493"/>
    <col min="9985" max="9985" width="4.42578125" style="493" customWidth="1"/>
    <col min="9986" max="9986" width="39" style="493" customWidth="1"/>
    <col min="9987" max="9987" width="14" style="493" customWidth="1"/>
    <col min="9988" max="9988" width="13.28515625" style="493" customWidth="1"/>
    <col min="9989" max="9989" width="12.85546875" style="493" customWidth="1"/>
    <col min="9990" max="9990" width="13" style="493" customWidth="1"/>
    <col min="9991" max="9991" width="14.28515625" style="493" customWidth="1"/>
    <col min="9992" max="9992" width="13.5703125" style="493" customWidth="1"/>
    <col min="9993" max="10240" width="11" style="493"/>
    <col min="10241" max="10241" width="4.42578125" style="493" customWidth="1"/>
    <col min="10242" max="10242" width="39" style="493" customWidth="1"/>
    <col min="10243" max="10243" width="14" style="493" customWidth="1"/>
    <col min="10244" max="10244" width="13.28515625" style="493" customWidth="1"/>
    <col min="10245" max="10245" width="12.85546875" style="493" customWidth="1"/>
    <col min="10246" max="10246" width="13" style="493" customWidth="1"/>
    <col min="10247" max="10247" width="14.28515625" style="493" customWidth="1"/>
    <col min="10248" max="10248" width="13.5703125" style="493" customWidth="1"/>
    <col min="10249" max="10496" width="11" style="493"/>
    <col min="10497" max="10497" width="4.42578125" style="493" customWidth="1"/>
    <col min="10498" max="10498" width="39" style="493" customWidth="1"/>
    <col min="10499" max="10499" width="14" style="493" customWidth="1"/>
    <col min="10500" max="10500" width="13.28515625" style="493" customWidth="1"/>
    <col min="10501" max="10501" width="12.85546875" style="493" customWidth="1"/>
    <col min="10502" max="10502" width="13" style="493" customWidth="1"/>
    <col min="10503" max="10503" width="14.28515625" style="493" customWidth="1"/>
    <col min="10504" max="10504" width="13.5703125" style="493" customWidth="1"/>
    <col min="10505" max="10752" width="11" style="493"/>
    <col min="10753" max="10753" width="4.42578125" style="493" customWidth="1"/>
    <col min="10754" max="10754" width="39" style="493" customWidth="1"/>
    <col min="10755" max="10755" width="14" style="493" customWidth="1"/>
    <col min="10756" max="10756" width="13.28515625" style="493" customWidth="1"/>
    <col min="10757" max="10757" width="12.85546875" style="493" customWidth="1"/>
    <col min="10758" max="10758" width="13" style="493" customWidth="1"/>
    <col min="10759" max="10759" width="14.28515625" style="493" customWidth="1"/>
    <col min="10760" max="10760" width="13.5703125" style="493" customWidth="1"/>
    <col min="10761" max="11008" width="11" style="493"/>
    <col min="11009" max="11009" width="4.42578125" style="493" customWidth="1"/>
    <col min="11010" max="11010" width="39" style="493" customWidth="1"/>
    <col min="11011" max="11011" width="14" style="493" customWidth="1"/>
    <col min="11012" max="11012" width="13.28515625" style="493" customWidth="1"/>
    <col min="11013" max="11013" width="12.85546875" style="493" customWidth="1"/>
    <col min="11014" max="11014" width="13" style="493" customWidth="1"/>
    <col min="11015" max="11015" width="14.28515625" style="493" customWidth="1"/>
    <col min="11016" max="11016" width="13.5703125" style="493" customWidth="1"/>
    <col min="11017" max="11264" width="11" style="493"/>
    <col min="11265" max="11265" width="4.42578125" style="493" customWidth="1"/>
    <col min="11266" max="11266" width="39" style="493" customWidth="1"/>
    <col min="11267" max="11267" width="14" style="493" customWidth="1"/>
    <col min="11268" max="11268" width="13.28515625" style="493" customWidth="1"/>
    <col min="11269" max="11269" width="12.85546875" style="493" customWidth="1"/>
    <col min="11270" max="11270" width="13" style="493" customWidth="1"/>
    <col min="11271" max="11271" width="14.28515625" style="493" customWidth="1"/>
    <col min="11272" max="11272" width="13.5703125" style="493" customWidth="1"/>
    <col min="11273" max="11520" width="11" style="493"/>
    <col min="11521" max="11521" width="4.42578125" style="493" customWidth="1"/>
    <col min="11522" max="11522" width="39" style="493" customWidth="1"/>
    <col min="11523" max="11523" width="14" style="493" customWidth="1"/>
    <col min="11524" max="11524" width="13.28515625" style="493" customWidth="1"/>
    <col min="11525" max="11525" width="12.85546875" style="493" customWidth="1"/>
    <col min="11526" max="11526" width="13" style="493" customWidth="1"/>
    <col min="11527" max="11527" width="14.28515625" style="493" customWidth="1"/>
    <col min="11528" max="11528" width="13.5703125" style="493" customWidth="1"/>
    <col min="11529" max="11776" width="11" style="493"/>
    <col min="11777" max="11777" width="4.42578125" style="493" customWidth="1"/>
    <col min="11778" max="11778" width="39" style="493" customWidth="1"/>
    <col min="11779" max="11779" width="14" style="493" customWidth="1"/>
    <col min="11780" max="11780" width="13.28515625" style="493" customWidth="1"/>
    <col min="11781" max="11781" width="12.85546875" style="493" customWidth="1"/>
    <col min="11782" max="11782" width="13" style="493" customWidth="1"/>
    <col min="11783" max="11783" width="14.28515625" style="493" customWidth="1"/>
    <col min="11784" max="11784" width="13.5703125" style="493" customWidth="1"/>
    <col min="11785" max="12032" width="11" style="493"/>
    <col min="12033" max="12033" width="4.42578125" style="493" customWidth="1"/>
    <col min="12034" max="12034" width="39" style="493" customWidth="1"/>
    <col min="12035" max="12035" width="14" style="493" customWidth="1"/>
    <col min="12036" max="12036" width="13.28515625" style="493" customWidth="1"/>
    <col min="12037" max="12037" width="12.85546875" style="493" customWidth="1"/>
    <col min="12038" max="12038" width="13" style="493" customWidth="1"/>
    <col min="12039" max="12039" width="14.28515625" style="493" customWidth="1"/>
    <col min="12040" max="12040" width="13.5703125" style="493" customWidth="1"/>
    <col min="12041" max="12288" width="11" style="493"/>
    <col min="12289" max="12289" width="4.42578125" style="493" customWidth="1"/>
    <col min="12290" max="12290" width="39" style="493" customWidth="1"/>
    <col min="12291" max="12291" width="14" style="493" customWidth="1"/>
    <col min="12292" max="12292" width="13.28515625" style="493" customWidth="1"/>
    <col min="12293" max="12293" width="12.85546875" style="493" customWidth="1"/>
    <col min="12294" max="12294" width="13" style="493" customWidth="1"/>
    <col min="12295" max="12295" width="14.28515625" style="493" customWidth="1"/>
    <col min="12296" max="12296" width="13.5703125" style="493" customWidth="1"/>
    <col min="12297" max="12544" width="11" style="493"/>
    <col min="12545" max="12545" width="4.42578125" style="493" customWidth="1"/>
    <col min="12546" max="12546" width="39" style="493" customWidth="1"/>
    <col min="12547" max="12547" width="14" style="493" customWidth="1"/>
    <col min="12548" max="12548" width="13.28515625" style="493" customWidth="1"/>
    <col min="12549" max="12549" width="12.85546875" style="493" customWidth="1"/>
    <col min="12550" max="12550" width="13" style="493" customWidth="1"/>
    <col min="12551" max="12551" width="14.28515625" style="493" customWidth="1"/>
    <col min="12552" max="12552" width="13.5703125" style="493" customWidth="1"/>
    <col min="12553" max="12800" width="11" style="493"/>
    <col min="12801" max="12801" width="4.42578125" style="493" customWidth="1"/>
    <col min="12802" max="12802" width="39" style="493" customWidth="1"/>
    <col min="12803" max="12803" width="14" style="493" customWidth="1"/>
    <col min="12804" max="12804" width="13.28515625" style="493" customWidth="1"/>
    <col min="12805" max="12805" width="12.85546875" style="493" customWidth="1"/>
    <col min="12806" max="12806" width="13" style="493" customWidth="1"/>
    <col min="12807" max="12807" width="14.28515625" style="493" customWidth="1"/>
    <col min="12808" max="12808" width="13.5703125" style="493" customWidth="1"/>
    <col min="12809" max="13056" width="11" style="493"/>
    <col min="13057" max="13057" width="4.42578125" style="493" customWidth="1"/>
    <col min="13058" max="13058" width="39" style="493" customWidth="1"/>
    <col min="13059" max="13059" width="14" style="493" customWidth="1"/>
    <col min="13060" max="13060" width="13.28515625" style="493" customWidth="1"/>
    <col min="13061" max="13061" width="12.85546875" style="493" customWidth="1"/>
    <col min="13062" max="13062" width="13" style="493" customWidth="1"/>
    <col min="13063" max="13063" width="14.28515625" style="493" customWidth="1"/>
    <col min="13064" max="13064" width="13.5703125" style="493" customWidth="1"/>
    <col min="13065" max="13312" width="11" style="493"/>
    <col min="13313" max="13313" width="4.42578125" style="493" customWidth="1"/>
    <col min="13314" max="13314" width="39" style="493" customWidth="1"/>
    <col min="13315" max="13315" width="14" style="493" customWidth="1"/>
    <col min="13316" max="13316" width="13.28515625" style="493" customWidth="1"/>
    <col min="13317" max="13317" width="12.85546875" style="493" customWidth="1"/>
    <col min="13318" max="13318" width="13" style="493" customWidth="1"/>
    <col min="13319" max="13319" width="14.28515625" style="493" customWidth="1"/>
    <col min="13320" max="13320" width="13.5703125" style="493" customWidth="1"/>
    <col min="13321" max="13568" width="11" style="493"/>
    <col min="13569" max="13569" width="4.42578125" style="493" customWidth="1"/>
    <col min="13570" max="13570" width="39" style="493" customWidth="1"/>
    <col min="13571" max="13571" width="14" style="493" customWidth="1"/>
    <col min="13572" max="13572" width="13.28515625" style="493" customWidth="1"/>
    <col min="13573" max="13573" width="12.85546875" style="493" customWidth="1"/>
    <col min="13574" max="13574" width="13" style="493" customWidth="1"/>
    <col min="13575" max="13575" width="14.28515625" style="493" customWidth="1"/>
    <col min="13576" max="13576" width="13.5703125" style="493" customWidth="1"/>
    <col min="13577" max="13824" width="11" style="493"/>
    <col min="13825" max="13825" width="4.42578125" style="493" customWidth="1"/>
    <col min="13826" max="13826" width="39" style="493" customWidth="1"/>
    <col min="13827" max="13827" width="14" style="493" customWidth="1"/>
    <col min="13828" max="13828" width="13.28515625" style="493" customWidth="1"/>
    <col min="13829" max="13829" width="12.85546875" style="493" customWidth="1"/>
    <col min="13830" max="13830" width="13" style="493" customWidth="1"/>
    <col min="13831" max="13831" width="14.28515625" style="493" customWidth="1"/>
    <col min="13832" max="13832" width="13.5703125" style="493" customWidth="1"/>
    <col min="13833" max="14080" width="11" style="493"/>
    <col min="14081" max="14081" width="4.42578125" style="493" customWidth="1"/>
    <col min="14082" max="14082" width="39" style="493" customWidth="1"/>
    <col min="14083" max="14083" width="14" style="493" customWidth="1"/>
    <col min="14084" max="14084" width="13.28515625" style="493" customWidth="1"/>
    <col min="14085" max="14085" width="12.85546875" style="493" customWidth="1"/>
    <col min="14086" max="14086" width="13" style="493" customWidth="1"/>
    <col min="14087" max="14087" width="14.28515625" style="493" customWidth="1"/>
    <col min="14088" max="14088" width="13.5703125" style="493" customWidth="1"/>
    <col min="14089" max="14336" width="11" style="493"/>
    <col min="14337" max="14337" width="4.42578125" style="493" customWidth="1"/>
    <col min="14338" max="14338" width="39" style="493" customWidth="1"/>
    <col min="14339" max="14339" width="14" style="493" customWidth="1"/>
    <col min="14340" max="14340" width="13.28515625" style="493" customWidth="1"/>
    <col min="14341" max="14341" width="12.85546875" style="493" customWidth="1"/>
    <col min="14342" max="14342" width="13" style="493" customWidth="1"/>
    <col min="14343" max="14343" width="14.28515625" style="493" customWidth="1"/>
    <col min="14344" max="14344" width="13.5703125" style="493" customWidth="1"/>
    <col min="14345" max="14592" width="11" style="493"/>
    <col min="14593" max="14593" width="4.42578125" style="493" customWidth="1"/>
    <col min="14594" max="14594" width="39" style="493" customWidth="1"/>
    <col min="14595" max="14595" width="14" style="493" customWidth="1"/>
    <col min="14596" max="14596" width="13.28515625" style="493" customWidth="1"/>
    <col min="14597" max="14597" width="12.85546875" style="493" customWidth="1"/>
    <col min="14598" max="14598" width="13" style="493" customWidth="1"/>
    <col min="14599" max="14599" width="14.28515625" style="493" customWidth="1"/>
    <col min="14600" max="14600" width="13.5703125" style="493" customWidth="1"/>
    <col min="14601" max="14848" width="11" style="493"/>
    <col min="14849" max="14849" width="4.42578125" style="493" customWidth="1"/>
    <col min="14850" max="14850" width="39" style="493" customWidth="1"/>
    <col min="14851" max="14851" width="14" style="493" customWidth="1"/>
    <col min="14852" max="14852" width="13.28515625" style="493" customWidth="1"/>
    <col min="14853" max="14853" width="12.85546875" style="493" customWidth="1"/>
    <col min="14854" max="14854" width="13" style="493" customWidth="1"/>
    <col min="14855" max="14855" width="14.28515625" style="493" customWidth="1"/>
    <col min="14856" max="14856" width="13.5703125" style="493" customWidth="1"/>
    <col min="14857" max="15104" width="11" style="493"/>
    <col min="15105" max="15105" width="4.42578125" style="493" customWidth="1"/>
    <col min="15106" max="15106" width="39" style="493" customWidth="1"/>
    <col min="15107" max="15107" width="14" style="493" customWidth="1"/>
    <col min="15108" max="15108" width="13.28515625" style="493" customWidth="1"/>
    <col min="15109" max="15109" width="12.85546875" style="493" customWidth="1"/>
    <col min="15110" max="15110" width="13" style="493" customWidth="1"/>
    <col min="15111" max="15111" width="14.28515625" style="493" customWidth="1"/>
    <col min="15112" max="15112" width="13.5703125" style="493" customWidth="1"/>
    <col min="15113" max="15360" width="11" style="493"/>
    <col min="15361" max="15361" width="4.42578125" style="493" customWidth="1"/>
    <col min="15362" max="15362" width="39" style="493" customWidth="1"/>
    <col min="15363" max="15363" width="14" style="493" customWidth="1"/>
    <col min="15364" max="15364" width="13.28515625" style="493" customWidth="1"/>
    <col min="15365" max="15365" width="12.85546875" style="493" customWidth="1"/>
    <col min="15366" max="15366" width="13" style="493" customWidth="1"/>
    <col min="15367" max="15367" width="14.28515625" style="493" customWidth="1"/>
    <col min="15368" max="15368" width="13.5703125" style="493" customWidth="1"/>
    <col min="15369" max="15616" width="11" style="493"/>
    <col min="15617" max="15617" width="4.42578125" style="493" customWidth="1"/>
    <col min="15618" max="15618" width="39" style="493" customWidth="1"/>
    <col min="15619" max="15619" width="14" style="493" customWidth="1"/>
    <col min="15620" max="15620" width="13.28515625" style="493" customWidth="1"/>
    <col min="15621" max="15621" width="12.85546875" style="493" customWidth="1"/>
    <col min="15622" max="15622" width="13" style="493" customWidth="1"/>
    <col min="15623" max="15623" width="14.28515625" style="493" customWidth="1"/>
    <col min="15624" max="15624" width="13.5703125" style="493" customWidth="1"/>
    <col min="15625" max="15872" width="11" style="493"/>
    <col min="15873" max="15873" width="4.42578125" style="493" customWidth="1"/>
    <col min="15874" max="15874" width="39" style="493" customWidth="1"/>
    <col min="15875" max="15875" width="14" style="493" customWidth="1"/>
    <col min="15876" max="15876" width="13.28515625" style="493" customWidth="1"/>
    <col min="15877" max="15877" width="12.85546875" style="493" customWidth="1"/>
    <col min="15878" max="15878" width="13" style="493" customWidth="1"/>
    <col min="15879" max="15879" width="14.28515625" style="493" customWidth="1"/>
    <col min="15880" max="15880" width="13.5703125" style="493" customWidth="1"/>
    <col min="15881" max="16128" width="11" style="493"/>
    <col min="16129" max="16129" width="4.42578125" style="493" customWidth="1"/>
    <col min="16130" max="16130" width="39" style="493" customWidth="1"/>
    <col min="16131" max="16131" width="14" style="493" customWidth="1"/>
    <col min="16132" max="16132" width="13.28515625" style="493" customWidth="1"/>
    <col min="16133" max="16133" width="12.85546875" style="493" customWidth="1"/>
    <col min="16134" max="16134" width="13" style="493" customWidth="1"/>
    <col min="16135" max="16135" width="14.28515625" style="493" customWidth="1"/>
    <col min="16136" max="16136" width="13.5703125" style="493" customWidth="1"/>
    <col min="16137" max="16384" width="11" style="493"/>
  </cols>
  <sheetData>
    <row r="2" spans="2:8" ht="12.75" customHeight="1" x14ac:dyDescent="0.2">
      <c r="C2" s="1042" t="s">
        <v>262</v>
      </c>
      <c r="D2" s="1042"/>
      <c r="E2" s="1042"/>
      <c r="F2" s="1042"/>
      <c r="G2" s="1042"/>
      <c r="H2" s="1042"/>
    </row>
    <row r="3" spans="2:8" ht="12.75" customHeight="1" x14ac:dyDescent="0.2">
      <c r="C3" s="1042" t="s">
        <v>263</v>
      </c>
      <c r="D3" s="1042"/>
      <c r="E3" s="1042"/>
      <c r="F3" s="1042"/>
      <c r="G3" s="1042"/>
      <c r="H3" s="1042"/>
    </row>
    <row r="4" spans="2:8" x14ac:dyDescent="0.2">
      <c r="C4" s="1042" t="s">
        <v>264</v>
      </c>
      <c r="D4" s="1042"/>
      <c r="E4" s="1042"/>
      <c r="F4" s="1042"/>
      <c r="G4" s="1042"/>
      <c r="H4" s="1042"/>
    </row>
    <row r="5" spans="2:8" x14ac:dyDescent="0.2">
      <c r="C5" s="1042" t="s">
        <v>265</v>
      </c>
      <c r="D5" s="1042"/>
      <c r="E5" s="1042"/>
      <c r="F5" s="1042"/>
      <c r="G5" s="1042"/>
      <c r="H5" s="1042"/>
    </row>
    <row r="6" spans="2:8" ht="12.75" thickBot="1" x14ac:dyDescent="0.25">
      <c r="C6" s="1042" t="s">
        <v>266</v>
      </c>
      <c r="D6" s="1042"/>
      <c r="E6" s="1042"/>
      <c r="F6" s="1042"/>
      <c r="G6" s="1042"/>
      <c r="H6" s="1042"/>
    </row>
    <row r="7" spans="2:8" ht="12.75" thickBot="1" x14ac:dyDescent="0.25">
      <c r="B7" s="1037" t="s">
        <v>267</v>
      </c>
      <c r="C7" s="1039" t="s">
        <v>268</v>
      </c>
      <c r="D7" s="1040"/>
      <c r="E7" s="1040"/>
      <c r="F7" s="1040"/>
      <c r="G7" s="1041"/>
      <c r="H7" s="1037" t="s">
        <v>269</v>
      </c>
    </row>
    <row r="8" spans="2:8" ht="24.75" thickBot="1" x14ac:dyDescent="0.25">
      <c r="B8" s="1038"/>
      <c r="C8" s="671" t="s">
        <v>270</v>
      </c>
      <c r="D8" s="671" t="s">
        <v>271</v>
      </c>
      <c r="E8" s="671" t="s">
        <v>245</v>
      </c>
      <c r="F8" s="671" t="s">
        <v>138</v>
      </c>
      <c r="G8" s="671" t="s">
        <v>272</v>
      </c>
      <c r="H8" s="1038"/>
    </row>
    <row r="9" spans="2:8" x14ac:dyDescent="0.2">
      <c r="B9" s="525" t="s">
        <v>273</v>
      </c>
      <c r="C9" s="530">
        <v>5351000</v>
      </c>
      <c r="D9" s="530">
        <v>0</v>
      </c>
      <c r="E9" s="530">
        <v>5351000</v>
      </c>
      <c r="F9" s="530">
        <v>5350781.96</v>
      </c>
      <c r="G9" s="530">
        <v>5001543.91</v>
      </c>
      <c r="H9" s="530">
        <v>218.04000000003725</v>
      </c>
    </row>
    <row r="10" spans="2:8" ht="24" x14ac:dyDescent="0.2">
      <c r="B10" s="527" t="s">
        <v>274</v>
      </c>
      <c r="C10" s="531">
        <v>5331000</v>
      </c>
      <c r="D10" s="531">
        <v>17387.89</v>
      </c>
      <c r="E10" s="531">
        <v>5348387.8899999997</v>
      </c>
      <c r="F10" s="531">
        <v>5348169.8499999996</v>
      </c>
      <c r="G10" s="531">
        <v>4998931.8</v>
      </c>
      <c r="H10" s="532">
        <v>218.04000000003725</v>
      </c>
    </row>
    <row r="11" spans="2:8" x14ac:dyDescent="0.2">
      <c r="B11" s="527" t="s">
        <v>275</v>
      </c>
      <c r="C11" s="520">
        <v>10000</v>
      </c>
      <c r="D11" s="520">
        <v>-9386</v>
      </c>
      <c r="E11" s="520">
        <v>614</v>
      </c>
      <c r="F11" s="520">
        <v>614</v>
      </c>
      <c r="G11" s="520">
        <v>614</v>
      </c>
      <c r="H11" s="532">
        <v>0</v>
      </c>
    </row>
    <row r="12" spans="2:8" x14ac:dyDescent="0.2">
      <c r="B12" s="527" t="s">
        <v>276</v>
      </c>
      <c r="C12" s="520">
        <v>10000</v>
      </c>
      <c r="D12" s="520">
        <v>-8001.89</v>
      </c>
      <c r="E12" s="520">
        <v>1998.1099999999997</v>
      </c>
      <c r="F12" s="520">
        <v>1998.11</v>
      </c>
      <c r="G12" s="520">
        <v>1998.11</v>
      </c>
      <c r="H12" s="532">
        <v>0</v>
      </c>
    </row>
    <row r="13" spans="2:8" x14ac:dyDescent="0.2">
      <c r="B13" s="527"/>
      <c r="C13" s="520"/>
      <c r="D13" s="520"/>
      <c r="E13" s="520"/>
      <c r="F13" s="520"/>
      <c r="G13" s="520"/>
      <c r="H13" s="532">
        <v>0</v>
      </c>
    </row>
    <row r="14" spans="2:8" x14ac:dyDescent="0.2">
      <c r="B14" s="527"/>
      <c r="C14" s="520"/>
      <c r="D14" s="520"/>
      <c r="E14" s="520"/>
      <c r="F14" s="520"/>
      <c r="G14" s="520"/>
      <c r="H14" s="532">
        <v>0</v>
      </c>
    </row>
    <row r="15" spans="2:8" x14ac:dyDescent="0.2">
      <c r="B15" s="527"/>
      <c r="C15" s="520"/>
      <c r="D15" s="520"/>
      <c r="E15" s="520"/>
      <c r="F15" s="520"/>
      <c r="G15" s="520"/>
      <c r="H15" s="532">
        <v>0</v>
      </c>
    </row>
    <row r="16" spans="2:8" x14ac:dyDescent="0.2">
      <c r="B16" s="527"/>
      <c r="C16" s="520"/>
      <c r="D16" s="520"/>
      <c r="E16" s="520"/>
      <c r="F16" s="520"/>
      <c r="G16" s="520"/>
      <c r="H16" s="532">
        <v>0</v>
      </c>
    </row>
    <row r="17" spans="2:8" x14ac:dyDescent="0.2">
      <c r="B17" s="527"/>
      <c r="C17" s="520"/>
      <c r="D17" s="520"/>
      <c r="E17" s="520"/>
      <c r="F17" s="520"/>
      <c r="G17" s="520"/>
      <c r="H17" s="532">
        <v>0</v>
      </c>
    </row>
    <row r="18" spans="2:8" x14ac:dyDescent="0.2">
      <c r="B18" s="528"/>
      <c r="C18" s="520"/>
      <c r="D18" s="520"/>
      <c r="E18" s="520"/>
      <c r="F18" s="520"/>
      <c r="G18" s="520"/>
      <c r="H18" s="520"/>
    </row>
    <row r="19" spans="2:8" x14ac:dyDescent="0.2">
      <c r="B19" s="526" t="s">
        <v>277</v>
      </c>
      <c r="C19" s="533">
        <v>0</v>
      </c>
      <c r="D19" s="533">
        <v>0</v>
      </c>
      <c r="E19" s="533">
        <v>0</v>
      </c>
      <c r="F19" s="533">
        <v>0</v>
      </c>
      <c r="G19" s="533">
        <v>0</v>
      </c>
      <c r="H19" s="533">
        <v>0</v>
      </c>
    </row>
    <row r="20" spans="2:8" ht="24" x14ac:dyDescent="0.2">
      <c r="B20" s="527" t="s">
        <v>274</v>
      </c>
      <c r="C20" s="531">
        <v>0</v>
      </c>
      <c r="D20" s="531">
        <v>0</v>
      </c>
      <c r="E20" s="531">
        <v>0</v>
      </c>
      <c r="F20" s="531">
        <v>0</v>
      </c>
      <c r="G20" s="531">
        <v>0</v>
      </c>
      <c r="H20" s="532">
        <v>0</v>
      </c>
    </row>
    <row r="21" spans="2:8" x14ac:dyDescent="0.2">
      <c r="B21" s="527" t="s">
        <v>275</v>
      </c>
      <c r="C21" s="531">
        <v>0</v>
      </c>
      <c r="D21" s="531">
        <v>0</v>
      </c>
      <c r="E21" s="531">
        <v>0</v>
      </c>
      <c r="F21" s="531">
        <v>0</v>
      </c>
      <c r="G21" s="531">
        <v>0</v>
      </c>
      <c r="H21" s="532">
        <v>0</v>
      </c>
    </row>
    <row r="22" spans="2:8" x14ac:dyDescent="0.2">
      <c r="B22" s="527" t="s">
        <v>276</v>
      </c>
      <c r="C22" s="531">
        <v>0</v>
      </c>
      <c r="D22" s="531">
        <v>0</v>
      </c>
      <c r="E22" s="531">
        <v>0</v>
      </c>
      <c r="F22" s="531">
        <v>0</v>
      </c>
      <c r="G22" s="531">
        <v>0</v>
      </c>
      <c r="H22" s="532">
        <v>0</v>
      </c>
    </row>
    <row r="23" spans="2:8" x14ac:dyDescent="0.2">
      <c r="B23" s="527"/>
      <c r="C23" s="531"/>
      <c r="D23" s="531"/>
      <c r="E23" s="531"/>
      <c r="F23" s="531"/>
      <c r="G23" s="531"/>
      <c r="H23" s="532">
        <v>0</v>
      </c>
    </row>
    <row r="24" spans="2:8" x14ac:dyDescent="0.2">
      <c r="B24" s="527"/>
      <c r="C24" s="520"/>
      <c r="D24" s="520"/>
      <c r="E24" s="520"/>
      <c r="F24" s="520"/>
      <c r="G24" s="520"/>
      <c r="H24" s="532">
        <v>0</v>
      </c>
    </row>
    <row r="25" spans="2:8" x14ac:dyDescent="0.2">
      <c r="B25" s="527"/>
      <c r="C25" s="520"/>
      <c r="D25" s="520"/>
      <c r="E25" s="520"/>
      <c r="F25" s="520"/>
      <c r="G25" s="520"/>
      <c r="H25" s="532">
        <v>0</v>
      </c>
    </row>
    <row r="26" spans="2:8" x14ac:dyDescent="0.2">
      <c r="B26" s="527"/>
      <c r="C26" s="520"/>
      <c r="D26" s="520"/>
      <c r="E26" s="520"/>
      <c r="F26" s="520"/>
      <c r="G26" s="520"/>
      <c r="H26" s="532">
        <v>0</v>
      </c>
    </row>
    <row r="27" spans="2:8" x14ac:dyDescent="0.2">
      <c r="B27" s="527"/>
      <c r="C27" s="520"/>
      <c r="D27" s="520"/>
      <c r="E27" s="520"/>
      <c r="F27" s="520"/>
      <c r="G27" s="520"/>
      <c r="H27" s="532">
        <v>0</v>
      </c>
    </row>
    <row r="28" spans="2:8" x14ac:dyDescent="0.2">
      <c r="B28" s="528"/>
      <c r="C28" s="520"/>
      <c r="D28" s="520"/>
      <c r="E28" s="520"/>
      <c r="F28" s="520"/>
      <c r="G28" s="520"/>
      <c r="H28" s="532">
        <v>0</v>
      </c>
    </row>
    <row r="29" spans="2:8" x14ac:dyDescent="0.2">
      <c r="B29" s="525" t="s">
        <v>278</v>
      </c>
      <c r="C29" s="519">
        <v>5351000</v>
      </c>
      <c r="D29" s="519">
        <v>0</v>
      </c>
      <c r="E29" s="519">
        <v>5351000</v>
      </c>
      <c r="F29" s="519">
        <v>5350781.96</v>
      </c>
      <c r="G29" s="519">
        <v>5001543.91</v>
      </c>
      <c r="H29" s="519">
        <v>218</v>
      </c>
    </row>
    <row r="30" spans="2:8" ht="12.75" thickBot="1" x14ac:dyDescent="0.25">
      <c r="B30" s="529"/>
      <c r="C30" s="534"/>
      <c r="D30" s="534"/>
      <c r="E30" s="534"/>
      <c r="F30" s="534"/>
      <c r="G30" s="534"/>
      <c r="H30" s="534"/>
    </row>
  </sheetData>
  <sheetProtection formatCells="0" formatColumns="0" formatRows="0" insertColumns="0" insertRows="0" deleteColumns="0" deleteRows="0"/>
  <mergeCells count="8">
    <mergeCell ref="B7:B8"/>
    <mergeCell ref="C7:G7"/>
    <mergeCell ref="H7:H8"/>
    <mergeCell ref="C2:H2"/>
    <mergeCell ref="C3:H3"/>
    <mergeCell ref="C4:H4"/>
    <mergeCell ref="C5:H5"/>
    <mergeCell ref="C6:H6"/>
  </mergeCells>
  <printOptions horizontalCentered="1"/>
  <pageMargins left="0.31496062992125984" right="0.11811023622047245" top="0.74803149606299213" bottom="0.74803149606299213" header="0.31496062992125984" footer="0.31496062992125984"/>
  <pageSetup scale="93" orientation="landscape" r:id="rId1"/>
  <headerFooter>
    <oddFooter>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I35"/>
  <sheetViews>
    <sheetView showGridLines="0" workbookViewId="0">
      <selection activeCell="E12" sqref="E12"/>
    </sheetView>
  </sheetViews>
  <sheetFormatPr baseColWidth="10" defaultColWidth="0" defaultRowHeight="0" customHeight="1" zeroHeight="1" x14ac:dyDescent="0.2"/>
  <cols>
    <col min="1" max="1" width="2.7109375" style="493" customWidth="1"/>
    <col min="2" max="2" width="8.85546875" style="493" customWidth="1"/>
    <col min="3" max="3" width="15.28515625" style="493" customWidth="1"/>
    <col min="4" max="9" width="21.140625" style="493" customWidth="1"/>
    <col min="10" max="10" width="2.7109375" style="493" customWidth="1"/>
    <col min="11" max="256" width="0" style="493" hidden="1"/>
    <col min="257" max="257" width="2.7109375" style="493" customWidth="1"/>
    <col min="258" max="258" width="8.85546875" style="493" customWidth="1"/>
    <col min="259" max="259" width="15.28515625" style="493" customWidth="1"/>
    <col min="260" max="265" width="21.140625" style="493" customWidth="1"/>
    <col min="266" max="266" width="2.7109375" style="493" customWidth="1"/>
    <col min="267" max="512" width="0" style="493" hidden="1"/>
    <col min="513" max="513" width="2.7109375" style="493" customWidth="1"/>
    <col min="514" max="514" width="8.85546875" style="493" customWidth="1"/>
    <col min="515" max="515" width="15.28515625" style="493" customWidth="1"/>
    <col min="516" max="521" width="21.140625" style="493" customWidth="1"/>
    <col min="522" max="522" width="2.7109375" style="493" customWidth="1"/>
    <col min="523" max="768" width="0" style="493" hidden="1"/>
    <col min="769" max="769" width="2.7109375" style="493" customWidth="1"/>
    <col min="770" max="770" width="8.85546875" style="493" customWidth="1"/>
    <col min="771" max="771" width="15.28515625" style="493" customWidth="1"/>
    <col min="772" max="777" width="21.140625" style="493" customWidth="1"/>
    <col min="778" max="778" width="2.7109375" style="493" customWidth="1"/>
    <col min="779" max="1024" width="0" style="493" hidden="1"/>
    <col min="1025" max="1025" width="2.7109375" style="493" customWidth="1"/>
    <col min="1026" max="1026" width="8.85546875" style="493" customWidth="1"/>
    <col min="1027" max="1027" width="15.28515625" style="493" customWidth="1"/>
    <col min="1028" max="1033" width="21.140625" style="493" customWidth="1"/>
    <col min="1034" max="1034" width="2.7109375" style="493" customWidth="1"/>
    <col min="1035" max="1280" width="0" style="493" hidden="1"/>
    <col min="1281" max="1281" width="2.7109375" style="493" customWidth="1"/>
    <col min="1282" max="1282" width="8.85546875" style="493" customWidth="1"/>
    <col min="1283" max="1283" width="15.28515625" style="493" customWidth="1"/>
    <col min="1284" max="1289" width="21.140625" style="493" customWidth="1"/>
    <col min="1290" max="1290" width="2.7109375" style="493" customWidth="1"/>
    <col min="1291" max="1536" width="0" style="493" hidden="1"/>
    <col min="1537" max="1537" width="2.7109375" style="493" customWidth="1"/>
    <col min="1538" max="1538" width="8.85546875" style="493" customWidth="1"/>
    <col min="1539" max="1539" width="15.28515625" style="493" customWidth="1"/>
    <col min="1540" max="1545" width="21.140625" style="493" customWidth="1"/>
    <col min="1546" max="1546" width="2.7109375" style="493" customWidth="1"/>
    <col min="1547" max="1792" width="0" style="493" hidden="1"/>
    <col min="1793" max="1793" width="2.7109375" style="493" customWidth="1"/>
    <col min="1794" max="1794" width="8.85546875" style="493" customWidth="1"/>
    <col min="1795" max="1795" width="15.28515625" style="493" customWidth="1"/>
    <col min="1796" max="1801" width="21.140625" style="493" customWidth="1"/>
    <col min="1802" max="1802" width="2.7109375" style="493" customWidth="1"/>
    <col min="1803" max="2048" width="0" style="493" hidden="1"/>
    <col min="2049" max="2049" width="2.7109375" style="493" customWidth="1"/>
    <col min="2050" max="2050" width="8.85546875" style="493" customWidth="1"/>
    <col min="2051" max="2051" width="15.28515625" style="493" customWidth="1"/>
    <col min="2052" max="2057" width="21.140625" style="493" customWidth="1"/>
    <col min="2058" max="2058" width="2.7109375" style="493" customWidth="1"/>
    <col min="2059" max="2304" width="0" style="493" hidden="1"/>
    <col min="2305" max="2305" width="2.7109375" style="493" customWidth="1"/>
    <col min="2306" max="2306" width="8.85546875" style="493" customWidth="1"/>
    <col min="2307" max="2307" width="15.28515625" style="493" customWidth="1"/>
    <col min="2308" max="2313" width="21.140625" style="493" customWidth="1"/>
    <col min="2314" max="2314" width="2.7109375" style="493" customWidth="1"/>
    <col min="2315" max="2560" width="0" style="493" hidden="1"/>
    <col min="2561" max="2561" width="2.7109375" style="493" customWidth="1"/>
    <col min="2562" max="2562" width="8.85546875" style="493" customWidth="1"/>
    <col min="2563" max="2563" width="15.28515625" style="493" customWidth="1"/>
    <col min="2564" max="2569" width="21.140625" style="493" customWidth="1"/>
    <col min="2570" max="2570" width="2.7109375" style="493" customWidth="1"/>
    <col min="2571" max="2816" width="0" style="493" hidden="1"/>
    <col min="2817" max="2817" width="2.7109375" style="493" customWidth="1"/>
    <col min="2818" max="2818" width="8.85546875" style="493" customWidth="1"/>
    <col min="2819" max="2819" width="15.28515625" style="493" customWidth="1"/>
    <col min="2820" max="2825" width="21.140625" style="493" customWidth="1"/>
    <col min="2826" max="2826" width="2.7109375" style="493" customWidth="1"/>
    <col min="2827" max="3072" width="0" style="493" hidden="1"/>
    <col min="3073" max="3073" width="2.7109375" style="493" customWidth="1"/>
    <col min="3074" max="3074" width="8.85546875" style="493" customWidth="1"/>
    <col min="3075" max="3075" width="15.28515625" style="493" customWidth="1"/>
    <col min="3076" max="3081" width="21.140625" style="493" customWidth="1"/>
    <col min="3082" max="3082" width="2.7109375" style="493" customWidth="1"/>
    <col min="3083" max="3328" width="0" style="493" hidden="1"/>
    <col min="3329" max="3329" width="2.7109375" style="493" customWidth="1"/>
    <col min="3330" max="3330" width="8.85546875" style="493" customWidth="1"/>
    <col min="3331" max="3331" width="15.28515625" style="493" customWidth="1"/>
    <col min="3332" max="3337" width="21.140625" style="493" customWidth="1"/>
    <col min="3338" max="3338" width="2.7109375" style="493" customWidth="1"/>
    <col min="3339" max="3584" width="0" style="493" hidden="1"/>
    <col min="3585" max="3585" width="2.7109375" style="493" customWidth="1"/>
    <col min="3586" max="3586" width="8.85546875" style="493" customWidth="1"/>
    <col min="3587" max="3587" width="15.28515625" style="493" customWidth="1"/>
    <col min="3588" max="3593" width="21.140625" style="493" customWidth="1"/>
    <col min="3594" max="3594" width="2.7109375" style="493" customWidth="1"/>
    <col min="3595" max="3840" width="0" style="493" hidden="1"/>
    <col min="3841" max="3841" width="2.7109375" style="493" customWidth="1"/>
    <col min="3842" max="3842" width="8.85546875" style="493" customWidth="1"/>
    <col min="3843" max="3843" width="15.28515625" style="493" customWidth="1"/>
    <col min="3844" max="3849" width="21.140625" style="493" customWidth="1"/>
    <col min="3850" max="3850" width="2.7109375" style="493" customWidth="1"/>
    <col min="3851" max="4096" width="0" style="493" hidden="1"/>
    <col min="4097" max="4097" width="2.7109375" style="493" customWidth="1"/>
    <col min="4098" max="4098" width="8.85546875" style="493" customWidth="1"/>
    <col min="4099" max="4099" width="15.28515625" style="493" customWidth="1"/>
    <col min="4100" max="4105" width="21.140625" style="493" customWidth="1"/>
    <col min="4106" max="4106" width="2.7109375" style="493" customWidth="1"/>
    <col min="4107" max="4352" width="0" style="493" hidden="1"/>
    <col min="4353" max="4353" width="2.7109375" style="493" customWidth="1"/>
    <col min="4354" max="4354" width="8.85546875" style="493" customWidth="1"/>
    <col min="4355" max="4355" width="15.28515625" style="493" customWidth="1"/>
    <col min="4356" max="4361" width="21.140625" style="493" customWidth="1"/>
    <col min="4362" max="4362" width="2.7109375" style="493" customWidth="1"/>
    <col min="4363" max="4608" width="0" style="493" hidden="1"/>
    <col min="4609" max="4609" width="2.7109375" style="493" customWidth="1"/>
    <col min="4610" max="4610" width="8.85546875" style="493" customWidth="1"/>
    <col min="4611" max="4611" width="15.28515625" style="493" customWidth="1"/>
    <col min="4612" max="4617" width="21.140625" style="493" customWidth="1"/>
    <col min="4618" max="4618" width="2.7109375" style="493" customWidth="1"/>
    <col min="4619" max="4864" width="0" style="493" hidden="1"/>
    <col min="4865" max="4865" width="2.7109375" style="493" customWidth="1"/>
    <col min="4866" max="4866" width="8.85546875" style="493" customWidth="1"/>
    <col min="4867" max="4867" width="15.28515625" style="493" customWidth="1"/>
    <col min="4868" max="4873" width="21.140625" style="493" customWidth="1"/>
    <col min="4874" max="4874" width="2.7109375" style="493" customWidth="1"/>
    <col min="4875" max="5120" width="0" style="493" hidden="1"/>
    <col min="5121" max="5121" width="2.7109375" style="493" customWidth="1"/>
    <col min="5122" max="5122" width="8.85546875" style="493" customWidth="1"/>
    <col min="5123" max="5123" width="15.28515625" style="493" customWidth="1"/>
    <col min="5124" max="5129" width="21.140625" style="493" customWidth="1"/>
    <col min="5130" max="5130" width="2.7109375" style="493" customWidth="1"/>
    <col min="5131" max="5376" width="0" style="493" hidden="1"/>
    <col min="5377" max="5377" width="2.7109375" style="493" customWidth="1"/>
    <col min="5378" max="5378" width="8.85546875" style="493" customWidth="1"/>
    <col min="5379" max="5379" width="15.28515625" style="493" customWidth="1"/>
    <col min="5380" max="5385" width="21.140625" style="493" customWidth="1"/>
    <col min="5386" max="5386" width="2.7109375" style="493" customWidth="1"/>
    <col min="5387" max="5632" width="0" style="493" hidden="1"/>
    <col min="5633" max="5633" width="2.7109375" style="493" customWidth="1"/>
    <col min="5634" max="5634" width="8.85546875" style="493" customWidth="1"/>
    <col min="5635" max="5635" width="15.28515625" style="493" customWidth="1"/>
    <col min="5636" max="5641" width="21.140625" style="493" customWidth="1"/>
    <col min="5642" max="5642" width="2.7109375" style="493" customWidth="1"/>
    <col min="5643" max="5888" width="0" style="493" hidden="1"/>
    <col min="5889" max="5889" width="2.7109375" style="493" customWidth="1"/>
    <col min="5890" max="5890" width="8.85546875" style="493" customWidth="1"/>
    <col min="5891" max="5891" width="15.28515625" style="493" customWidth="1"/>
    <col min="5892" max="5897" width="21.140625" style="493" customWidth="1"/>
    <col min="5898" max="5898" width="2.7109375" style="493" customWidth="1"/>
    <col min="5899" max="6144" width="0" style="493" hidden="1"/>
    <col min="6145" max="6145" width="2.7109375" style="493" customWidth="1"/>
    <col min="6146" max="6146" width="8.85546875" style="493" customWidth="1"/>
    <col min="6147" max="6147" width="15.28515625" style="493" customWidth="1"/>
    <col min="6148" max="6153" width="21.140625" style="493" customWidth="1"/>
    <col min="6154" max="6154" width="2.7109375" style="493" customWidth="1"/>
    <col min="6155" max="6400" width="0" style="493" hidden="1"/>
    <col min="6401" max="6401" width="2.7109375" style="493" customWidth="1"/>
    <col min="6402" max="6402" width="8.85546875" style="493" customWidth="1"/>
    <col min="6403" max="6403" width="15.28515625" style="493" customWidth="1"/>
    <col min="6404" max="6409" width="21.140625" style="493" customWidth="1"/>
    <col min="6410" max="6410" width="2.7109375" style="493" customWidth="1"/>
    <col min="6411" max="6656" width="0" style="493" hidden="1"/>
    <col min="6657" max="6657" width="2.7109375" style="493" customWidth="1"/>
    <col min="6658" max="6658" width="8.85546875" style="493" customWidth="1"/>
    <col min="6659" max="6659" width="15.28515625" style="493" customWidth="1"/>
    <col min="6660" max="6665" width="21.140625" style="493" customWidth="1"/>
    <col min="6666" max="6666" width="2.7109375" style="493" customWidth="1"/>
    <col min="6667" max="6912" width="0" style="493" hidden="1"/>
    <col min="6913" max="6913" width="2.7109375" style="493" customWidth="1"/>
    <col min="6914" max="6914" width="8.85546875" style="493" customWidth="1"/>
    <col min="6915" max="6915" width="15.28515625" style="493" customWidth="1"/>
    <col min="6916" max="6921" width="21.140625" style="493" customWidth="1"/>
    <col min="6922" max="6922" width="2.7109375" style="493" customWidth="1"/>
    <col min="6923" max="7168" width="0" style="493" hidden="1"/>
    <col min="7169" max="7169" width="2.7109375" style="493" customWidth="1"/>
    <col min="7170" max="7170" width="8.85546875" style="493" customWidth="1"/>
    <col min="7171" max="7171" width="15.28515625" style="493" customWidth="1"/>
    <col min="7172" max="7177" width="21.140625" style="493" customWidth="1"/>
    <col min="7178" max="7178" width="2.7109375" style="493" customWidth="1"/>
    <col min="7179" max="7424" width="0" style="493" hidden="1"/>
    <col min="7425" max="7425" width="2.7109375" style="493" customWidth="1"/>
    <col min="7426" max="7426" width="8.85546875" style="493" customWidth="1"/>
    <col min="7427" max="7427" width="15.28515625" style="493" customWidth="1"/>
    <col min="7428" max="7433" width="21.140625" style="493" customWidth="1"/>
    <col min="7434" max="7434" width="2.7109375" style="493" customWidth="1"/>
    <col min="7435" max="7680" width="0" style="493" hidden="1"/>
    <col min="7681" max="7681" width="2.7109375" style="493" customWidth="1"/>
    <col min="7682" max="7682" width="8.85546875" style="493" customWidth="1"/>
    <col min="7683" max="7683" width="15.28515625" style="493" customWidth="1"/>
    <col min="7684" max="7689" width="21.140625" style="493" customWidth="1"/>
    <col min="7690" max="7690" width="2.7109375" style="493" customWidth="1"/>
    <col min="7691" max="7936" width="0" style="493" hidden="1"/>
    <col min="7937" max="7937" width="2.7109375" style="493" customWidth="1"/>
    <col min="7938" max="7938" width="8.85546875" style="493" customWidth="1"/>
    <col min="7939" max="7939" width="15.28515625" style="493" customWidth="1"/>
    <col min="7940" max="7945" width="21.140625" style="493" customWidth="1"/>
    <col min="7946" max="7946" width="2.7109375" style="493" customWidth="1"/>
    <col min="7947" max="8192" width="0" style="493" hidden="1"/>
    <col min="8193" max="8193" width="2.7109375" style="493" customWidth="1"/>
    <col min="8194" max="8194" width="8.85546875" style="493" customWidth="1"/>
    <col min="8195" max="8195" width="15.28515625" style="493" customWidth="1"/>
    <col min="8196" max="8201" width="21.140625" style="493" customWidth="1"/>
    <col min="8202" max="8202" width="2.7109375" style="493" customWidth="1"/>
    <col min="8203" max="8448" width="0" style="493" hidden="1"/>
    <col min="8449" max="8449" width="2.7109375" style="493" customWidth="1"/>
    <col min="8450" max="8450" width="8.85546875" style="493" customWidth="1"/>
    <col min="8451" max="8451" width="15.28515625" style="493" customWidth="1"/>
    <col min="8452" max="8457" width="21.140625" style="493" customWidth="1"/>
    <col min="8458" max="8458" width="2.7109375" style="493" customWidth="1"/>
    <col min="8459" max="8704" width="0" style="493" hidden="1"/>
    <col min="8705" max="8705" width="2.7109375" style="493" customWidth="1"/>
    <col min="8706" max="8706" width="8.85546875" style="493" customWidth="1"/>
    <col min="8707" max="8707" width="15.28515625" style="493" customWidth="1"/>
    <col min="8708" max="8713" width="21.140625" style="493" customWidth="1"/>
    <col min="8714" max="8714" width="2.7109375" style="493" customWidth="1"/>
    <col min="8715" max="8960" width="0" style="493" hidden="1"/>
    <col min="8961" max="8961" width="2.7109375" style="493" customWidth="1"/>
    <col min="8962" max="8962" width="8.85546875" style="493" customWidth="1"/>
    <col min="8963" max="8963" width="15.28515625" style="493" customWidth="1"/>
    <col min="8964" max="8969" width="21.140625" style="493" customWidth="1"/>
    <col min="8970" max="8970" width="2.7109375" style="493" customWidth="1"/>
    <col min="8971" max="9216" width="0" style="493" hidden="1"/>
    <col min="9217" max="9217" width="2.7109375" style="493" customWidth="1"/>
    <col min="9218" max="9218" width="8.85546875" style="493" customWidth="1"/>
    <col min="9219" max="9219" width="15.28515625" style="493" customWidth="1"/>
    <col min="9220" max="9225" width="21.140625" style="493" customWidth="1"/>
    <col min="9226" max="9226" width="2.7109375" style="493" customWidth="1"/>
    <col min="9227" max="9472" width="0" style="493" hidden="1"/>
    <col min="9473" max="9473" width="2.7109375" style="493" customWidth="1"/>
    <col min="9474" max="9474" width="8.85546875" style="493" customWidth="1"/>
    <col min="9475" max="9475" width="15.28515625" style="493" customWidth="1"/>
    <col min="9476" max="9481" width="21.140625" style="493" customWidth="1"/>
    <col min="9482" max="9482" width="2.7109375" style="493" customWidth="1"/>
    <col min="9483" max="9728" width="0" style="493" hidden="1"/>
    <col min="9729" max="9729" width="2.7109375" style="493" customWidth="1"/>
    <col min="9730" max="9730" width="8.85546875" style="493" customWidth="1"/>
    <col min="9731" max="9731" width="15.28515625" style="493" customWidth="1"/>
    <col min="9732" max="9737" width="21.140625" style="493" customWidth="1"/>
    <col min="9738" max="9738" width="2.7109375" style="493" customWidth="1"/>
    <col min="9739" max="9984" width="0" style="493" hidden="1"/>
    <col min="9985" max="9985" width="2.7109375" style="493" customWidth="1"/>
    <col min="9986" max="9986" width="8.85546875" style="493" customWidth="1"/>
    <col min="9987" max="9987" width="15.28515625" style="493" customWidth="1"/>
    <col min="9988" max="9993" width="21.140625" style="493" customWidth="1"/>
    <col min="9994" max="9994" width="2.7109375" style="493" customWidth="1"/>
    <col min="9995" max="10240" width="0" style="493" hidden="1"/>
    <col min="10241" max="10241" width="2.7109375" style="493" customWidth="1"/>
    <col min="10242" max="10242" width="8.85546875" style="493" customWidth="1"/>
    <col min="10243" max="10243" width="15.28515625" style="493" customWidth="1"/>
    <col min="10244" max="10249" width="21.140625" style="493" customWidth="1"/>
    <col min="10250" max="10250" width="2.7109375" style="493" customWidth="1"/>
    <col min="10251" max="10496" width="0" style="493" hidden="1"/>
    <col min="10497" max="10497" width="2.7109375" style="493" customWidth="1"/>
    <col min="10498" max="10498" width="8.85546875" style="493" customWidth="1"/>
    <col min="10499" max="10499" width="15.28515625" style="493" customWidth="1"/>
    <col min="10500" max="10505" width="21.140625" style="493" customWidth="1"/>
    <col min="10506" max="10506" width="2.7109375" style="493" customWidth="1"/>
    <col min="10507" max="10752" width="0" style="493" hidden="1"/>
    <col min="10753" max="10753" width="2.7109375" style="493" customWidth="1"/>
    <col min="10754" max="10754" width="8.85546875" style="493" customWidth="1"/>
    <col min="10755" max="10755" width="15.28515625" style="493" customWidth="1"/>
    <col min="10756" max="10761" width="21.140625" style="493" customWidth="1"/>
    <col min="10762" max="10762" width="2.7109375" style="493" customWidth="1"/>
    <col min="10763" max="11008" width="0" style="493" hidden="1"/>
    <col min="11009" max="11009" width="2.7109375" style="493" customWidth="1"/>
    <col min="11010" max="11010" width="8.85546875" style="493" customWidth="1"/>
    <col min="11011" max="11011" width="15.28515625" style="493" customWidth="1"/>
    <col min="11012" max="11017" width="21.140625" style="493" customWidth="1"/>
    <col min="11018" max="11018" width="2.7109375" style="493" customWidth="1"/>
    <col min="11019" max="11264" width="0" style="493" hidden="1"/>
    <col min="11265" max="11265" width="2.7109375" style="493" customWidth="1"/>
    <col min="11266" max="11266" width="8.85546875" style="493" customWidth="1"/>
    <col min="11267" max="11267" width="15.28515625" style="493" customWidth="1"/>
    <col min="11268" max="11273" width="21.140625" style="493" customWidth="1"/>
    <col min="11274" max="11274" width="2.7109375" style="493" customWidth="1"/>
    <col min="11275" max="11520" width="0" style="493" hidden="1"/>
    <col min="11521" max="11521" width="2.7109375" style="493" customWidth="1"/>
    <col min="11522" max="11522" width="8.85546875" style="493" customWidth="1"/>
    <col min="11523" max="11523" width="15.28515625" style="493" customWidth="1"/>
    <col min="11524" max="11529" width="21.140625" style="493" customWidth="1"/>
    <col min="11530" max="11530" width="2.7109375" style="493" customWidth="1"/>
    <col min="11531" max="11776" width="0" style="493" hidden="1"/>
    <col min="11777" max="11777" width="2.7109375" style="493" customWidth="1"/>
    <col min="11778" max="11778" width="8.85546875" style="493" customWidth="1"/>
    <col min="11779" max="11779" width="15.28515625" style="493" customWidth="1"/>
    <col min="11780" max="11785" width="21.140625" style="493" customWidth="1"/>
    <col min="11786" max="11786" width="2.7109375" style="493" customWidth="1"/>
    <col min="11787" max="12032" width="0" style="493" hidden="1"/>
    <col min="12033" max="12033" width="2.7109375" style="493" customWidth="1"/>
    <col min="12034" max="12034" width="8.85546875" style="493" customWidth="1"/>
    <col min="12035" max="12035" width="15.28515625" style="493" customWidth="1"/>
    <col min="12036" max="12041" width="21.140625" style="493" customWidth="1"/>
    <col min="12042" max="12042" width="2.7109375" style="493" customWidth="1"/>
    <col min="12043" max="12288" width="0" style="493" hidden="1"/>
    <col min="12289" max="12289" width="2.7109375" style="493" customWidth="1"/>
    <col min="12290" max="12290" width="8.85546875" style="493" customWidth="1"/>
    <col min="12291" max="12291" width="15.28515625" style="493" customWidth="1"/>
    <col min="12292" max="12297" width="21.140625" style="493" customWidth="1"/>
    <col min="12298" max="12298" width="2.7109375" style="493" customWidth="1"/>
    <col min="12299" max="12544" width="0" style="493" hidden="1"/>
    <col min="12545" max="12545" width="2.7109375" style="493" customWidth="1"/>
    <col min="12546" max="12546" width="8.85546875" style="493" customWidth="1"/>
    <col min="12547" max="12547" width="15.28515625" style="493" customWidth="1"/>
    <col min="12548" max="12553" width="21.140625" style="493" customWidth="1"/>
    <col min="12554" max="12554" width="2.7109375" style="493" customWidth="1"/>
    <col min="12555" max="12800" width="0" style="493" hidden="1"/>
    <col min="12801" max="12801" width="2.7109375" style="493" customWidth="1"/>
    <col min="12802" max="12802" width="8.85546875" style="493" customWidth="1"/>
    <col min="12803" max="12803" width="15.28515625" style="493" customWidth="1"/>
    <col min="12804" max="12809" width="21.140625" style="493" customWidth="1"/>
    <col min="12810" max="12810" width="2.7109375" style="493" customWidth="1"/>
    <col min="12811" max="13056" width="0" style="493" hidden="1"/>
    <col min="13057" max="13057" width="2.7109375" style="493" customWidth="1"/>
    <col min="13058" max="13058" width="8.85546875" style="493" customWidth="1"/>
    <col min="13059" max="13059" width="15.28515625" style="493" customWidth="1"/>
    <col min="13060" max="13065" width="21.140625" style="493" customWidth="1"/>
    <col min="13066" max="13066" width="2.7109375" style="493" customWidth="1"/>
    <col min="13067" max="13312" width="0" style="493" hidden="1"/>
    <col min="13313" max="13313" width="2.7109375" style="493" customWidth="1"/>
    <col min="13314" max="13314" width="8.85546875" style="493" customWidth="1"/>
    <col min="13315" max="13315" width="15.28515625" style="493" customWidth="1"/>
    <col min="13316" max="13321" width="21.140625" style="493" customWidth="1"/>
    <col min="13322" max="13322" width="2.7109375" style="493" customWidth="1"/>
    <col min="13323" max="13568" width="0" style="493" hidden="1"/>
    <col min="13569" max="13569" width="2.7109375" style="493" customWidth="1"/>
    <col min="13570" max="13570" width="8.85546875" style="493" customWidth="1"/>
    <col min="13571" max="13571" width="15.28515625" style="493" customWidth="1"/>
    <col min="13572" max="13577" width="21.140625" style="493" customWidth="1"/>
    <col min="13578" max="13578" width="2.7109375" style="493" customWidth="1"/>
    <col min="13579" max="13824" width="0" style="493" hidden="1"/>
    <col min="13825" max="13825" width="2.7109375" style="493" customWidth="1"/>
    <col min="13826" max="13826" width="8.85546875" style="493" customWidth="1"/>
    <col min="13827" max="13827" width="15.28515625" style="493" customWidth="1"/>
    <col min="13828" max="13833" width="21.140625" style="493" customWidth="1"/>
    <col min="13834" max="13834" width="2.7109375" style="493" customWidth="1"/>
    <col min="13835" max="14080" width="0" style="493" hidden="1"/>
    <col min="14081" max="14081" width="2.7109375" style="493" customWidth="1"/>
    <col min="14082" max="14082" width="8.85546875" style="493" customWidth="1"/>
    <col min="14083" max="14083" width="15.28515625" style="493" customWidth="1"/>
    <col min="14084" max="14089" width="21.140625" style="493" customWidth="1"/>
    <col min="14090" max="14090" width="2.7109375" style="493" customWidth="1"/>
    <col min="14091" max="14336" width="0" style="493" hidden="1"/>
    <col min="14337" max="14337" width="2.7109375" style="493" customWidth="1"/>
    <col min="14338" max="14338" width="8.85546875" style="493" customWidth="1"/>
    <col min="14339" max="14339" width="15.28515625" style="493" customWidth="1"/>
    <col min="14340" max="14345" width="21.140625" style="493" customWidth="1"/>
    <col min="14346" max="14346" width="2.7109375" style="493" customWidth="1"/>
    <col min="14347" max="14592" width="0" style="493" hidden="1"/>
    <col min="14593" max="14593" width="2.7109375" style="493" customWidth="1"/>
    <col min="14594" max="14594" width="8.85546875" style="493" customWidth="1"/>
    <col min="14595" max="14595" width="15.28515625" style="493" customWidth="1"/>
    <col min="14596" max="14601" width="21.140625" style="493" customWidth="1"/>
    <col min="14602" max="14602" width="2.7109375" style="493" customWidth="1"/>
    <col min="14603" max="14848" width="0" style="493" hidden="1"/>
    <col min="14849" max="14849" width="2.7109375" style="493" customWidth="1"/>
    <col min="14850" max="14850" width="8.85546875" style="493" customWidth="1"/>
    <col min="14851" max="14851" width="15.28515625" style="493" customWidth="1"/>
    <col min="14852" max="14857" width="21.140625" style="493" customWidth="1"/>
    <col min="14858" max="14858" width="2.7109375" style="493" customWidth="1"/>
    <col min="14859" max="15104" width="0" style="493" hidden="1"/>
    <col min="15105" max="15105" width="2.7109375" style="493" customWidth="1"/>
    <col min="15106" max="15106" width="8.85546875" style="493" customWidth="1"/>
    <col min="15107" max="15107" width="15.28515625" style="493" customWidth="1"/>
    <col min="15108" max="15113" width="21.140625" style="493" customWidth="1"/>
    <col min="15114" max="15114" width="2.7109375" style="493" customWidth="1"/>
    <col min="15115" max="15360" width="0" style="493" hidden="1"/>
    <col min="15361" max="15361" width="2.7109375" style="493" customWidth="1"/>
    <col min="15362" max="15362" width="8.85546875" style="493" customWidth="1"/>
    <col min="15363" max="15363" width="15.28515625" style="493" customWidth="1"/>
    <col min="15364" max="15369" width="21.140625" style="493" customWidth="1"/>
    <col min="15370" max="15370" width="2.7109375" style="493" customWidth="1"/>
    <col min="15371" max="15616" width="0" style="493" hidden="1"/>
    <col min="15617" max="15617" width="2.7109375" style="493" customWidth="1"/>
    <col min="15618" max="15618" width="8.85546875" style="493" customWidth="1"/>
    <col min="15619" max="15619" width="15.28515625" style="493" customWidth="1"/>
    <col min="15620" max="15625" width="21.140625" style="493" customWidth="1"/>
    <col min="15626" max="15626" width="2.7109375" style="493" customWidth="1"/>
    <col min="15627" max="15872" width="0" style="493" hidden="1"/>
    <col min="15873" max="15873" width="2.7109375" style="493" customWidth="1"/>
    <col min="15874" max="15874" width="8.85546875" style="493" customWidth="1"/>
    <col min="15875" max="15875" width="15.28515625" style="493" customWidth="1"/>
    <col min="15876" max="15881" width="21.140625" style="493" customWidth="1"/>
    <col min="15882" max="15882" width="2.7109375" style="493" customWidth="1"/>
    <col min="15883" max="16128" width="0" style="493" hidden="1"/>
    <col min="16129" max="16129" width="2.7109375" style="493" customWidth="1"/>
    <col min="16130" max="16130" width="8.85546875" style="493" customWidth="1"/>
    <col min="16131" max="16131" width="15.28515625" style="493" customWidth="1"/>
    <col min="16132" max="16137" width="21.140625" style="493" customWidth="1"/>
    <col min="16138" max="16138" width="2.7109375" style="493" customWidth="1"/>
    <col min="16139" max="16384" width="0" style="493" hidden="1"/>
  </cols>
  <sheetData>
    <row r="1" spans="2:9" ht="12" x14ac:dyDescent="0.2"/>
    <row r="2" spans="2:9" ht="12" x14ac:dyDescent="0.2">
      <c r="B2" s="613"/>
      <c r="C2" s="613"/>
      <c r="D2" s="613"/>
      <c r="E2" s="1043" t="s">
        <v>142</v>
      </c>
      <c r="F2" s="1043"/>
      <c r="G2" s="1043"/>
      <c r="H2" s="1043"/>
      <c r="I2" s="1043"/>
    </row>
    <row r="3" spans="2:9" ht="12" x14ac:dyDescent="0.2">
      <c r="B3" s="614"/>
      <c r="C3" s="614"/>
      <c r="D3" s="614"/>
      <c r="E3" s="1044" t="s">
        <v>169</v>
      </c>
      <c r="F3" s="1044"/>
      <c r="G3" s="1044"/>
      <c r="H3" s="1044"/>
      <c r="I3" s="1044"/>
    </row>
    <row r="4" spans="2:9" ht="12" x14ac:dyDescent="0.2">
      <c r="B4" s="613"/>
      <c r="C4" s="613"/>
      <c r="D4" s="613"/>
      <c r="E4" s="1043" t="s">
        <v>279</v>
      </c>
      <c r="F4" s="1043"/>
      <c r="G4" s="1043"/>
      <c r="H4" s="1043"/>
      <c r="I4" s="1043"/>
    </row>
    <row r="5" spans="2:9" ht="12" x14ac:dyDescent="0.2">
      <c r="B5" s="613"/>
      <c r="C5" s="613"/>
      <c r="D5" s="613"/>
      <c r="E5" s="1043" t="s">
        <v>280</v>
      </c>
      <c r="F5" s="1043"/>
      <c r="G5" s="1043"/>
      <c r="H5" s="1043"/>
      <c r="I5" s="1043"/>
    </row>
    <row r="6" spans="2:9" ht="12" x14ac:dyDescent="0.2">
      <c r="B6" s="496"/>
      <c r="C6" s="496"/>
      <c r="D6" s="496"/>
      <c r="E6" s="496"/>
      <c r="F6" s="496"/>
      <c r="G6" s="496"/>
      <c r="H6" s="496"/>
      <c r="I6" s="496"/>
    </row>
    <row r="7" spans="2:9" ht="12" x14ac:dyDescent="0.2">
      <c r="B7" s="1045" t="s">
        <v>148</v>
      </c>
      <c r="C7" s="1046"/>
      <c r="D7" s="1051" t="s">
        <v>281</v>
      </c>
      <c r="E7" s="1052"/>
      <c r="F7" s="1052"/>
      <c r="G7" s="1052"/>
      <c r="H7" s="1053"/>
      <c r="I7" s="1054" t="s">
        <v>282</v>
      </c>
    </row>
    <row r="8" spans="2:9" ht="24" x14ac:dyDescent="0.2">
      <c r="B8" s="1047"/>
      <c r="C8" s="1048"/>
      <c r="D8" s="658" t="s">
        <v>283</v>
      </c>
      <c r="E8" s="612" t="s">
        <v>271</v>
      </c>
      <c r="F8" s="658" t="s">
        <v>245</v>
      </c>
      <c r="G8" s="658" t="s">
        <v>138</v>
      </c>
      <c r="H8" s="658" t="s">
        <v>272</v>
      </c>
      <c r="I8" s="1055"/>
    </row>
    <row r="9" spans="2:9" ht="12" x14ac:dyDescent="0.2">
      <c r="B9" s="1049"/>
      <c r="C9" s="1050"/>
      <c r="D9" s="658">
        <v>1</v>
      </c>
      <c r="E9" s="658">
        <v>2</v>
      </c>
      <c r="F9" s="658" t="s">
        <v>284</v>
      </c>
      <c r="G9" s="658">
        <v>4</v>
      </c>
      <c r="H9" s="658">
        <v>5</v>
      </c>
      <c r="I9" s="658" t="s">
        <v>285</v>
      </c>
    </row>
    <row r="10" spans="2:9" ht="12" x14ac:dyDescent="0.2">
      <c r="B10" s="615"/>
      <c r="C10" s="616"/>
      <c r="D10" s="617"/>
      <c r="E10" s="617"/>
      <c r="F10" s="617"/>
      <c r="G10" s="617"/>
      <c r="H10" s="617"/>
      <c r="I10" s="617"/>
    </row>
    <row r="11" spans="2:9" ht="12" x14ac:dyDescent="0.2">
      <c r="B11" s="1056" t="s">
        <v>286</v>
      </c>
      <c r="C11" s="1057"/>
      <c r="D11" s="618">
        <v>5318500</v>
      </c>
      <c r="E11" s="618">
        <v>16681.63</v>
      </c>
      <c r="F11" s="619">
        <v>5335181.63</v>
      </c>
      <c r="G11" s="618">
        <v>5334963.59</v>
      </c>
      <c r="H11" s="618">
        <v>4985725.54</v>
      </c>
      <c r="I11" s="619">
        <v>218.04000000003725</v>
      </c>
    </row>
    <row r="12" spans="2:9" ht="12" x14ac:dyDescent="0.2">
      <c r="B12" s="620"/>
      <c r="C12" s="621"/>
      <c r="D12" s="619"/>
      <c r="E12" s="619"/>
      <c r="F12" s="619"/>
      <c r="G12" s="619"/>
      <c r="H12" s="619"/>
      <c r="I12" s="619"/>
    </row>
    <row r="13" spans="2:9" ht="15" customHeight="1" x14ac:dyDescent="0.2">
      <c r="B13" s="1056" t="s">
        <v>287</v>
      </c>
      <c r="C13" s="1057"/>
      <c r="D13" s="618">
        <v>32500</v>
      </c>
      <c r="E13" s="618">
        <v>-16681.63</v>
      </c>
      <c r="F13" s="619">
        <v>15818.369999999999</v>
      </c>
      <c r="G13" s="618">
        <v>15818.37</v>
      </c>
      <c r="H13" s="618">
        <v>15818.37</v>
      </c>
      <c r="I13" s="619">
        <v>0</v>
      </c>
    </row>
    <row r="14" spans="2:9" ht="12" x14ac:dyDescent="0.2">
      <c r="B14" s="620"/>
      <c r="C14" s="621"/>
      <c r="D14" s="619"/>
      <c r="E14" s="619"/>
      <c r="F14" s="619"/>
      <c r="G14" s="619"/>
      <c r="H14" s="619"/>
      <c r="I14" s="619"/>
    </row>
    <row r="15" spans="2:9" ht="23.25" customHeight="1" x14ac:dyDescent="0.2">
      <c r="B15" s="1056" t="s">
        <v>288</v>
      </c>
      <c r="C15" s="1057"/>
      <c r="D15" s="618">
        <v>0</v>
      </c>
      <c r="E15" s="618">
        <v>0</v>
      </c>
      <c r="F15" s="619">
        <v>0</v>
      </c>
      <c r="G15" s="618">
        <v>0</v>
      </c>
      <c r="H15" s="618">
        <v>0</v>
      </c>
      <c r="I15" s="619">
        <v>0</v>
      </c>
    </row>
    <row r="16" spans="2:9" ht="12" x14ac:dyDescent="0.2">
      <c r="B16" s="620"/>
      <c r="C16" s="621"/>
      <c r="D16" s="619"/>
      <c r="E16" s="619"/>
      <c r="F16" s="619"/>
      <c r="G16" s="619"/>
      <c r="H16" s="619"/>
      <c r="I16" s="619"/>
    </row>
    <row r="17" spans="1:9" ht="23.25" customHeight="1" x14ac:dyDescent="0.2">
      <c r="B17" s="1056" t="s">
        <v>89</v>
      </c>
      <c r="C17" s="1057"/>
      <c r="D17" s="618">
        <v>0</v>
      </c>
      <c r="E17" s="618">
        <v>0</v>
      </c>
      <c r="F17" s="619">
        <v>0</v>
      </c>
      <c r="G17" s="618">
        <v>0</v>
      </c>
      <c r="H17" s="618">
        <v>0</v>
      </c>
      <c r="I17" s="619">
        <v>0</v>
      </c>
    </row>
    <row r="18" spans="1:9" ht="12" x14ac:dyDescent="0.2">
      <c r="B18" s="620"/>
      <c r="C18" s="621"/>
      <c r="D18" s="619"/>
      <c r="E18" s="619"/>
      <c r="F18" s="619"/>
      <c r="G18" s="619"/>
      <c r="H18" s="619"/>
      <c r="I18" s="619"/>
    </row>
    <row r="19" spans="1:9" ht="23.25" customHeight="1" x14ac:dyDescent="0.2">
      <c r="B19" s="1056" t="s">
        <v>99</v>
      </c>
      <c r="C19" s="1057"/>
      <c r="D19" s="618">
        <v>0</v>
      </c>
      <c r="E19" s="618">
        <v>0</v>
      </c>
      <c r="F19" s="619">
        <v>0</v>
      </c>
      <c r="G19" s="618">
        <v>0</v>
      </c>
      <c r="H19" s="618">
        <v>0</v>
      </c>
      <c r="I19" s="619">
        <v>0</v>
      </c>
    </row>
    <row r="20" spans="1:9" ht="12" x14ac:dyDescent="0.2">
      <c r="B20" s="622"/>
      <c r="C20" s="623"/>
      <c r="D20" s="624"/>
      <c r="E20" s="624"/>
      <c r="F20" s="624"/>
      <c r="G20" s="624"/>
      <c r="H20" s="624"/>
      <c r="I20" s="624"/>
    </row>
    <row r="21" spans="1:9" ht="12" x14ac:dyDescent="0.2">
      <c r="B21" s="622"/>
      <c r="C21" s="623" t="s">
        <v>139</v>
      </c>
      <c r="D21" s="625">
        <v>5351000</v>
      </c>
      <c r="E21" s="625">
        <v>0</v>
      </c>
      <c r="F21" s="625">
        <v>5351000</v>
      </c>
      <c r="G21" s="625">
        <v>5350781.96</v>
      </c>
      <c r="H21" s="625">
        <v>5001543.91</v>
      </c>
      <c r="I21" s="625">
        <v>218.04000000003725</v>
      </c>
    </row>
    <row r="22" spans="1:9" ht="51" customHeight="1" x14ac:dyDescent="0.2"/>
    <row r="23" spans="1:9" ht="15" hidden="1" customHeight="1" x14ac:dyDescent="0.2"/>
    <row r="24" spans="1:9" ht="15" hidden="1" customHeight="1" x14ac:dyDescent="0.2"/>
    <row r="25" spans="1:9" ht="15" hidden="1" customHeight="1" x14ac:dyDescent="0.2"/>
    <row r="26" spans="1:9" ht="15" hidden="1" customHeight="1" x14ac:dyDescent="0.2"/>
    <row r="27" spans="1:9" ht="15" customHeight="1" x14ac:dyDescent="0.2">
      <c r="A27" s="626"/>
      <c r="B27" s="626"/>
      <c r="C27" s="1058"/>
      <c r="D27" s="1058"/>
      <c r="E27" s="1058"/>
      <c r="F27" s="626"/>
      <c r="G27" s="1058"/>
      <c r="H27" s="1058"/>
      <c r="I27" s="1058"/>
    </row>
    <row r="28" spans="1:9" ht="15" customHeight="1" x14ac:dyDescent="0.2">
      <c r="A28" s="626"/>
      <c r="B28" s="626"/>
      <c r="C28" s="1058"/>
      <c r="D28" s="1058"/>
      <c r="E28" s="1058"/>
      <c r="F28" s="626"/>
      <c r="G28" s="1058"/>
      <c r="H28" s="1058"/>
      <c r="I28" s="1058"/>
    </row>
    <row r="29" spans="1:9" ht="30" customHeight="1" x14ac:dyDescent="0.2"/>
    <row r="30" spans="1:9" ht="15" customHeight="1" x14ac:dyDescent="0.2">
      <c r="C30" s="942"/>
      <c r="D30" s="942"/>
      <c r="E30" s="942"/>
      <c r="G30" s="942"/>
      <c r="H30" s="942"/>
      <c r="I30" s="942"/>
    </row>
    <row r="31" spans="1:9" s="495" customFormat="1" ht="15" customHeight="1" x14ac:dyDescent="0.2">
      <c r="C31" s="936"/>
      <c r="D31" s="936"/>
      <c r="E31" s="936"/>
      <c r="G31" s="936"/>
      <c r="H31" s="936"/>
      <c r="I31" s="936"/>
    </row>
    <row r="32" spans="1:9" s="495" customFormat="1" ht="15" customHeight="1" x14ac:dyDescent="0.2">
      <c r="C32" s="651"/>
      <c r="D32" s="651"/>
      <c r="E32" s="651"/>
      <c r="G32" s="651"/>
      <c r="H32" s="651"/>
      <c r="I32" s="651"/>
    </row>
    <row r="33" spans="3:9" s="495" customFormat="1" ht="15" customHeight="1" x14ac:dyDescent="0.2">
      <c r="C33" s="936"/>
      <c r="D33" s="936"/>
      <c r="E33" s="936"/>
      <c r="G33" s="936"/>
      <c r="H33" s="936"/>
      <c r="I33" s="936"/>
    </row>
    <row r="34" spans="3:9" s="495" customFormat="1" ht="15" customHeight="1" x14ac:dyDescent="0.2">
      <c r="C34" s="936"/>
      <c r="D34" s="936"/>
      <c r="E34" s="936"/>
      <c r="G34" s="936"/>
      <c r="H34" s="936"/>
      <c r="I34" s="936"/>
    </row>
    <row r="35" spans="3:9" ht="12" x14ac:dyDescent="0.2"/>
  </sheetData>
  <mergeCells count="24">
    <mergeCell ref="C33:E33"/>
    <mergeCell ref="G33:I33"/>
    <mergeCell ref="C34:E34"/>
    <mergeCell ref="G34:I34"/>
    <mergeCell ref="G27:I27"/>
    <mergeCell ref="C28:E28"/>
    <mergeCell ref="G28:I28"/>
    <mergeCell ref="C30:E30"/>
    <mergeCell ref="G30:I30"/>
    <mergeCell ref="C31:E31"/>
    <mergeCell ref="G31:I31"/>
    <mergeCell ref="C27:E27"/>
    <mergeCell ref="B11:C11"/>
    <mergeCell ref="B13:C13"/>
    <mergeCell ref="B15:C15"/>
    <mergeCell ref="B17:C17"/>
    <mergeCell ref="B19:C19"/>
    <mergeCell ref="E2:I2"/>
    <mergeCell ref="E3:I3"/>
    <mergeCell ref="E4:I4"/>
    <mergeCell ref="E5:I5"/>
    <mergeCell ref="B7:C9"/>
    <mergeCell ref="D7:H7"/>
    <mergeCell ref="I7:I8"/>
  </mergeCells>
  <printOptions horizontalCentered="1"/>
  <pageMargins left="0.51181102362204722" right="0.31496062992125984" top="0.74803149606299213" bottom="0.74803149606299213" header="0.31496062992125984" footer="0.31496062992125984"/>
  <pageSetup scale="9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K65534"/>
  <sheetViews>
    <sheetView showGridLines="0" zoomScaleNormal="100" workbookViewId="0">
      <selection activeCell="C14" sqref="C14"/>
    </sheetView>
  </sheetViews>
  <sheetFormatPr baseColWidth="10" defaultColWidth="0" defaultRowHeight="12" x14ac:dyDescent="0.2"/>
  <cols>
    <col min="1" max="1" width="2.7109375" style="493" customWidth="1"/>
    <col min="2" max="2" width="7.140625" style="493" customWidth="1"/>
    <col min="3" max="3" width="64.28515625" style="493" customWidth="1"/>
    <col min="4" max="4" width="21" style="493" customWidth="1"/>
    <col min="5" max="7" width="19.140625" style="493" customWidth="1"/>
    <col min="8" max="8" width="19.5703125" style="493" customWidth="1"/>
    <col min="9" max="9" width="21" style="493" customWidth="1"/>
    <col min="10" max="10" width="2.7109375" style="493" customWidth="1"/>
    <col min="11" max="11" width="11.42578125" style="493" hidden="1"/>
    <col min="12" max="256" width="0" style="493" hidden="1"/>
    <col min="257" max="257" width="2.7109375" style="493" customWidth="1"/>
    <col min="258" max="258" width="7.140625" style="493" customWidth="1"/>
    <col min="259" max="259" width="64.28515625" style="493" customWidth="1"/>
    <col min="260" max="260" width="21" style="493" customWidth="1"/>
    <col min="261" max="263" width="19.140625" style="493" customWidth="1"/>
    <col min="264" max="264" width="19.5703125" style="493" customWidth="1"/>
    <col min="265" max="265" width="21" style="493" customWidth="1"/>
    <col min="266" max="266" width="2.7109375" style="493" customWidth="1"/>
    <col min="267" max="512" width="0" style="493" hidden="1"/>
    <col min="513" max="513" width="2.7109375" style="493" customWidth="1"/>
    <col min="514" max="514" width="7.140625" style="493" customWidth="1"/>
    <col min="515" max="515" width="64.28515625" style="493" customWidth="1"/>
    <col min="516" max="516" width="21" style="493" customWidth="1"/>
    <col min="517" max="519" width="19.140625" style="493" customWidth="1"/>
    <col min="520" max="520" width="19.5703125" style="493" customWidth="1"/>
    <col min="521" max="521" width="21" style="493" customWidth="1"/>
    <col min="522" max="522" width="2.7109375" style="493" customWidth="1"/>
    <col min="523" max="768" width="0" style="493" hidden="1"/>
    <col min="769" max="769" width="2.7109375" style="493" customWidth="1"/>
    <col min="770" max="770" width="7.140625" style="493" customWidth="1"/>
    <col min="771" max="771" width="64.28515625" style="493" customWidth="1"/>
    <col min="772" max="772" width="21" style="493" customWidth="1"/>
    <col min="773" max="775" width="19.140625" style="493" customWidth="1"/>
    <col min="776" max="776" width="19.5703125" style="493" customWidth="1"/>
    <col min="777" max="777" width="21" style="493" customWidth="1"/>
    <col min="778" max="778" width="2.7109375" style="493" customWidth="1"/>
    <col min="779" max="1024" width="0" style="493" hidden="1"/>
    <col min="1025" max="1025" width="2.7109375" style="493" customWidth="1"/>
    <col min="1026" max="1026" width="7.140625" style="493" customWidth="1"/>
    <col min="1027" max="1027" width="64.28515625" style="493" customWidth="1"/>
    <col min="1028" max="1028" width="21" style="493" customWidth="1"/>
    <col min="1029" max="1031" width="19.140625" style="493" customWidth="1"/>
    <col min="1032" max="1032" width="19.5703125" style="493" customWidth="1"/>
    <col min="1033" max="1033" width="21" style="493" customWidth="1"/>
    <col min="1034" max="1034" width="2.7109375" style="493" customWidth="1"/>
    <col min="1035" max="1280" width="0" style="493" hidden="1"/>
    <col min="1281" max="1281" width="2.7109375" style="493" customWidth="1"/>
    <col min="1282" max="1282" width="7.140625" style="493" customWidth="1"/>
    <col min="1283" max="1283" width="64.28515625" style="493" customWidth="1"/>
    <col min="1284" max="1284" width="21" style="493" customWidth="1"/>
    <col min="1285" max="1287" width="19.140625" style="493" customWidth="1"/>
    <col min="1288" max="1288" width="19.5703125" style="493" customWidth="1"/>
    <col min="1289" max="1289" width="21" style="493" customWidth="1"/>
    <col min="1290" max="1290" width="2.7109375" style="493" customWidth="1"/>
    <col min="1291" max="1536" width="0" style="493" hidden="1"/>
    <col min="1537" max="1537" width="2.7109375" style="493" customWidth="1"/>
    <col min="1538" max="1538" width="7.140625" style="493" customWidth="1"/>
    <col min="1539" max="1539" width="64.28515625" style="493" customWidth="1"/>
    <col min="1540" max="1540" width="21" style="493" customWidth="1"/>
    <col min="1541" max="1543" width="19.140625" style="493" customWidth="1"/>
    <col min="1544" max="1544" width="19.5703125" style="493" customWidth="1"/>
    <col min="1545" max="1545" width="21" style="493" customWidth="1"/>
    <col min="1546" max="1546" width="2.7109375" style="493" customWidth="1"/>
    <col min="1547" max="1792" width="0" style="493" hidden="1"/>
    <col min="1793" max="1793" width="2.7109375" style="493" customWidth="1"/>
    <col min="1794" max="1794" width="7.140625" style="493" customWidth="1"/>
    <col min="1795" max="1795" width="64.28515625" style="493" customWidth="1"/>
    <col min="1796" max="1796" width="21" style="493" customWidth="1"/>
    <col min="1797" max="1799" width="19.140625" style="493" customWidth="1"/>
    <col min="1800" max="1800" width="19.5703125" style="493" customWidth="1"/>
    <col min="1801" max="1801" width="21" style="493" customWidth="1"/>
    <col min="1802" max="1802" width="2.7109375" style="493" customWidth="1"/>
    <col min="1803" max="2048" width="0" style="493" hidden="1"/>
    <col min="2049" max="2049" width="2.7109375" style="493" customWidth="1"/>
    <col min="2050" max="2050" width="7.140625" style="493" customWidth="1"/>
    <col min="2051" max="2051" width="64.28515625" style="493" customWidth="1"/>
    <col min="2052" max="2052" width="21" style="493" customWidth="1"/>
    <col min="2053" max="2055" width="19.140625" style="493" customWidth="1"/>
    <col min="2056" max="2056" width="19.5703125" style="493" customWidth="1"/>
    <col min="2057" max="2057" width="21" style="493" customWidth="1"/>
    <col min="2058" max="2058" width="2.7109375" style="493" customWidth="1"/>
    <col min="2059" max="2304" width="0" style="493" hidden="1"/>
    <col min="2305" max="2305" width="2.7109375" style="493" customWidth="1"/>
    <col min="2306" max="2306" width="7.140625" style="493" customWidth="1"/>
    <col min="2307" max="2307" width="64.28515625" style="493" customWidth="1"/>
    <col min="2308" max="2308" width="21" style="493" customWidth="1"/>
    <col min="2309" max="2311" width="19.140625" style="493" customWidth="1"/>
    <col min="2312" max="2312" width="19.5703125" style="493" customWidth="1"/>
    <col min="2313" max="2313" width="21" style="493" customWidth="1"/>
    <col min="2314" max="2314" width="2.7109375" style="493" customWidth="1"/>
    <col min="2315" max="2560" width="0" style="493" hidden="1"/>
    <col min="2561" max="2561" width="2.7109375" style="493" customWidth="1"/>
    <col min="2562" max="2562" width="7.140625" style="493" customWidth="1"/>
    <col min="2563" max="2563" width="64.28515625" style="493" customWidth="1"/>
    <col min="2564" max="2564" width="21" style="493" customWidth="1"/>
    <col min="2565" max="2567" width="19.140625" style="493" customWidth="1"/>
    <col min="2568" max="2568" width="19.5703125" style="493" customWidth="1"/>
    <col min="2569" max="2569" width="21" style="493" customWidth="1"/>
    <col min="2570" max="2570" width="2.7109375" style="493" customWidth="1"/>
    <col min="2571" max="2816" width="0" style="493" hidden="1"/>
    <col min="2817" max="2817" width="2.7109375" style="493" customWidth="1"/>
    <col min="2818" max="2818" width="7.140625" style="493" customWidth="1"/>
    <col min="2819" max="2819" width="64.28515625" style="493" customWidth="1"/>
    <col min="2820" max="2820" width="21" style="493" customWidth="1"/>
    <col min="2821" max="2823" width="19.140625" style="493" customWidth="1"/>
    <col min="2824" max="2824" width="19.5703125" style="493" customWidth="1"/>
    <col min="2825" max="2825" width="21" style="493" customWidth="1"/>
    <col min="2826" max="2826" width="2.7109375" style="493" customWidth="1"/>
    <col min="2827" max="3072" width="0" style="493" hidden="1"/>
    <col min="3073" max="3073" width="2.7109375" style="493" customWidth="1"/>
    <col min="3074" max="3074" width="7.140625" style="493" customWidth="1"/>
    <col min="3075" max="3075" width="64.28515625" style="493" customWidth="1"/>
    <col min="3076" max="3076" width="21" style="493" customWidth="1"/>
    <col min="3077" max="3079" width="19.140625" style="493" customWidth="1"/>
    <col min="3080" max="3080" width="19.5703125" style="493" customWidth="1"/>
    <col min="3081" max="3081" width="21" style="493" customWidth="1"/>
    <col min="3082" max="3082" width="2.7109375" style="493" customWidth="1"/>
    <col min="3083" max="3328" width="0" style="493" hidden="1"/>
    <col min="3329" max="3329" width="2.7109375" style="493" customWidth="1"/>
    <col min="3330" max="3330" width="7.140625" style="493" customWidth="1"/>
    <col min="3331" max="3331" width="64.28515625" style="493" customWidth="1"/>
    <col min="3332" max="3332" width="21" style="493" customWidth="1"/>
    <col min="3333" max="3335" width="19.140625" style="493" customWidth="1"/>
    <col min="3336" max="3336" width="19.5703125" style="493" customWidth="1"/>
    <col min="3337" max="3337" width="21" style="493" customWidth="1"/>
    <col min="3338" max="3338" width="2.7109375" style="493" customWidth="1"/>
    <col min="3339" max="3584" width="0" style="493" hidden="1"/>
    <col min="3585" max="3585" width="2.7109375" style="493" customWidth="1"/>
    <col min="3586" max="3586" width="7.140625" style="493" customWidth="1"/>
    <col min="3587" max="3587" width="64.28515625" style="493" customWidth="1"/>
    <col min="3588" max="3588" width="21" style="493" customWidth="1"/>
    <col min="3589" max="3591" width="19.140625" style="493" customWidth="1"/>
    <col min="3592" max="3592" width="19.5703125" style="493" customWidth="1"/>
    <col min="3593" max="3593" width="21" style="493" customWidth="1"/>
    <col min="3594" max="3594" width="2.7109375" style="493" customWidth="1"/>
    <col min="3595" max="3840" width="0" style="493" hidden="1"/>
    <col min="3841" max="3841" width="2.7109375" style="493" customWidth="1"/>
    <col min="3842" max="3842" width="7.140625" style="493" customWidth="1"/>
    <col min="3843" max="3843" width="64.28515625" style="493" customWidth="1"/>
    <col min="3844" max="3844" width="21" style="493" customWidth="1"/>
    <col min="3845" max="3847" width="19.140625" style="493" customWidth="1"/>
    <col min="3848" max="3848" width="19.5703125" style="493" customWidth="1"/>
    <col min="3849" max="3849" width="21" style="493" customWidth="1"/>
    <col min="3850" max="3850" width="2.7109375" style="493" customWidth="1"/>
    <col min="3851" max="4096" width="0" style="493" hidden="1"/>
    <col min="4097" max="4097" width="2.7109375" style="493" customWidth="1"/>
    <col min="4098" max="4098" width="7.140625" style="493" customWidth="1"/>
    <col min="4099" max="4099" width="64.28515625" style="493" customWidth="1"/>
    <col min="4100" max="4100" width="21" style="493" customWidth="1"/>
    <col min="4101" max="4103" width="19.140625" style="493" customWidth="1"/>
    <col min="4104" max="4104" width="19.5703125" style="493" customWidth="1"/>
    <col min="4105" max="4105" width="21" style="493" customWidth="1"/>
    <col min="4106" max="4106" width="2.7109375" style="493" customWidth="1"/>
    <col min="4107" max="4352" width="0" style="493" hidden="1"/>
    <col min="4353" max="4353" width="2.7109375" style="493" customWidth="1"/>
    <col min="4354" max="4354" width="7.140625" style="493" customWidth="1"/>
    <col min="4355" max="4355" width="64.28515625" style="493" customWidth="1"/>
    <col min="4356" max="4356" width="21" style="493" customWidth="1"/>
    <col min="4357" max="4359" width="19.140625" style="493" customWidth="1"/>
    <col min="4360" max="4360" width="19.5703125" style="493" customWidth="1"/>
    <col min="4361" max="4361" width="21" style="493" customWidth="1"/>
    <col min="4362" max="4362" width="2.7109375" style="493" customWidth="1"/>
    <col min="4363" max="4608" width="0" style="493" hidden="1"/>
    <col min="4609" max="4609" width="2.7109375" style="493" customWidth="1"/>
    <col min="4610" max="4610" width="7.140625" style="493" customWidth="1"/>
    <col min="4611" max="4611" width="64.28515625" style="493" customWidth="1"/>
    <col min="4612" max="4612" width="21" style="493" customWidth="1"/>
    <col min="4613" max="4615" width="19.140625" style="493" customWidth="1"/>
    <col min="4616" max="4616" width="19.5703125" style="493" customWidth="1"/>
    <col min="4617" max="4617" width="21" style="493" customWidth="1"/>
    <col min="4618" max="4618" width="2.7109375" style="493" customWidth="1"/>
    <col min="4619" max="4864" width="0" style="493" hidden="1"/>
    <col min="4865" max="4865" width="2.7109375" style="493" customWidth="1"/>
    <col min="4866" max="4866" width="7.140625" style="493" customWidth="1"/>
    <col min="4867" max="4867" width="64.28515625" style="493" customWidth="1"/>
    <col min="4868" max="4868" width="21" style="493" customWidth="1"/>
    <col min="4869" max="4871" width="19.140625" style="493" customWidth="1"/>
    <col min="4872" max="4872" width="19.5703125" style="493" customWidth="1"/>
    <col min="4873" max="4873" width="21" style="493" customWidth="1"/>
    <col min="4874" max="4874" width="2.7109375" style="493" customWidth="1"/>
    <col min="4875" max="5120" width="0" style="493" hidden="1"/>
    <col min="5121" max="5121" width="2.7109375" style="493" customWidth="1"/>
    <col min="5122" max="5122" width="7.140625" style="493" customWidth="1"/>
    <col min="5123" max="5123" width="64.28515625" style="493" customWidth="1"/>
    <col min="5124" max="5124" width="21" style="493" customWidth="1"/>
    <col min="5125" max="5127" width="19.140625" style="493" customWidth="1"/>
    <col min="5128" max="5128" width="19.5703125" style="493" customWidth="1"/>
    <col min="5129" max="5129" width="21" style="493" customWidth="1"/>
    <col min="5130" max="5130" width="2.7109375" style="493" customWidth="1"/>
    <col min="5131" max="5376" width="0" style="493" hidden="1"/>
    <col min="5377" max="5377" width="2.7109375" style="493" customWidth="1"/>
    <col min="5378" max="5378" width="7.140625" style="493" customWidth="1"/>
    <col min="5379" max="5379" width="64.28515625" style="493" customWidth="1"/>
    <col min="5380" max="5380" width="21" style="493" customWidth="1"/>
    <col min="5381" max="5383" width="19.140625" style="493" customWidth="1"/>
    <col min="5384" max="5384" width="19.5703125" style="493" customWidth="1"/>
    <col min="5385" max="5385" width="21" style="493" customWidth="1"/>
    <col min="5386" max="5386" width="2.7109375" style="493" customWidth="1"/>
    <col min="5387" max="5632" width="0" style="493" hidden="1"/>
    <col min="5633" max="5633" width="2.7109375" style="493" customWidth="1"/>
    <col min="5634" max="5634" width="7.140625" style="493" customWidth="1"/>
    <col min="5635" max="5635" width="64.28515625" style="493" customWidth="1"/>
    <col min="5636" max="5636" width="21" style="493" customWidth="1"/>
    <col min="5637" max="5639" width="19.140625" style="493" customWidth="1"/>
    <col min="5640" max="5640" width="19.5703125" style="493" customWidth="1"/>
    <col min="5641" max="5641" width="21" style="493" customWidth="1"/>
    <col min="5642" max="5642" width="2.7109375" style="493" customWidth="1"/>
    <col min="5643" max="5888" width="0" style="493" hidden="1"/>
    <col min="5889" max="5889" width="2.7109375" style="493" customWidth="1"/>
    <col min="5890" max="5890" width="7.140625" style="493" customWidth="1"/>
    <col min="5891" max="5891" width="64.28515625" style="493" customWidth="1"/>
    <col min="5892" max="5892" width="21" style="493" customWidth="1"/>
    <col min="5893" max="5895" width="19.140625" style="493" customWidth="1"/>
    <col min="5896" max="5896" width="19.5703125" style="493" customWidth="1"/>
    <col min="5897" max="5897" width="21" style="493" customWidth="1"/>
    <col min="5898" max="5898" width="2.7109375" style="493" customWidth="1"/>
    <col min="5899" max="6144" width="0" style="493" hidden="1"/>
    <col min="6145" max="6145" width="2.7109375" style="493" customWidth="1"/>
    <col min="6146" max="6146" width="7.140625" style="493" customWidth="1"/>
    <col min="6147" max="6147" width="64.28515625" style="493" customWidth="1"/>
    <col min="6148" max="6148" width="21" style="493" customWidth="1"/>
    <col min="6149" max="6151" width="19.140625" style="493" customWidth="1"/>
    <col min="6152" max="6152" width="19.5703125" style="493" customWidth="1"/>
    <col min="6153" max="6153" width="21" style="493" customWidth="1"/>
    <col min="6154" max="6154" width="2.7109375" style="493" customWidth="1"/>
    <col min="6155" max="6400" width="0" style="493" hidden="1"/>
    <col min="6401" max="6401" width="2.7109375" style="493" customWidth="1"/>
    <col min="6402" max="6402" width="7.140625" style="493" customWidth="1"/>
    <col min="6403" max="6403" width="64.28515625" style="493" customWidth="1"/>
    <col min="6404" max="6404" width="21" style="493" customWidth="1"/>
    <col min="6405" max="6407" width="19.140625" style="493" customWidth="1"/>
    <col min="6408" max="6408" width="19.5703125" style="493" customWidth="1"/>
    <col min="6409" max="6409" width="21" style="493" customWidth="1"/>
    <col min="6410" max="6410" width="2.7109375" style="493" customWidth="1"/>
    <col min="6411" max="6656" width="0" style="493" hidden="1"/>
    <col min="6657" max="6657" width="2.7109375" style="493" customWidth="1"/>
    <col min="6658" max="6658" width="7.140625" style="493" customWidth="1"/>
    <col min="6659" max="6659" width="64.28515625" style="493" customWidth="1"/>
    <col min="6660" max="6660" width="21" style="493" customWidth="1"/>
    <col min="6661" max="6663" width="19.140625" style="493" customWidth="1"/>
    <col min="6664" max="6664" width="19.5703125" style="493" customWidth="1"/>
    <col min="6665" max="6665" width="21" style="493" customWidth="1"/>
    <col min="6666" max="6666" width="2.7109375" style="493" customWidth="1"/>
    <col min="6667" max="6912" width="0" style="493" hidden="1"/>
    <col min="6913" max="6913" width="2.7109375" style="493" customWidth="1"/>
    <col min="6914" max="6914" width="7.140625" style="493" customWidth="1"/>
    <col min="6915" max="6915" width="64.28515625" style="493" customWidth="1"/>
    <col min="6916" max="6916" width="21" style="493" customWidth="1"/>
    <col min="6917" max="6919" width="19.140625" style="493" customWidth="1"/>
    <col min="6920" max="6920" width="19.5703125" style="493" customWidth="1"/>
    <col min="6921" max="6921" width="21" style="493" customWidth="1"/>
    <col min="6922" max="6922" width="2.7109375" style="493" customWidth="1"/>
    <col min="6923" max="7168" width="0" style="493" hidden="1"/>
    <col min="7169" max="7169" width="2.7109375" style="493" customWidth="1"/>
    <col min="7170" max="7170" width="7.140625" style="493" customWidth="1"/>
    <col min="7171" max="7171" width="64.28515625" style="493" customWidth="1"/>
    <col min="7172" max="7172" width="21" style="493" customWidth="1"/>
    <col min="7173" max="7175" width="19.140625" style="493" customWidth="1"/>
    <col min="7176" max="7176" width="19.5703125" style="493" customWidth="1"/>
    <col min="7177" max="7177" width="21" style="493" customWidth="1"/>
    <col min="7178" max="7178" width="2.7109375" style="493" customWidth="1"/>
    <col min="7179" max="7424" width="0" style="493" hidden="1"/>
    <col min="7425" max="7425" width="2.7109375" style="493" customWidth="1"/>
    <col min="7426" max="7426" width="7.140625" style="493" customWidth="1"/>
    <col min="7427" max="7427" width="64.28515625" style="493" customWidth="1"/>
    <col min="7428" max="7428" width="21" style="493" customWidth="1"/>
    <col min="7429" max="7431" width="19.140625" style="493" customWidth="1"/>
    <col min="7432" max="7432" width="19.5703125" style="493" customWidth="1"/>
    <col min="7433" max="7433" width="21" style="493" customWidth="1"/>
    <col min="7434" max="7434" width="2.7109375" style="493" customWidth="1"/>
    <col min="7435" max="7680" width="0" style="493" hidden="1"/>
    <col min="7681" max="7681" width="2.7109375" style="493" customWidth="1"/>
    <col min="7682" max="7682" width="7.140625" style="493" customWidth="1"/>
    <col min="7683" max="7683" width="64.28515625" style="493" customWidth="1"/>
    <col min="7684" max="7684" width="21" style="493" customWidth="1"/>
    <col min="7685" max="7687" width="19.140625" style="493" customWidth="1"/>
    <col min="7688" max="7688" width="19.5703125" style="493" customWidth="1"/>
    <col min="7689" max="7689" width="21" style="493" customWidth="1"/>
    <col min="7690" max="7690" width="2.7109375" style="493" customWidth="1"/>
    <col min="7691" max="7936" width="0" style="493" hidden="1"/>
    <col min="7937" max="7937" width="2.7109375" style="493" customWidth="1"/>
    <col min="7938" max="7938" width="7.140625" style="493" customWidth="1"/>
    <col min="7939" max="7939" width="64.28515625" style="493" customWidth="1"/>
    <col min="7940" max="7940" width="21" style="493" customWidth="1"/>
    <col min="7941" max="7943" width="19.140625" style="493" customWidth="1"/>
    <col min="7944" max="7944" width="19.5703125" style="493" customWidth="1"/>
    <col min="7945" max="7945" width="21" style="493" customWidth="1"/>
    <col min="7946" max="7946" width="2.7109375" style="493" customWidth="1"/>
    <col min="7947" max="8192" width="0" style="493" hidden="1"/>
    <col min="8193" max="8193" width="2.7109375" style="493" customWidth="1"/>
    <col min="8194" max="8194" width="7.140625" style="493" customWidth="1"/>
    <col min="8195" max="8195" width="64.28515625" style="493" customWidth="1"/>
    <col min="8196" max="8196" width="21" style="493" customWidth="1"/>
    <col min="8197" max="8199" width="19.140625" style="493" customWidth="1"/>
    <col min="8200" max="8200" width="19.5703125" style="493" customWidth="1"/>
    <col min="8201" max="8201" width="21" style="493" customWidth="1"/>
    <col min="8202" max="8202" width="2.7109375" style="493" customWidth="1"/>
    <col min="8203" max="8448" width="0" style="493" hidden="1"/>
    <col min="8449" max="8449" width="2.7109375" style="493" customWidth="1"/>
    <col min="8450" max="8450" width="7.140625" style="493" customWidth="1"/>
    <col min="8451" max="8451" width="64.28515625" style="493" customWidth="1"/>
    <col min="8452" max="8452" width="21" style="493" customWidth="1"/>
    <col min="8453" max="8455" width="19.140625" style="493" customWidth="1"/>
    <col min="8456" max="8456" width="19.5703125" style="493" customWidth="1"/>
    <col min="8457" max="8457" width="21" style="493" customWidth="1"/>
    <col min="8458" max="8458" width="2.7109375" style="493" customWidth="1"/>
    <col min="8459" max="8704" width="0" style="493" hidden="1"/>
    <col min="8705" max="8705" width="2.7109375" style="493" customWidth="1"/>
    <col min="8706" max="8706" width="7.140625" style="493" customWidth="1"/>
    <col min="8707" max="8707" width="64.28515625" style="493" customWidth="1"/>
    <col min="8708" max="8708" width="21" style="493" customWidth="1"/>
    <col min="8709" max="8711" width="19.140625" style="493" customWidth="1"/>
    <col min="8712" max="8712" width="19.5703125" style="493" customWidth="1"/>
    <col min="8713" max="8713" width="21" style="493" customWidth="1"/>
    <col min="8714" max="8714" width="2.7109375" style="493" customWidth="1"/>
    <col min="8715" max="8960" width="0" style="493" hidden="1"/>
    <col min="8961" max="8961" width="2.7109375" style="493" customWidth="1"/>
    <col min="8962" max="8962" width="7.140625" style="493" customWidth="1"/>
    <col min="8963" max="8963" width="64.28515625" style="493" customWidth="1"/>
    <col min="8964" max="8964" width="21" style="493" customWidth="1"/>
    <col min="8965" max="8967" width="19.140625" style="493" customWidth="1"/>
    <col min="8968" max="8968" width="19.5703125" style="493" customWidth="1"/>
    <col min="8969" max="8969" width="21" style="493" customWidth="1"/>
    <col min="8970" max="8970" width="2.7109375" style="493" customWidth="1"/>
    <col min="8971" max="9216" width="0" style="493" hidden="1"/>
    <col min="9217" max="9217" width="2.7109375" style="493" customWidth="1"/>
    <col min="9218" max="9218" width="7.140625" style="493" customWidth="1"/>
    <col min="9219" max="9219" width="64.28515625" style="493" customWidth="1"/>
    <col min="9220" max="9220" width="21" style="493" customWidth="1"/>
    <col min="9221" max="9223" width="19.140625" style="493" customWidth="1"/>
    <col min="9224" max="9224" width="19.5703125" style="493" customWidth="1"/>
    <col min="9225" max="9225" width="21" style="493" customWidth="1"/>
    <col min="9226" max="9226" width="2.7109375" style="493" customWidth="1"/>
    <col min="9227" max="9472" width="0" style="493" hidden="1"/>
    <col min="9473" max="9473" width="2.7109375" style="493" customWidth="1"/>
    <col min="9474" max="9474" width="7.140625" style="493" customWidth="1"/>
    <col min="9475" max="9475" width="64.28515625" style="493" customWidth="1"/>
    <col min="9476" max="9476" width="21" style="493" customWidth="1"/>
    <col min="9477" max="9479" width="19.140625" style="493" customWidth="1"/>
    <col min="9480" max="9480" width="19.5703125" style="493" customWidth="1"/>
    <col min="9481" max="9481" width="21" style="493" customWidth="1"/>
    <col min="9482" max="9482" width="2.7109375" style="493" customWidth="1"/>
    <col min="9483" max="9728" width="0" style="493" hidden="1"/>
    <col min="9729" max="9729" width="2.7109375" style="493" customWidth="1"/>
    <col min="9730" max="9730" width="7.140625" style="493" customWidth="1"/>
    <col min="9731" max="9731" width="64.28515625" style="493" customWidth="1"/>
    <col min="9732" max="9732" width="21" style="493" customWidth="1"/>
    <col min="9733" max="9735" width="19.140625" style="493" customWidth="1"/>
    <col min="9736" max="9736" width="19.5703125" style="493" customWidth="1"/>
    <col min="9737" max="9737" width="21" style="493" customWidth="1"/>
    <col min="9738" max="9738" width="2.7109375" style="493" customWidth="1"/>
    <col min="9739" max="9984" width="0" style="493" hidden="1"/>
    <col min="9985" max="9985" width="2.7109375" style="493" customWidth="1"/>
    <col min="9986" max="9986" width="7.140625" style="493" customWidth="1"/>
    <col min="9987" max="9987" width="64.28515625" style="493" customWidth="1"/>
    <col min="9988" max="9988" width="21" style="493" customWidth="1"/>
    <col min="9989" max="9991" width="19.140625" style="493" customWidth="1"/>
    <col min="9992" max="9992" width="19.5703125" style="493" customWidth="1"/>
    <col min="9993" max="9993" width="21" style="493" customWidth="1"/>
    <col min="9994" max="9994" width="2.7109375" style="493" customWidth="1"/>
    <col min="9995" max="10240" width="0" style="493" hidden="1"/>
    <col min="10241" max="10241" width="2.7109375" style="493" customWidth="1"/>
    <col min="10242" max="10242" width="7.140625" style="493" customWidth="1"/>
    <col min="10243" max="10243" width="64.28515625" style="493" customWidth="1"/>
    <col min="10244" max="10244" width="21" style="493" customWidth="1"/>
    <col min="10245" max="10247" width="19.140625" style="493" customWidth="1"/>
    <col min="10248" max="10248" width="19.5703125" style="493" customWidth="1"/>
    <col min="10249" max="10249" width="21" style="493" customWidth="1"/>
    <col min="10250" max="10250" width="2.7109375" style="493" customWidth="1"/>
    <col min="10251" max="10496" width="0" style="493" hidden="1"/>
    <col min="10497" max="10497" width="2.7109375" style="493" customWidth="1"/>
    <col min="10498" max="10498" width="7.140625" style="493" customWidth="1"/>
    <col min="10499" max="10499" width="64.28515625" style="493" customWidth="1"/>
    <col min="10500" max="10500" width="21" style="493" customWidth="1"/>
    <col min="10501" max="10503" width="19.140625" style="493" customWidth="1"/>
    <col min="10504" max="10504" width="19.5703125" style="493" customWidth="1"/>
    <col min="10505" max="10505" width="21" style="493" customWidth="1"/>
    <col min="10506" max="10506" width="2.7109375" style="493" customWidth="1"/>
    <col min="10507" max="10752" width="0" style="493" hidden="1"/>
    <col min="10753" max="10753" width="2.7109375" style="493" customWidth="1"/>
    <col min="10754" max="10754" width="7.140625" style="493" customWidth="1"/>
    <col min="10755" max="10755" width="64.28515625" style="493" customWidth="1"/>
    <col min="10756" max="10756" width="21" style="493" customWidth="1"/>
    <col min="10757" max="10759" width="19.140625" style="493" customWidth="1"/>
    <col min="10760" max="10760" width="19.5703125" style="493" customWidth="1"/>
    <col min="10761" max="10761" width="21" style="493" customWidth="1"/>
    <col min="10762" max="10762" width="2.7109375" style="493" customWidth="1"/>
    <col min="10763" max="11008" width="0" style="493" hidden="1"/>
    <col min="11009" max="11009" width="2.7109375" style="493" customWidth="1"/>
    <col min="11010" max="11010" width="7.140625" style="493" customWidth="1"/>
    <col min="11011" max="11011" width="64.28515625" style="493" customWidth="1"/>
    <col min="11012" max="11012" width="21" style="493" customWidth="1"/>
    <col min="11013" max="11015" width="19.140625" style="493" customWidth="1"/>
    <col min="11016" max="11016" width="19.5703125" style="493" customWidth="1"/>
    <col min="11017" max="11017" width="21" style="493" customWidth="1"/>
    <col min="11018" max="11018" width="2.7109375" style="493" customWidth="1"/>
    <col min="11019" max="11264" width="0" style="493" hidden="1"/>
    <col min="11265" max="11265" width="2.7109375" style="493" customWidth="1"/>
    <col min="11266" max="11266" width="7.140625" style="493" customWidth="1"/>
    <col min="11267" max="11267" width="64.28515625" style="493" customWidth="1"/>
    <col min="11268" max="11268" width="21" style="493" customWidth="1"/>
    <col min="11269" max="11271" width="19.140625" style="493" customWidth="1"/>
    <col min="11272" max="11272" width="19.5703125" style="493" customWidth="1"/>
    <col min="11273" max="11273" width="21" style="493" customWidth="1"/>
    <col min="11274" max="11274" width="2.7109375" style="493" customWidth="1"/>
    <col min="11275" max="11520" width="0" style="493" hidden="1"/>
    <col min="11521" max="11521" width="2.7109375" style="493" customWidth="1"/>
    <col min="11522" max="11522" width="7.140625" style="493" customWidth="1"/>
    <col min="11523" max="11523" width="64.28515625" style="493" customWidth="1"/>
    <col min="11524" max="11524" width="21" style="493" customWidth="1"/>
    <col min="11525" max="11527" width="19.140625" style="493" customWidth="1"/>
    <col min="11528" max="11528" width="19.5703125" style="493" customWidth="1"/>
    <col min="11529" max="11529" width="21" style="493" customWidth="1"/>
    <col min="11530" max="11530" width="2.7109375" style="493" customWidth="1"/>
    <col min="11531" max="11776" width="0" style="493" hidden="1"/>
    <col min="11777" max="11777" width="2.7109375" style="493" customWidth="1"/>
    <col min="11778" max="11778" width="7.140625" style="493" customWidth="1"/>
    <col min="11779" max="11779" width="64.28515625" style="493" customWidth="1"/>
    <col min="11780" max="11780" width="21" style="493" customWidth="1"/>
    <col min="11781" max="11783" width="19.140625" style="493" customWidth="1"/>
    <col min="11784" max="11784" width="19.5703125" style="493" customWidth="1"/>
    <col min="11785" max="11785" width="21" style="493" customWidth="1"/>
    <col min="11786" max="11786" width="2.7109375" style="493" customWidth="1"/>
    <col min="11787" max="12032" width="0" style="493" hidden="1"/>
    <col min="12033" max="12033" width="2.7109375" style="493" customWidth="1"/>
    <col min="12034" max="12034" width="7.140625" style="493" customWidth="1"/>
    <col min="12035" max="12035" width="64.28515625" style="493" customWidth="1"/>
    <col min="12036" max="12036" width="21" style="493" customWidth="1"/>
    <col min="12037" max="12039" width="19.140625" style="493" customWidth="1"/>
    <col min="12040" max="12040" width="19.5703125" style="493" customWidth="1"/>
    <col min="12041" max="12041" width="21" style="493" customWidth="1"/>
    <col min="12042" max="12042" width="2.7109375" style="493" customWidth="1"/>
    <col min="12043" max="12288" width="0" style="493" hidden="1"/>
    <col min="12289" max="12289" width="2.7109375" style="493" customWidth="1"/>
    <col min="12290" max="12290" width="7.140625" style="493" customWidth="1"/>
    <col min="12291" max="12291" width="64.28515625" style="493" customWidth="1"/>
    <col min="12292" max="12292" width="21" style="493" customWidth="1"/>
    <col min="12293" max="12295" width="19.140625" style="493" customWidth="1"/>
    <col min="12296" max="12296" width="19.5703125" style="493" customWidth="1"/>
    <col min="12297" max="12297" width="21" style="493" customWidth="1"/>
    <col min="12298" max="12298" width="2.7109375" style="493" customWidth="1"/>
    <col min="12299" max="12544" width="0" style="493" hidden="1"/>
    <col min="12545" max="12545" width="2.7109375" style="493" customWidth="1"/>
    <col min="12546" max="12546" width="7.140625" style="493" customWidth="1"/>
    <col min="12547" max="12547" width="64.28515625" style="493" customWidth="1"/>
    <col min="12548" max="12548" width="21" style="493" customWidth="1"/>
    <col min="12549" max="12551" width="19.140625" style="493" customWidth="1"/>
    <col min="12552" max="12552" width="19.5703125" style="493" customWidth="1"/>
    <col min="12553" max="12553" width="21" style="493" customWidth="1"/>
    <col min="12554" max="12554" width="2.7109375" style="493" customWidth="1"/>
    <col min="12555" max="12800" width="0" style="493" hidden="1"/>
    <col min="12801" max="12801" width="2.7109375" style="493" customWidth="1"/>
    <col min="12802" max="12802" width="7.140625" style="493" customWidth="1"/>
    <col min="12803" max="12803" width="64.28515625" style="493" customWidth="1"/>
    <col min="12804" max="12804" width="21" style="493" customWidth="1"/>
    <col min="12805" max="12807" width="19.140625" style="493" customWidth="1"/>
    <col min="12808" max="12808" width="19.5703125" style="493" customWidth="1"/>
    <col min="12809" max="12809" width="21" style="493" customWidth="1"/>
    <col min="12810" max="12810" width="2.7109375" style="493" customWidth="1"/>
    <col min="12811" max="13056" width="0" style="493" hidden="1"/>
    <col min="13057" max="13057" width="2.7109375" style="493" customWidth="1"/>
    <col min="13058" max="13058" width="7.140625" style="493" customWidth="1"/>
    <col min="13059" max="13059" width="64.28515625" style="493" customWidth="1"/>
    <col min="13060" max="13060" width="21" style="493" customWidth="1"/>
    <col min="13061" max="13063" width="19.140625" style="493" customWidth="1"/>
    <col min="13064" max="13064" width="19.5703125" style="493" customWidth="1"/>
    <col min="13065" max="13065" width="21" style="493" customWidth="1"/>
    <col min="13066" max="13066" width="2.7109375" style="493" customWidth="1"/>
    <col min="13067" max="13312" width="0" style="493" hidden="1"/>
    <col min="13313" max="13313" width="2.7109375" style="493" customWidth="1"/>
    <col min="13314" max="13314" width="7.140625" style="493" customWidth="1"/>
    <col min="13315" max="13315" width="64.28515625" style="493" customWidth="1"/>
    <col min="13316" max="13316" width="21" style="493" customWidth="1"/>
    <col min="13317" max="13319" width="19.140625" style="493" customWidth="1"/>
    <col min="13320" max="13320" width="19.5703125" style="493" customWidth="1"/>
    <col min="13321" max="13321" width="21" style="493" customWidth="1"/>
    <col min="13322" max="13322" width="2.7109375" style="493" customWidth="1"/>
    <col min="13323" max="13568" width="0" style="493" hidden="1"/>
    <col min="13569" max="13569" width="2.7109375" style="493" customWidth="1"/>
    <col min="13570" max="13570" width="7.140625" style="493" customWidth="1"/>
    <col min="13571" max="13571" width="64.28515625" style="493" customWidth="1"/>
    <col min="13572" max="13572" width="21" style="493" customWidth="1"/>
    <col min="13573" max="13575" width="19.140625" style="493" customWidth="1"/>
    <col min="13576" max="13576" width="19.5703125" style="493" customWidth="1"/>
    <col min="13577" max="13577" width="21" style="493" customWidth="1"/>
    <col min="13578" max="13578" width="2.7109375" style="493" customWidth="1"/>
    <col min="13579" max="13824" width="0" style="493" hidden="1"/>
    <col min="13825" max="13825" width="2.7109375" style="493" customWidth="1"/>
    <col min="13826" max="13826" width="7.140625" style="493" customWidth="1"/>
    <col min="13827" max="13827" width="64.28515625" style="493" customWidth="1"/>
    <col min="13828" max="13828" width="21" style="493" customWidth="1"/>
    <col min="13829" max="13831" width="19.140625" style="493" customWidth="1"/>
    <col min="13832" max="13832" width="19.5703125" style="493" customWidth="1"/>
    <col min="13833" max="13833" width="21" style="493" customWidth="1"/>
    <col min="13834" max="13834" width="2.7109375" style="493" customWidth="1"/>
    <col min="13835" max="14080" width="0" style="493" hidden="1"/>
    <col min="14081" max="14081" width="2.7109375" style="493" customWidth="1"/>
    <col min="14082" max="14082" width="7.140625" style="493" customWidth="1"/>
    <col min="14083" max="14083" width="64.28515625" style="493" customWidth="1"/>
    <col min="14084" max="14084" width="21" style="493" customWidth="1"/>
    <col min="14085" max="14087" width="19.140625" style="493" customWidth="1"/>
    <col min="14088" max="14088" width="19.5703125" style="493" customWidth="1"/>
    <col min="14089" max="14089" width="21" style="493" customWidth="1"/>
    <col min="14090" max="14090" width="2.7109375" style="493" customWidth="1"/>
    <col min="14091" max="14336" width="0" style="493" hidden="1"/>
    <col min="14337" max="14337" width="2.7109375" style="493" customWidth="1"/>
    <col min="14338" max="14338" width="7.140625" style="493" customWidth="1"/>
    <col min="14339" max="14339" width="64.28515625" style="493" customWidth="1"/>
    <col min="14340" max="14340" width="21" style="493" customWidth="1"/>
    <col min="14341" max="14343" width="19.140625" style="493" customWidth="1"/>
    <col min="14344" max="14344" width="19.5703125" style="493" customWidth="1"/>
    <col min="14345" max="14345" width="21" style="493" customWidth="1"/>
    <col min="14346" max="14346" width="2.7109375" style="493" customWidth="1"/>
    <col min="14347" max="14592" width="0" style="493" hidden="1"/>
    <col min="14593" max="14593" width="2.7109375" style="493" customWidth="1"/>
    <col min="14594" max="14594" width="7.140625" style="493" customWidth="1"/>
    <col min="14595" max="14595" width="64.28515625" style="493" customWidth="1"/>
    <col min="14596" max="14596" width="21" style="493" customWidth="1"/>
    <col min="14597" max="14599" width="19.140625" style="493" customWidth="1"/>
    <col min="14600" max="14600" width="19.5703125" style="493" customWidth="1"/>
    <col min="14601" max="14601" width="21" style="493" customWidth="1"/>
    <col min="14602" max="14602" width="2.7109375" style="493" customWidth="1"/>
    <col min="14603" max="14848" width="0" style="493" hidden="1"/>
    <col min="14849" max="14849" width="2.7109375" style="493" customWidth="1"/>
    <col min="14850" max="14850" width="7.140625" style="493" customWidth="1"/>
    <col min="14851" max="14851" width="64.28515625" style="493" customWidth="1"/>
    <col min="14852" max="14852" width="21" style="493" customWidth="1"/>
    <col min="14853" max="14855" width="19.140625" style="493" customWidth="1"/>
    <col min="14856" max="14856" width="19.5703125" style="493" customWidth="1"/>
    <col min="14857" max="14857" width="21" style="493" customWidth="1"/>
    <col min="14858" max="14858" width="2.7109375" style="493" customWidth="1"/>
    <col min="14859" max="15104" width="0" style="493" hidden="1"/>
    <col min="15105" max="15105" width="2.7109375" style="493" customWidth="1"/>
    <col min="15106" max="15106" width="7.140625" style="493" customWidth="1"/>
    <col min="15107" max="15107" width="64.28515625" style="493" customWidth="1"/>
    <col min="15108" max="15108" width="21" style="493" customWidth="1"/>
    <col min="15109" max="15111" width="19.140625" style="493" customWidth="1"/>
    <col min="15112" max="15112" width="19.5703125" style="493" customWidth="1"/>
    <col min="15113" max="15113" width="21" style="493" customWidth="1"/>
    <col min="15114" max="15114" width="2.7109375" style="493" customWidth="1"/>
    <col min="15115" max="15360" width="0" style="493" hidden="1"/>
    <col min="15361" max="15361" width="2.7109375" style="493" customWidth="1"/>
    <col min="15362" max="15362" width="7.140625" style="493" customWidth="1"/>
    <col min="15363" max="15363" width="64.28515625" style="493" customWidth="1"/>
    <col min="15364" max="15364" width="21" style="493" customWidth="1"/>
    <col min="15365" max="15367" width="19.140625" style="493" customWidth="1"/>
    <col min="15368" max="15368" width="19.5703125" style="493" customWidth="1"/>
    <col min="15369" max="15369" width="21" style="493" customWidth="1"/>
    <col min="15370" max="15370" width="2.7109375" style="493" customWidth="1"/>
    <col min="15371" max="15616" width="0" style="493" hidden="1"/>
    <col min="15617" max="15617" width="2.7109375" style="493" customWidth="1"/>
    <col min="15618" max="15618" width="7.140625" style="493" customWidth="1"/>
    <col min="15619" max="15619" width="64.28515625" style="493" customWidth="1"/>
    <col min="15620" max="15620" width="21" style="493" customWidth="1"/>
    <col min="15621" max="15623" width="19.140625" style="493" customWidth="1"/>
    <col min="15624" max="15624" width="19.5703125" style="493" customWidth="1"/>
    <col min="15625" max="15625" width="21" style="493" customWidth="1"/>
    <col min="15626" max="15626" width="2.7109375" style="493" customWidth="1"/>
    <col min="15627" max="15872" width="0" style="493" hidden="1"/>
    <col min="15873" max="15873" width="2.7109375" style="493" customWidth="1"/>
    <col min="15874" max="15874" width="7.140625" style="493" customWidth="1"/>
    <col min="15875" max="15875" width="64.28515625" style="493" customWidth="1"/>
    <col min="15876" max="15876" width="21" style="493" customWidth="1"/>
    <col min="15877" max="15879" width="19.140625" style="493" customWidth="1"/>
    <col min="15880" max="15880" width="19.5703125" style="493" customWidth="1"/>
    <col min="15881" max="15881" width="21" style="493" customWidth="1"/>
    <col min="15882" max="15882" width="2.7109375" style="493" customWidth="1"/>
    <col min="15883" max="16128" width="0" style="493" hidden="1"/>
    <col min="16129" max="16129" width="2.7109375" style="493" customWidth="1"/>
    <col min="16130" max="16130" width="7.140625" style="493" customWidth="1"/>
    <col min="16131" max="16131" width="64.28515625" style="493" customWidth="1"/>
    <col min="16132" max="16132" width="21" style="493" customWidth="1"/>
    <col min="16133" max="16135" width="19.140625" style="493" customWidth="1"/>
    <col min="16136" max="16136" width="19.5703125" style="493" customWidth="1"/>
    <col min="16137" max="16137" width="21" style="493" customWidth="1"/>
    <col min="16138" max="16138" width="2.7109375" style="493" customWidth="1"/>
    <col min="16139" max="16384" width="0" style="493" hidden="1"/>
  </cols>
  <sheetData>
    <row r="1" spans="2:9" x14ac:dyDescent="0.2">
      <c r="B1" s="1007" t="s">
        <v>142</v>
      </c>
      <c r="C1" s="1007"/>
      <c r="D1" s="1007"/>
      <c r="E1" s="1007"/>
      <c r="F1" s="1007"/>
      <c r="G1" s="1007"/>
      <c r="H1" s="1007"/>
      <c r="I1" s="1007"/>
    </row>
    <row r="2" spans="2:9" x14ac:dyDescent="0.2">
      <c r="B2" s="1008" t="s">
        <v>143</v>
      </c>
      <c r="C2" s="1008"/>
      <c r="D2" s="1008"/>
      <c r="E2" s="1008"/>
      <c r="F2" s="1008"/>
      <c r="G2" s="1008"/>
      <c r="H2" s="1008"/>
      <c r="I2" s="1008"/>
    </row>
    <row r="3" spans="2:9" x14ac:dyDescent="0.2">
      <c r="B3" s="1007" t="s">
        <v>289</v>
      </c>
      <c r="C3" s="1007"/>
      <c r="D3" s="1007"/>
      <c r="E3" s="1007"/>
      <c r="F3" s="1007"/>
      <c r="G3" s="1007"/>
      <c r="H3" s="1007"/>
      <c r="I3" s="1007"/>
    </row>
    <row r="4" spans="2:9" x14ac:dyDescent="0.2">
      <c r="B4" s="1007" t="s">
        <v>290</v>
      </c>
      <c r="C4" s="1007"/>
      <c r="D4" s="1007"/>
      <c r="E4" s="1007"/>
      <c r="F4" s="1007"/>
      <c r="G4" s="1007"/>
      <c r="H4" s="1007"/>
      <c r="I4" s="1007"/>
    </row>
    <row r="5" spans="2:9" x14ac:dyDescent="0.2">
      <c r="B5" s="1007" t="s">
        <v>145</v>
      </c>
      <c r="C5" s="1007"/>
      <c r="D5" s="1007"/>
      <c r="E5" s="1007"/>
      <c r="F5" s="1007"/>
      <c r="G5" s="1007"/>
      <c r="H5" s="1007"/>
      <c r="I5" s="1007"/>
    </row>
    <row r="6" spans="2:9" x14ac:dyDescent="0.2">
      <c r="B6" s="494"/>
      <c r="C6" s="494"/>
      <c r="D6" s="494"/>
      <c r="E6" s="494"/>
      <c r="F6" s="494"/>
      <c r="G6" s="494"/>
      <c r="H6" s="494"/>
      <c r="I6" s="494"/>
    </row>
    <row r="7" spans="2:9" x14ac:dyDescent="0.2">
      <c r="B7" s="1009" t="s">
        <v>148</v>
      </c>
      <c r="C7" s="1011"/>
      <c r="D7" s="1018" t="s">
        <v>268</v>
      </c>
      <c r="E7" s="1019"/>
      <c r="F7" s="1019"/>
      <c r="G7" s="1019"/>
      <c r="H7" s="1020"/>
      <c r="I7" s="1021" t="s">
        <v>282</v>
      </c>
    </row>
    <row r="8" spans="2:9" ht="24" x14ac:dyDescent="0.2">
      <c r="B8" s="1012"/>
      <c r="C8" s="1014"/>
      <c r="D8" s="337" t="s">
        <v>283</v>
      </c>
      <c r="E8" s="338" t="s">
        <v>271</v>
      </c>
      <c r="F8" s="337" t="s">
        <v>245</v>
      </c>
      <c r="G8" s="337" t="s">
        <v>138</v>
      </c>
      <c r="H8" s="337" t="s">
        <v>272</v>
      </c>
      <c r="I8" s="1021"/>
    </row>
    <row r="9" spans="2:9" x14ac:dyDescent="0.2">
      <c r="B9" s="1015"/>
      <c r="C9" s="1017"/>
      <c r="D9" s="339">
        <v>1</v>
      </c>
      <c r="E9" s="339">
        <v>2</v>
      </c>
      <c r="F9" s="339" t="s">
        <v>284</v>
      </c>
      <c r="G9" s="339">
        <v>4</v>
      </c>
      <c r="H9" s="339">
        <v>5</v>
      </c>
      <c r="I9" s="339" t="s">
        <v>285</v>
      </c>
    </row>
    <row r="10" spans="2:9" x14ac:dyDescent="0.2">
      <c r="B10" s="1059" t="s">
        <v>181</v>
      </c>
      <c r="C10" s="1060"/>
      <c r="D10" s="340">
        <v>4831000</v>
      </c>
      <c r="E10" s="340">
        <v>-44580.169999999984</v>
      </c>
      <c r="F10" s="340">
        <v>4786419.830000001</v>
      </c>
      <c r="G10" s="340">
        <v>4786419.830000001</v>
      </c>
      <c r="H10" s="340">
        <v>4464723.67</v>
      </c>
      <c r="I10" s="340">
        <v>0</v>
      </c>
    </row>
    <row r="11" spans="2:9" x14ac:dyDescent="0.2">
      <c r="B11" s="509"/>
      <c r="C11" s="510" t="s">
        <v>291</v>
      </c>
      <c r="D11" s="341">
        <v>2160000</v>
      </c>
      <c r="E11" s="341">
        <v>-239261.83</v>
      </c>
      <c r="F11" s="342">
        <v>1920738.17</v>
      </c>
      <c r="G11" s="341">
        <v>1920738.17</v>
      </c>
      <c r="H11" s="341">
        <v>1920738.17</v>
      </c>
      <c r="I11" s="342">
        <v>0</v>
      </c>
    </row>
    <row r="12" spans="2:9" x14ac:dyDescent="0.2">
      <c r="B12" s="509"/>
      <c r="C12" s="510" t="s">
        <v>292</v>
      </c>
      <c r="D12" s="341">
        <v>0</v>
      </c>
      <c r="E12" s="341">
        <v>0</v>
      </c>
      <c r="F12" s="342">
        <v>0</v>
      </c>
      <c r="G12" s="341">
        <v>0</v>
      </c>
      <c r="H12" s="341">
        <v>0</v>
      </c>
      <c r="I12" s="342">
        <v>0</v>
      </c>
    </row>
    <row r="13" spans="2:9" x14ac:dyDescent="0.2">
      <c r="B13" s="509"/>
      <c r="C13" s="510" t="s">
        <v>293</v>
      </c>
      <c r="D13" s="341">
        <v>1735300</v>
      </c>
      <c r="E13" s="341">
        <v>-85767.44</v>
      </c>
      <c r="F13" s="342">
        <v>1649532.56</v>
      </c>
      <c r="G13" s="341">
        <v>1649532.56</v>
      </c>
      <c r="H13" s="341">
        <v>1649532.56</v>
      </c>
      <c r="I13" s="342">
        <v>0</v>
      </c>
    </row>
    <row r="14" spans="2:9" x14ac:dyDescent="0.2">
      <c r="B14" s="509"/>
      <c r="C14" s="510" t="s">
        <v>294</v>
      </c>
      <c r="D14" s="341">
        <v>741000</v>
      </c>
      <c r="E14" s="341">
        <v>13694.09</v>
      </c>
      <c r="F14" s="342">
        <v>754694.09</v>
      </c>
      <c r="G14" s="341">
        <v>754694.09</v>
      </c>
      <c r="H14" s="341">
        <v>741805.78</v>
      </c>
      <c r="I14" s="342">
        <v>0</v>
      </c>
    </row>
    <row r="15" spans="2:9" x14ac:dyDescent="0.2">
      <c r="B15" s="509"/>
      <c r="C15" s="510" t="s">
        <v>295</v>
      </c>
      <c r="D15" s="341">
        <v>181700</v>
      </c>
      <c r="E15" s="341">
        <v>269640.57</v>
      </c>
      <c r="F15" s="342">
        <v>451340.57</v>
      </c>
      <c r="G15" s="341">
        <v>451340.57</v>
      </c>
      <c r="H15" s="341">
        <v>142532.72</v>
      </c>
      <c r="I15" s="342">
        <v>0</v>
      </c>
    </row>
    <row r="16" spans="2:9" x14ac:dyDescent="0.2">
      <c r="B16" s="509"/>
      <c r="C16" s="510" t="s">
        <v>296</v>
      </c>
      <c r="D16" s="341">
        <v>0</v>
      </c>
      <c r="E16" s="341">
        <v>0</v>
      </c>
      <c r="F16" s="342">
        <v>0</v>
      </c>
      <c r="G16" s="341">
        <v>0</v>
      </c>
      <c r="H16" s="341">
        <v>0</v>
      </c>
      <c r="I16" s="342">
        <v>0</v>
      </c>
    </row>
    <row r="17" spans="2:9" x14ac:dyDescent="0.2">
      <c r="B17" s="509"/>
      <c r="C17" s="510" t="s">
        <v>297</v>
      </c>
      <c r="D17" s="341">
        <v>13000</v>
      </c>
      <c r="E17" s="341">
        <v>-2885.56</v>
      </c>
      <c r="F17" s="342">
        <v>10114.44</v>
      </c>
      <c r="G17" s="341">
        <v>10114.44</v>
      </c>
      <c r="H17" s="341">
        <v>10114.44</v>
      </c>
      <c r="I17" s="342">
        <v>0</v>
      </c>
    </row>
    <row r="18" spans="2:9" x14ac:dyDescent="0.2">
      <c r="B18" s="1059" t="s">
        <v>81</v>
      </c>
      <c r="C18" s="1060"/>
      <c r="D18" s="340">
        <v>62500</v>
      </c>
      <c r="E18" s="340">
        <v>33668.399999999994</v>
      </c>
      <c r="F18" s="340">
        <v>96168.400000000009</v>
      </c>
      <c r="G18" s="340">
        <v>96168.400000000009</v>
      </c>
      <c r="H18" s="340">
        <v>89291.069999999992</v>
      </c>
      <c r="I18" s="340">
        <v>0</v>
      </c>
    </row>
    <row r="19" spans="2:9" x14ac:dyDescent="0.2">
      <c r="B19" s="509"/>
      <c r="C19" s="510" t="s">
        <v>298</v>
      </c>
      <c r="D19" s="341">
        <v>20700</v>
      </c>
      <c r="E19" s="341">
        <v>22018.36</v>
      </c>
      <c r="F19" s="342">
        <v>42718.36</v>
      </c>
      <c r="G19" s="341">
        <v>42718.36</v>
      </c>
      <c r="H19" s="341">
        <v>39146.720000000001</v>
      </c>
      <c r="I19" s="342">
        <v>0</v>
      </c>
    </row>
    <row r="20" spans="2:9" x14ac:dyDescent="0.2">
      <c r="B20" s="509"/>
      <c r="C20" s="510" t="s">
        <v>299</v>
      </c>
      <c r="D20" s="341">
        <v>9000</v>
      </c>
      <c r="E20" s="341">
        <v>2012.94</v>
      </c>
      <c r="F20" s="342">
        <v>11012.94</v>
      </c>
      <c r="G20" s="341">
        <v>11012.94</v>
      </c>
      <c r="H20" s="341">
        <v>11012.94</v>
      </c>
      <c r="I20" s="342">
        <v>0</v>
      </c>
    </row>
    <row r="21" spans="2:9" x14ac:dyDescent="0.2">
      <c r="B21" s="509"/>
      <c r="C21" s="510" t="s">
        <v>300</v>
      </c>
      <c r="D21" s="341">
        <v>0</v>
      </c>
      <c r="E21" s="341">
        <v>0</v>
      </c>
      <c r="F21" s="342">
        <v>0</v>
      </c>
      <c r="G21" s="341">
        <v>0</v>
      </c>
      <c r="H21" s="341">
        <v>0</v>
      </c>
      <c r="I21" s="342">
        <v>0</v>
      </c>
    </row>
    <row r="22" spans="2:9" x14ac:dyDescent="0.2">
      <c r="B22" s="509"/>
      <c r="C22" s="510" t="s">
        <v>301</v>
      </c>
      <c r="D22" s="341">
        <v>5000</v>
      </c>
      <c r="E22" s="341">
        <v>2231.87</v>
      </c>
      <c r="F22" s="342">
        <v>7231.87</v>
      </c>
      <c r="G22" s="341">
        <v>7231.87</v>
      </c>
      <c r="H22" s="341">
        <v>3926.18</v>
      </c>
      <c r="I22" s="342">
        <v>0</v>
      </c>
    </row>
    <row r="23" spans="2:9" x14ac:dyDescent="0.2">
      <c r="B23" s="509"/>
      <c r="C23" s="510" t="s">
        <v>302</v>
      </c>
      <c r="D23" s="341">
        <v>1200</v>
      </c>
      <c r="E23" s="341">
        <v>5351.78</v>
      </c>
      <c r="F23" s="342">
        <v>6551.78</v>
      </c>
      <c r="G23" s="341">
        <v>6551.78</v>
      </c>
      <c r="H23" s="341">
        <v>6551.78</v>
      </c>
      <c r="I23" s="342">
        <v>0</v>
      </c>
    </row>
    <row r="24" spans="2:9" x14ac:dyDescent="0.2">
      <c r="B24" s="509"/>
      <c r="C24" s="510" t="s">
        <v>303</v>
      </c>
      <c r="D24" s="341">
        <v>16000</v>
      </c>
      <c r="E24" s="341">
        <v>-8347.59</v>
      </c>
      <c r="F24" s="342">
        <v>7652.41</v>
      </c>
      <c r="G24" s="341">
        <v>7652.41</v>
      </c>
      <c r="H24" s="341">
        <v>7652.41</v>
      </c>
      <c r="I24" s="342">
        <v>0</v>
      </c>
    </row>
    <row r="25" spans="2:9" x14ac:dyDescent="0.2">
      <c r="B25" s="509"/>
      <c r="C25" s="510" t="s">
        <v>304</v>
      </c>
      <c r="D25" s="341">
        <v>1000</v>
      </c>
      <c r="E25" s="341">
        <v>5044.2</v>
      </c>
      <c r="F25" s="342">
        <v>6044.2</v>
      </c>
      <c r="G25" s="341">
        <v>6044.2</v>
      </c>
      <c r="H25" s="341">
        <v>6044.2</v>
      </c>
      <c r="I25" s="342">
        <v>0</v>
      </c>
    </row>
    <row r="26" spans="2:9" x14ac:dyDescent="0.2">
      <c r="B26" s="509"/>
      <c r="C26" s="510" t="s">
        <v>305</v>
      </c>
      <c r="D26" s="341">
        <v>0</v>
      </c>
      <c r="E26" s="341">
        <v>0</v>
      </c>
      <c r="F26" s="342">
        <v>0</v>
      </c>
      <c r="G26" s="341">
        <v>0</v>
      </c>
      <c r="H26" s="341">
        <v>0</v>
      </c>
      <c r="I26" s="342">
        <v>0</v>
      </c>
    </row>
    <row r="27" spans="2:9" x14ac:dyDescent="0.2">
      <c r="B27" s="509"/>
      <c r="C27" s="510" t="s">
        <v>306</v>
      </c>
      <c r="D27" s="341">
        <v>9600</v>
      </c>
      <c r="E27" s="341">
        <v>5356.84</v>
      </c>
      <c r="F27" s="342">
        <v>14956.84</v>
      </c>
      <c r="G27" s="341">
        <v>14956.84</v>
      </c>
      <c r="H27" s="341">
        <v>14956.84</v>
      </c>
      <c r="I27" s="342">
        <v>0</v>
      </c>
    </row>
    <row r="28" spans="2:9" x14ac:dyDescent="0.2">
      <c r="B28" s="1059" t="s">
        <v>83</v>
      </c>
      <c r="C28" s="1060"/>
      <c r="D28" s="340">
        <v>425500</v>
      </c>
      <c r="E28" s="340">
        <v>27093.39999999998</v>
      </c>
      <c r="F28" s="340">
        <v>452593.39999999997</v>
      </c>
      <c r="G28" s="340">
        <v>452375.36</v>
      </c>
      <c r="H28" s="340">
        <v>431710.80000000005</v>
      </c>
      <c r="I28" s="340">
        <v>218.0400000000227</v>
      </c>
    </row>
    <row r="29" spans="2:9" x14ac:dyDescent="0.2">
      <c r="B29" s="509"/>
      <c r="C29" s="510" t="s">
        <v>307</v>
      </c>
      <c r="D29" s="341">
        <v>69800</v>
      </c>
      <c r="E29" s="341">
        <v>-60509</v>
      </c>
      <c r="F29" s="342">
        <v>9291</v>
      </c>
      <c r="G29" s="341">
        <v>9291</v>
      </c>
      <c r="H29" s="341">
        <v>9291</v>
      </c>
      <c r="I29" s="342">
        <v>0</v>
      </c>
    </row>
    <row r="30" spans="2:9" x14ac:dyDescent="0.2">
      <c r="B30" s="509"/>
      <c r="C30" s="510" t="s">
        <v>308</v>
      </c>
      <c r="D30" s="341">
        <v>12000</v>
      </c>
      <c r="E30" s="341">
        <v>-168</v>
      </c>
      <c r="F30" s="342">
        <v>11832</v>
      </c>
      <c r="G30" s="341">
        <v>11832</v>
      </c>
      <c r="H30" s="341">
        <v>11832</v>
      </c>
      <c r="I30" s="342">
        <v>0</v>
      </c>
    </row>
    <row r="31" spans="2:9" x14ac:dyDescent="0.2">
      <c r="B31" s="509"/>
      <c r="C31" s="510" t="s">
        <v>309</v>
      </c>
      <c r="D31" s="341">
        <v>48000</v>
      </c>
      <c r="E31" s="341">
        <v>138774.15</v>
      </c>
      <c r="F31" s="342">
        <v>186774.15</v>
      </c>
      <c r="G31" s="341">
        <v>186774.15</v>
      </c>
      <c r="H31" s="341">
        <v>180774.14</v>
      </c>
      <c r="I31" s="342">
        <v>0</v>
      </c>
    </row>
    <row r="32" spans="2:9" x14ac:dyDescent="0.2">
      <c r="B32" s="509"/>
      <c r="C32" s="510" t="s">
        <v>310</v>
      </c>
      <c r="D32" s="341">
        <v>16000</v>
      </c>
      <c r="E32" s="341">
        <v>-5999.99</v>
      </c>
      <c r="F32" s="342">
        <v>10000.01</v>
      </c>
      <c r="G32" s="341">
        <v>10000.01</v>
      </c>
      <c r="H32" s="341">
        <v>10000.01</v>
      </c>
      <c r="I32" s="342">
        <v>0</v>
      </c>
    </row>
    <row r="33" spans="2:9" x14ac:dyDescent="0.2">
      <c r="B33" s="509"/>
      <c r="C33" s="510" t="s">
        <v>311</v>
      </c>
      <c r="D33" s="341">
        <v>105100</v>
      </c>
      <c r="E33" s="341">
        <v>19823.07</v>
      </c>
      <c r="F33" s="342">
        <v>124923.07</v>
      </c>
      <c r="G33" s="341">
        <v>124752.87</v>
      </c>
      <c r="H33" s="341">
        <v>122252.87</v>
      </c>
      <c r="I33" s="342">
        <v>170.20000000001164</v>
      </c>
    </row>
    <row r="34" spans="2:9" x14ac:dyDescent="0.2">
      <c r="B34" s="509"/>
      <c r="C34" s="510" t="s">
        <v>312</v>
      </c>
      <c r="D34" s="341">
        <v>6000</v>
      </c>
      <c r="E34" s="341">
        <v>-4956</v>
      </c>
      <c r="F34" s="342">
        <v>1044</v>
      </c>
      <c r="G34" s="341">
        <v>1044</v>
      </c>
      <c r="H34" s="341">
        <v>1044</v>
      </c>
      <c r="I34" s="342">
        <v>0</v>
      </c>
    </row>
    <row r="35" spans="2:9" x14ac:dyDescent="0.2">
      <c r="B35" s="509"/>
      <c r="C35" s="510" t="s">
        <v>313</v>
      </c>
      <c r="D35" s="341">
        <v>58000</v>
      </c>
      <c r="E35" s="341">
        <v>-58000</v>
      </c>
      <c r="F35" s="342">
        <v>0</v>
      </c>
      <c r="G35" s="341">
        <v>0</v>
      </c>
      <c r="H35" s="341">
        <v>0</v>
      </c>
      <c r="I35" s="342">
        <v>0</v>
      </c>
    </row>
    <row r="36" spans="2:9" x14ac:dyDescent="0.2">
      <c r="B36" s="509"/>
      <c r="C36" s="510" t="s">
        <v>314</v>
      </c>
      <c r="D36" s="341">
        <v>21500</v>
      </c>
      <c r="E36" s="341">
        <v>-6533.07</v>
      </c>
      <c r="F36" s="342">
        <v>14966.93</v>
      </c>
      <c r="G36" s="341">
        <v>14966.93</v>
      </c>
      <c r="H36" s="341">
        <v>14966.93</v>
      </c>
      <c r="I36" s="342">
        <v>0</v>
      </c>
    </row>
    <row r="37" spans="2:9" x14ac:dyDescent="0.2">
      <c r="B37" s="509"/>
      <c r="C37" s="510" t="s">
        <v>315</v>
      </c>
      <c r="D37" s="341">
        <v>89100</v>
      </c>
      <c r="E37" s="341">
        <v>4662.24</v>
      </c>
      <c r="F37" s="342">
        <v>93762.240000000005</v>
      </c>
      <c r="G37" s="341">
        <v>93714.4</v>
      </c>
      <c r="H37" s="341">
        <v>81549.850000000006</v>
      </c>
      <c r="I37" s="342">
        <v>47.840000000011059</v>
      </c>
    </row>
    <row r="38" spans="2:9" x14ac:dyDescent="0.2">
      <c r="B38" s="1059" t="s">
        <v>124</v>
      </c>
      <c r="C38" s="1060"/>
      <c r="D38" s="340">
        <v>0</v>
      </c>
      <c r="E38" s="340">
        <v>0</v>
      </c>
      <c r="F38" s="340">
        <v>0</v>
      </c>
      <c r="G38" s="340">
        <v>0</v>
      </c>
      <c r="H38" s="340">
        <v>0</v>
      </c>
      <c r="I38" s="340">
        <v>0</v>
      </c>
    </row>
    <row r="39" spans="2:9" x14ac:dyDescent="0.2">
      <c r="B39" s="509"/>
      <c r="C39" s="510" t="s">
        <v>85</v>
      </c>
      <c r="D39" s="341">
        <v>0</v>
      </c>
      <c r="E39" s="341">
        <v>0</v>
      </c>
      <c r="F39" s="342">
        <v>0</v>
      </c>
      <c r="G39" s="341">
        <v>0</v>
      </c>
      <c r="H39" s="341">
        <v>0</v>
      </c>
      <c r="I39" s="342">
        <v>0</v>
      </c>
    </row>
    <row r="40" spans="2:9" x14ac:dyDescent="0.2">
      <c r="B40" s="509"/>
      <c r="C40" s="510" t="s">
        <v>86</v>
      </c>
      <c r="D40" s="341">
        <v>0</v>
      </c>
      <c r="E40" s="341">
        <v>0</v>
      </c>
      <c r="F40" s="342">
        <v>0</v>
      </c>
      <c r="G40" s="341">
        <v>0</v>
      </c>
      <c r="H40" s="341">
        <v>0</v>
      </c>
      <c r="I40" s="342">
        <v>0</v>
      </c>
    </row>
    <row r="41" spans="2:9" x14ac:dyDescent="0.2">
      <c r="B41" s="509"/>
      <c r="C41" s="510" t="s">
        <v>87</v>
      </c>
      <c r="D41" s="341">
        <v>0</v>
      </c>
      <c r="E41" s="341">
        <v>0</v>
      </c>
      <c r="F41" s="342">
        <v>0</v>
      </c>
      <c r="G41" s="341">
        <v>0</v>
      </c>
      <c r="H41" s="341">
        <v>0</v>
      </c>
      <c r="I41" s="342">
        <v>0</v>
      </c>
    </row>
    <row r="42" spans="2:9" x14ac:dyDescent="0.2">
      <c r="B42" s="509"/>
      <c r="C42" s="510" t="s">
        <v>88</v>
      </c>
      <c r="D42" s="341">
        <v>0</v>
      </c>
      <c r="E42" s="341">
        <v>0</v>
      </c>
      <c r="F42" s="342">
        <v>0</v>
      </c>
      <c r="G42" s="341">
        <v>0</v>
      </c>
      <c r="H42" s="341">
        <v>0</v>
      </c>
      <c r="I42" s="342">
        <v>0</v>
      </c>
    </row>
    <row r="43" spans="2:9" x14ac:dyDescent="0.2">
      <c r="B43" s="509"/>
      <c r="C43" s="510" t="s">
        <v>89</v>
      </c>
      <c r="D43" s="341">
        <v>0</v>
      </c>
      <c r="E43" s="341">
        <v>0</v>
      </c>
      <c r="F43" s="342">
        <v>0</v>
      </c>
      <c r="G43" s="341">
        <v>0</v>
      </c>
      <c r="H43" s="341">
        <v>0</v>
      </c>
      <c r="I43" s="342">
        <v>0</v>
      </c>
    </row>
    <row r="44" spans="2:9" x14ac:dyDescent="0.2">
      <c r="B44" s="509"/>
      <c r="C44" s="510" t="s">
        <v>316</v>
      </c>
      <c r="D44" s="341">
        <v>0</v>
      </c>
      <c r="E44" s="341">
        <v>0</v>
      </c>
      <c r="F44" s="342">
        <v>0</v>
      </c>
      <c r="G44" s="341">
        <v>0</v>
      </c>
      <c r="H44" s="341">
        <v>0</v>
      </c>
      <c r="I44" s="342">
        <v>0</v>
      </c>
    </row>
    <row r="45" spans="2:9" x14ac:dyDescent="0.2">
      <c r="B45" s="509"/>
      <c r="C45" s="510" t="s">
        <v>92</v>
      </c>
      <c r="D45" s="341">
        <v>0</v>
      </c>
      <c r="E45" s="341">
        <v>0</v>
      </c>
      <c r="F45" s="342">
        <v>0</v>
      </c>
      <c r="G45" s="341">
        <v>0</v>
      </c>
      <c r="H45" s="341">
        <v>0</v>
      </c>
      <c r="I45" s="342">
        <v>0</v>
      </c>
    </row>
    <row r="46" spans="2:9" x14ac:dyDescent="0.2">
      <c r="B46" s="509"/>
      <c r="C46" s="510" t="s">
        <v>93</v>
      </c>
      <c r="D46" s="341">
        <v>0</v>
      </c>
      <c r="E46" s="341">
        <v>0</v>
      </c>
      <c r="F46" s="342">
        <v>0</v>
      </c>
      <c r="G46" s="341">
        <v>0</v>
      </c>
      <c r="H46" s="341">
        <v>0</v>
      </c>
      <c r="I46" s="342">
        <v>0</v>
      </c>
    </row>
    <row r="47" spans="2:9" x14ac:dyDescent="0.2">
      <c r="B47" s="509"/>
      <c r="C47" s="510" t="s">
        <v>95</v>
      </c>
      <c r="D47" s="341">
        <v>0</v>
      </c>
      <c r="E47" s="341">
        <v>0</v>
      </c>
      <c r="F47" s="342">
        <v>0</v>
      </c>
      <c r="G47" s="341">
        <v>0</v>
      </c>
      <c r="H47" s="341">
        <v>0</v>
      </c>
      <c r="I47" s="342">
        <v>0</v>
      </c>
    </row>
    <row r="48" spans="2:9" x14ac:dyDescent="0.2">
      <c r="B48" s="1059" t="s">
        <v>317</v>
      </c>
      <c r="C48" s="1060"/>
      <c r="D48" s="340">
        <v>32000</v>
      </c>
      <c r="E48" s="340">
        <v>-16181.63</v>
      </c>
      <c r="F48" s="340">
        <v>15818.37</v>
      </c>
      <c r="G48" s="340">
        <v>15818.37</v>
      </c>
      <c r="H48" s="340">
        <v>15818.37</v>
      </c>
      <c r="I48" s="340">
        <v>0</v>
      </c>
    </row>
    <row r="49" spans="2:9" x14ac:dyDescent="0.2">
      <c r="B49" s="509"/>
      <c r="C49" s="510" t="s">
        <v>318</v>
      </c>
      <c r="D49" s="341">
        <v>26000</v>
      </c>
      <c r="E49" s="341">
        <v>-10181.629999999999</v>
      </c>
      <c r="F49" s="342">
        <v>15818.37</v>
      </c>
      <c r="G49" s="341">
        <v>15818.37</v>
      </c>
      <c r="H49" s="341">
        <v>15818.37</v>
      </c>
      <c r="I49" s="342">
        <v>0</v>
      </c>
    </row>
    <row r="50" spans="2:9" x14ac:dyDescent="0.2">
      <c r="B50" s="509"/>
      <c r="C50" s="510" t="s">
        <v>319</v>
      </c>
      <c r="D50" s="341">
        <v>6000</v>
      </c>
      <c r="E50" s="341">
        <v>-6000</v>
      </c>
      <c r="F50" s="342">
        <v>0</v>
      </c>
      <c r="G50" s="341">
        <v>0</v>
      </c>
      <c r="H50" s="341">
        <v>0</v>
      </c>
      <c r="I50" s="342">
        <v>0</v>
      </c>
    </row>
    <row r="51" spans="2:9" x14ac:dyDescent="0.2">
      <c r="B51" s="509"/>
      <c r="C51" s="510" t="s">
        <v>320</v>
      </c>
      <c r="D51" s="341">
        <v>0</v>
      </c>
      <c r="E51" s="341">
        <v>0</v>
      </c>
      <c r="F51" s="342">
        <v>0</v>
      </c>
      <c r="G51" s="341">
        <v>0</v>
      </c>
      <c r="H51" s="341">
        <v>0</v>
      </c>
      <c r="I51" s="342">
        <v>0</v>
      </c>
    </row>
    <row r="52" spans="2:9" x14ac:dyDescent="0.2">
      <c r="B52" s="509"/>
      <c r="C52" s="510" t="s">
        <v>321</v>
      </c>
      <c r="D52" s="341">
        <v>0</v>
      </c>
      <c r="E52" s="341">
        <v>0</v>
      </c>
      <c r="F52" s="342">
        <v>0</v>
      </c>
      <c r="G52" s="341">
        <v>0</v>
      </c>
      <c r="H52" s="341">
        <v>0</v>
      </c>
      <c r="I52" s="342">
        <v>0</v>
      </c>
    </row>
    <row r="53" spans="2:9" x14ac:dyDescent="0.2">
      <c r="B53" s="509"/>
      <c r="C53" s="510" t="s">
        <v>322</v>
      </c>
      <c r="D53" s="341">
        <v>0</v>
      </c>
      <c r="E53" s="341">
        <v>0</v>
      </c>
      <c r="F53" s="342">
        <v>0</v>
      </c>
      <c r="G53" s="341">
        <v>0</v>
      </c>
      <c r="H53" s="341">
        <v>0</v>
      </c>
      <c r="I53" s="342">
        <v>0</v>
      </c>
    </row>
    <row r="54" spans="2:9" x14ac:dyDescent="0.2">
      <c r="B54" s="509"/>
      <c r="C54" s="510" t="s">
        <v>323</v>
      </c>
      <c r="D54" s="341">
        <v>0</v>
      </c>
      <c r="E54" s="341">
        <v>0</v>
      </c>
      <c r="F54" s="342">
        <v>0</v>
      </c>
      <c r="G54" s="341">
        <v>0</v>
      </c>
      <c r="H54" s="341">
        <v>0</v>
      </c>
      <c r="I54" s="342">
        <v>0</v>
      </c>
    </row>
    <row r="55" spans="2:9" x14ac:dyDescent="0.2">
      <c r="B55" s="509"/>
      <c r="C55" s="510" t="s">
        <v>324</v>
      </c>
      <c r="D55" s="341">
        <v>0</v>
      </c>
      <c r="E55" s="341">
        <v>0</v>
      </c>
      <c r="F55" s="342">
        <v>0</v>
      </c>
      <c r="G55" s="341">
        <v>0</v>
      </c>
      <c r="H55" s="341">
        <v>0</v>
      </c>
      <c r="I55" s="342">
        <v>0</v>
      </c>
    </row>
    <row r="56" spans="2:9" x14ac:dyDescent="0.2">
      <c r="B56" s="509"/>
      <c r="C56" s="510" t="s">
        <v>325</v>
      </c>
      <c r="D56" s="341">
        <v>0</v>
      </c>
      <c r="E56" s="341">
        <v>0</v>
      </c>
      <c r="F56" s="342">
        <v>0</v>
      </c>
      <c r="G56" s="341">
        <v>0</v>
      </c>
      <c r="H56" s="341">
        <v>0</v>
      </c>
      <c r="I56" s="342">
        <v>0</v>
      </c>
    </row>
    <row r="57" spans="2:9" x14ac:dyDescent="0.2">
      <c r="B57" s="509"/>
      <c r="C57" s="510" t="s">
        <v>36</v>
      </c>
      <c r="D57" s="341">
        <v>0</v>
      </c>
      <c r="E57" s="341">
        <v>0</v>
      </c>
      <c r="F57" s="342">
        <v>0</v>
      </c>
      <c r="G57" s="341">
        <v>0</v>
      </c>
      <c r="H57" s="341">
        <v>0</v>
      </c>
      <c r="I57" s="342">
        <v>0</v>
      </c>
    </row>
    <row r="58" spans="2:9" x14ac:dyDescent="0.2">
      <c r="B58" s="1059" t="s">
        <v>116</v>
      </c>
      <c r="C58" s="1060"/>
      <c r="D58" s="340">
        <v>0</v>
      </c>
      <c r="E58" s="340">
        <v>0</v>
      </c>
      <c r="F58" s="340">
        <v>0</v>
      </c>
      <c r="G58" s="340">
        <v>0</v>
      </c>
      <c r="H58" s="340">
        <v>0</v>
      </c>
      <c r="I58" s="340">
        <v>0</v>
      </c>
    </row>
    <row r="59" spans="2:9" x14ac:dyDescent="0.2">
      <c r="B59" s="509"/>
      <c r="C59" s="510" t="s">
        <v>326</v>
      </c>
      <c r="D59" s="341">
        <v>0</v>
      </c>
      <c r="E59" s="341">
        <v>0</v>
      </c>
      <c r="F59" s="342">
        <v>0</v>
      </c>
      <c r="G59" s="341">
        <v>0</v>
      </c>
      <c r="H59" s="341">
        <v>0</v>
      </c>
      <c r="I59" s="342">
        <v>0</v>
      </c>
    </row>
    <row r="60" spans="2:9" x14ac:dyDescent="0.2">
      <c r="B60" s="509"/>
      <c r="C60" s="510" t="s">
        <v>327</v>
      </c>
      <c r="D60" s="341">
        <v>0</v>
      </c>
      <c r="E60" s="341">
        <v>0</v>
      </c>
      <c r="F60" s="342">
        <v>0</v>
      </c>
      <c r="G60" s="341">
        <v>0</v>
      </c>
      <c r="H60" s="341">
        <v>0</v>
      </c>
      <c r="I60" s="342">
        <v>0</v>
      </c>
    </row>
    <row r="61" spans="2:9" x14ac:dyDescent="0.2">
      <c r="B61" s="509"/>
      <c r="C61" s="510" t="s">
        <v>328</v>
      </c>
      <c r="D61" s="341">
        <v>0</v>
      </c>
      <c r="E61" s="341">
        <v>0</v>
      </c>
      <c r="F61" s="342">
        <v>0</v>
      </c>
      <c r="G61" s="341">
        <v>0</v>
      </c>
      <c r="H61" s="341">
        <v>0</v>
      </c>
      <c r="I61" s="342">
        <v>0</v>
      </c>
    </row>
    <row r="62" spans="2:9" x14ac:dyDescent="0.2">
      <c r="B62" s="1059" t="s">
        <v>329</v>
      </c>
      <c r="C62" s="1060"/>
      <c r="D62" s="340">
        <v>0</v>
      </c>
      <c r="E62" s="340">
        <v>0</v>
      </c>
      <c r="F62" s="340">
        <v>0</v>
      </c>
      <c r="G62" s="340">
        <v>0</v>
      </c>
      <c r="H62" s="340">
        <v>0</v>
      </c>
      <c r="I62" s="340">
        <v>0</v>
      </c>
    </row>
    <row r="63" spans="2:9" x14ac:dyDescent="0.2">
      <c r="B63" s="509"/>
      <c r="C63" s="510" t="s">
        <v>330</v>
      </c>
      <c r="D63" s="341">
        <v>0</v>
      </c>
      <c r="E63" s="341">
        <v>0</v>
      </c>
      <c r="F63" s="342">
        <v>0</v>
      </c>
      <c r="G63" s="341">
        <v>0</v>
      </c>
      <c r="H63" s="341">
        <v>0</v>
      </c>
      <c r="I63" s="342">
        <v>0</v>
      </c>
    </row>
    <row r="64" spans="2:9" x14ac:dyDescent="0.2">
      <c r="B64" s="509"/>
      <c r="C64" s="510" t="s">
        <v>331</v>
      </c>
      <c r="D64" s="341">
        <v>0</v>
      </c>
      <c r="E64" s="341">
        <v>0</v>
      </c>
      <c r="F64" s="342">
        <v>0</v>
      </c>
      <c r="G64" s="341">
        <v>0</v>
      </c>
      <c r="H64" s="341">
        <v>0</v>
      </c>
      <c r="I64" s="342">
        <v>0</v>
      </c>
    </row>
    <row r="65" spans="2:9" x14ac:dyDescent="0.2">
      <c r="B65" s="509"/>
      <c r="C65" s="510" t="s">
        <v>332</v>
      </c>
      <c r="D65" s="341">
        <v>0</v>
      </c>
      <c r="E65" s="341">
        <v>0</v>
      </c>
      <c r="F65" s="342">
        <v>0</v>
      </c>
      <c r="G65" s="341">
        <v>0</v>
      </c>
      <c r="H65" s="341">
        <v>0</v>
      </c>
      <c r="I65" s="342">
        <v>0</v>
      </c>
    </row>
    <row r="66" spans="2:9" x14ac:dyDescent="0.2">
      <c r="B66" s="509"/>
      <c r="C66" s="510" t="s">
        <v>333</v>
      </c>
      <c r="D66" s="341">
        <v>0</v>
      </c>
      <c r="E66" s="341">
        <v>0</v>
      </c>
      <c r="F66" s="342">
        <v>0</v>
      </c>
      <c r="G66" s="341">
        <v>0</v>
      </c>
      <c r="H66" s="341">
        <v>0</v>
      </c>
      <c r="I66" s="342">
        <v>0</v>
      </c>
    </row>
    <row r="67" spans="2:9" x14ac:dyDescent="0.2">
      <c r="B67" s="509"/>
      <c r="C67" s="510" t="s">
        <v>334</v>
      </c>
      <c r="D67" s="341">
        <v>0</v>
      </c>
      <c r="E67" s="341">
        <v>0</v>
      </c>
      <c r="F67" s="342">
        <v>0</v>
      </c>
      <c r="G67" s="341">
        <v>0</v>
      </c>
      <c r="H67" s="341">
        <v>0</v>
      </c>
      <c r="I67" s="342">
        <v>0</v>
      </c>
    </row>
    <row r="68" spans="2:9" x14ac:dyDescent="0.2">
      <c r="B68" s="509"/>
      <c r="C68" s="510" t="s">
        <v>335</v>
      </c>
      <c r="D68" s="341">
        <v>0</v>
      </c>
      <c r="E68" s="341">
        <v>0</v>
      </c>
      <c r="F68" s="342">
        <v>0</v>
      </c>
      <c r="G68" s="341">
        <v>0</v>
      </c>
      <c r="H68" s="341">
        <v>0</v>
      </c>
      <c r="I68" s="342">
        <v>0</v>
      </c>
    </row>
    <row r="69" spans="2:9" x14ac:dyDescent="0.2">
      <c r="B69" s="509"/>
      <c r="C69" s="510" t="s">
        <v>336</v>
      </c>
      <c r="D69" s="341">
        <v>0</v>
      </c>
      <c r="E69" s="341">
        <v>0</v>
      </c>
      <c r="F69" s="342">
        <v>0</v>
      </c>
      <c r="G69" s="341">
        <v>0</v>
      </c>
      <c r="H69" s="341">
        <v>0</v>
      </c>
      <c r="I69" s="342">
        <v>0</v>
      </c>
    </row>
    <row r="70" spans="2:9" x14ac:dyDescent="0.2">
      <c r="B70" s="1059" t="s">
        <v>90</v>
      </c>
      <c r="C70" s="1060"/>
      <c r="D70" s="340">
        <v>0</v>
      </c>
      <c r="E70" s="340">
        <v>0</v>
      </c>
      <c r="F70" s="340">
        <v>0</v>
      </c>
      <c r="G70" s="340">
        <v>0</v>
      </c>
      <c r="H70" s="340">
        <v>0</v>
      </c>
      <c r="I70" s="340">
        <v>0</v>
      </c>
    </row>
    <row r="71" spans="2:9" x14ac:dyDescent="0.2">
      <c r="B71" s="509"/>
      <c r="C71" s="510" t="s">
        <v>99</v>
      </c>
      <c r="D71" s="341">
        <v>0</v>
      </c>
      <c r="E71" s="341">
        <v>0</v>
      </c>
      <c r="F71" s="342">
        <v>0</v>
      </c>
      <c r="G71" s="341">
        <v>0</v>
      </c>
      <c r="H71" s="341">
        <v>0</v>
      </c>
      <c r="I71" s="342">
        <v>0</v>
      </c>
    </row>
    <row r="72" spans="2:9" x14ac:dyDescent="0.2">
      <c r="B72" s="509"/>
      <c r="C72" s="510" t="s">
        <v>49</v>
      </c>
      <c r="D72" s="341">
        <v>0</v>
      </c>
      <c r="E72" s="341">
        <v>0</v>
      </c>
      <c r="F72" s="342">
        <v>0</v>
      </c>
      <c r="G72" s="341">
        <v>0</v>
      </c>
      <c r="H72" s="341">
        <v>0</v>
      </c>
      <c r="I72" s="342">
        <v>0</v>
      </c>
    </row>
    <row r="73" spans="2:9" x14ac:dyDescent="0.2">
      <c r="B73" s="509"/>
      <c r="C73" s="510" t="s">
        <v>102</v>
      </c>
      <c r="D73" s="341">
        <v>0</v>
      </c>
      <c r="E73" s="341">
        <v>0</v>
      </c>
      <c r="F73" s="342">
        <v>0</v>
      </c>
      <c r="G73" s="341">
        <v>0</v>
      </c>
      <c r="H73" s="341">
        <v>0</v>
      </c>
      <c r="I73" s="342">
        <v>0</v>
      </c>
    </row>
    <row r="74" spans="2:9" x14ac:dyDescent="0.2">
      <c r="B74" s="1059" t="s">
        <v>337</v>
      </c>
      <c r="C74" s="1060"/>
      <c r="D74" s="340">
        <v>0</v>
      </c>
      <c r="E74" s="340">
        <v>0</v>
      </c>
      <c r="F74" s="340">
        <v>0</v>
      </c>
      <c r="G74" s="340">
        <v>0</v>
      </c>
      <c r="H74" s="340">
        <v>0</v>
      </c>
      <c r="I74" s="340">
        <v>0</v>
      </c>
    </row>
    <row r="75" spans="2:9" x14ac:dyDescent="0.2">
      <c r="B75" s="509"/>
      <c r="C75" s="510" t="s">
        <v>338</v>
      </c>
      <c r="D75" s="341">
        <v>0</v>
      </c>
      <c r="E75" s="341">
        <v>0</v>
      </c>
      <c r="F75" s="342">
        <v>0</v>
      </c>
      <c r="G75" s="341">
        <v>0</v>
      </c>
      <c r="H75" s="341">
        <v>0</v>
      </c>
      <c r="I75" s="342">
        <v>0</v>
      </c>
    </row>
    <row r="76" spans="2:9" x14ac:dyDescent="0.2">
      <c r="B76" s="509"/>
      <c r="C76" s="510" t="s">
        <v>105</v>
      </c>
      <c r="D76" s="341">
        <v>0</v>
      </c>
      <c r="E76" s="341">
        <v>0</v>
      </c>
      <c r="F76" s="342">
        <v>0</v>
      </c>
      <c r="G76" s="341">
        <v>0</v>
      </c>
      <c r="H76" s="341">
        <v>0</v>
      </c>
      <c r="I76" s="342">
        <v>0</v>
      </c>
    </row>
    <row r="77" spans="2:9" x14ac:dyDescent="0.2">
      <c r="B77" s="509"/>
      <c r="C77" s="510" t="s">
        <v>106</v>
      </c>
      <c r="D77" s="341">
        <v>0</v>
      </c>
      <c r="E77" s="341">
        <v>0</v>
      </c>
      <c r="F77" s="342">
        <v>0</v>
      </c>
      <c r="G77" s="341">
        <v>0</v>
      </c>
      <c r="H77" s="341">
        <v>0</v>
      </c>
      <c r="I77" s="342">
        <v>0</v>
      </c>
    </row>
    <row r="78" spans="2:9" x14ac:dyDescent="0.2">
      <c r="B78" s="509"/>
      <c r="C78" s="510" t="s">
        <v>107</v>
      </c>
      <c r="D78" s="341">
        <v>0</v>
      </c>
      <c r="E78" s="341">
        <v>0</v>
      </c>
      <c r="F78" s="342">
        <v>0</v>
      </c>
      <c r="G78" s="341">
        <v>0</v>
      </c>
      <c r="H78" s="341">
        <v>0</v>
      </c>
      <c r="I78" s="342">
        <v>0</v>
      </c>
    </row>
    <row r="79" spans="2:9" x14ac:dyDescent="0.2">
      <c r="B79" s="509"/>
      <c r="C79" s="510" t="s">
        <v>108</v>
      </c>
      <c r="D79" s="341">
        <v>0</v>
      </c>
      <c r="E79" s="341">
        <v>0</v>
      </c>
      <c r="F79" s="342">
        <v>0</v>
      </c>
      <c r="G79" s="341">
        <v>0</v>
      </c>
      <c r="H79" s="341">
        <v>0</v>
      </c>
      <c r="I79" s="342">
        <v>0</v>
      </c>
    </row>
    <row r="80" spans="2:9" x14ac:dyDescent="0.2">
      <c r="B80" s="509"/>
      <c r="C80" s="510" t="s">
        <v>109</v>
      </c>
      <c r="D80" s="341">
        <v>0</v>
      </c>
      <c r="E80" s="341">
        <v>0</v>
      </c>
      <c r="F80" s="342">
        <v>0</v>
      </c>
      <c r="G80" s="341">
        <v>0</v>
      </c>
      <c r="H80" s="341">
        <v>0</v>
      </c>
      <c r="I80" s="342">
        <v>0</v>
      </c>
    </row>
    <row r="81" spans="2:9" x14ac:dyDescent="0.2">
      <c r="B81" s="509"/>
      <c r="C81" s="510" t="s">
        <v>339</v>
      </c>
      <c r="D81" s="343">
        <v>0</v>
      </c>
      <c r="E81" s="343">
        <v>0</v>
      </c>
      <c r="F81" s="344">
        <v>0</v>
      </c>
      <c r="G81" s="343">
        <v>0</v>
      </c>
      <c r="H81" s="343">
        <v>0</v>
      </c>
      <c r="I81" s="344">
        <v>0</v>
      </c>
    </row>
    <row r="82" spans="2:9" ht="24.75" customHeight="1" x14ac:dyDescent="0.2">
      <c r="B82" s="511"/>
      <c r="C82" s="512" t="s">
        <v>139</v>
      </c>
      <c r="D82" s="344">
        <v>5351000</v>
      </c>
      <c r="E82" s="344">
        <v>0</v>
      </c>
      <c r="F82" s="344">
        <v>5351000.0000000019</v>
      </c>
      <c r="G82" s="344">
        <v>5350781.9600000018</v>
      </c>
      <c r="H82" s="344">
        <v>5001543.91</v>
      </c>
      <c r="I82" s="344">
        <v>218.0400000000227</v>
      </c>
    </row>
    <row r="83" spans="2:9" ht="54" customHeight="1" x14ac:dyDescent="0.2"/>
    <row r="84" spans="2:9" hidden="1" x14ac:dyDescent="0.2"/>
    <row r="85" spans="2:9" hidden="1" x14ac:dyDescent="0.2"/>
    <row r="86" spans="2:9" hidden="1" x14ac:dyDescent="0.2"/>
    <row r="87" spans="2:9" ht="15" customHeight="1" x14ac:dyDescent="0.2">
      <c r="C87" s="657"/>
      <c r="D87" s="626"/>
      <c r="E87" s="1058"/>
      <c r="F87" s="1058"/>
      <c r="G87" s="1058"/>
      <c r="H87" s="1058"/>
    </row>
    <row r="88" spans="2:9" ht="15" customHeight="1" x14ac:dyDescent="0.2">
      <c r="C88" s="657"/>
      <c r="D88" s="626"/>
      <c r="E88" s="1058"/>
      <c r="F88" s="1058"/>
      <c r="G88" s="1058"/>
      <c r="H88" s="1058"/>
    </row>
    <row r="89" spans="2:9" ht="30" customHeight="1" x14ac:dyDescent="0.2"/>
    <row r="90" spans="2:9" ht="15" customHeight="1" x14ac:dyDescent="0.2">
      <c r="C90" s="652"/>
      <c r="E90" s="942"/>
      <c r="F90" s="942"/>
      <c r="G90" s="942"/>
      <c r="H90" s="942"/>
    </row>
    <row r="91" spans="2:9" s="495" customFormat="1" ht="15" customHeight="1" x14ac:dyDescent="0.2">
      <c r="C91" s="651"/>
      <c r="E91" s="936"/>
      <c r="F91" s="936"/>
      <c r="G91" s="936"/>
      <c r="H91" s="936"/>
    </row>
    <row r="92" spans="2:9" s="495" customFormat="1" ht="15" customHeight="1" x14ac:dyDescent="0.2">
      <c r="C92" s="651"/>
      <c r="E92" s="651"/>
      <c r="F92" s="651"/>
      <c r="G92" s="651"/>
      <c r="H92" s="651"/>
    </row>
    <row r="93" spans="2:9" s="495" customFormat="1" ht="15" customHeight="1" x14ac:dyDescent="0.2">
      <c r="C93" s="651"/>
      <c r="E93" s="936"/>
      <c r="F93" s="936"/>
      <c r="G93" s="936"/>
      <c r="H93" s="936"/>
    </row>
    <row r="94" spans="2:9" s="495" customFormat="1" ht="15" customHeight="1" x14ac:dyDescent="0.2">
      <c r="C94" s="651"/>
      <c r="E94" s="936"/>
      <c r="F94" s="936"/>
      <c r="G94" s="936"/>
      <c r="H94" s="936"/>
    </row>
    <row r="95" spans="2:9" hidden="1" x14ac:dyDescent="0.2"/>
    <row r="96" spans="2:9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</sheetData>
  <mergeCells count="23">
    <mergeCell ref="E91:H91"/>
    <mergeCell ref="E93:H93"/>
    <mergeCell ref="E94:H94"/>
    <mergeCell ref="B62:C62"/>
    <mergeCell ref="B70:C70"/>
    <mergeCell ref="B74:C74"/>
    <mergeCell ref="E87:H87"/>
    <mergeCell ref="E88:H88"/>
    <mergeCell ref="E90:H90"/>
    <mergeCell ref="B58:C58"/>
    <mergeCell ref="B1:I1"/>
    <mergeCell ref="B2:I2"/>
    <mergeCell ref="B3:I3"/>
    <mergeCell ref="B4:I4"/>
    <mergeCell ref="B5:I5"/>
    <mergeCell ref="B7:C9"/>
    <mergeCell ref="D7:H7"/>
    <mergeCell ref="I7:I8"/>
    <mergeCell ref="B10:C10"/>
    <mergeCell ref="B18:C18"/>
    <mergeCell ref="B28:C28"/>
    <mergeCell ref="B38:C38"/>
    <mergeCell ref="B48:C48"/>
  </mergeCells>
  <printOptions horizontalCentered="1"/>
  <pageMargins left="0.51181102362204722" right="0.31496062992125984" top="0.74803149606299213" bottom="0.74803149606299213" header="0.31496062992125984" footer="0.31496062992125984"/>
  <pageSetup scale="88" fitToHeight="0" orientation="landscape" r:id="rId1"/>
  <headerFooter>
    <oddFooter>&amp;R&amp;P/&amp;N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WVR65536"/>
  <sheetViews>
    <sheetView showGridLines="0" topLeftCell="B1" zoomScaleNormal="100" workbookViewId="0">
      <selection activeCell="B1" sqref="A1:XFD1048576"/>
    </sheetView>
  </sheetViews>
  <sheetFormatPr baseColWidth="10" defaultColWidth="0" defaultRowHeight="14.25" customHeight="1" zeroHeight="1" x14ac:dyDescent="0.2"/>
  <cols>
    <col min="1" max="1" width="2.7109375" style="493" customWidth="1"/>
    <col min="2" max="2" width="17.85546875" style="493" customWidth="1"/>
    <col min="3" max="3" width="61" style="493" customWidth="1"/>
    <col min="4" max="9" width="18" style="493" customWidth="1"/>
    <col min="10" max="10" width="2.7109375" style="493" customWidth="1"/>
    <col min="11" max="256" width="11.42578125" style="493" hidden="1"/>
    <col min="257" max="257" width="2.7109375" style="493" customWidth="1"/>
    <col min="258" max="258" width="17.85546875" style="493" customWidth="1"/>
    <col min="259" max="259" width="61" style="493" customWidth="1"/>
    <col min="260" max="265" width="18" style="493" customWidth="1"/>
    <col min="266" max="266" width="2.7109375" style="493" customWidth="1"/>
    <col min="267" max="512" width="11.42578125" style="493" hidden="1"/>
    <col min="513" max="513" width="2.7109375" style="493" customWidth="1"/>
    <col min="514" max="514" width="17.85546875" style="493" customWidth="1"/>
    <col min="515" max="515" width="61" style="493" customWidth="1"/>
    <col min="516" max="521" width="18" style="493" customWidth="1"/>
    <col min="522" max="522" width="2.7109375" style="493" customWidth="1"/>
    <col min="523" max="768" width="11.42578125" style="493" hidden="1"/>
    <col min="769" max="769" width="2.7109375" style="493" customWidth="1"/>
    <col min="770" max="770" width="17.85546875" style="493" customWidth="1"/>
    <col min="771" max="771" width="61" style="493" customWidth="1"/>
    <col min="772" max="777" width="18" style="493" customWidth="1"/>
    <col min="778" max="778" width="2.7109375" style="493" customWidth="1"/>
    <col min="779" max="1024" width="11.42578125" style="493" hidden="1"/>
    <col min="1025" max="1025" width="2.7109375" style="493" customWidth="1"/>
    <col min="1026" max="1026" width="17.85546875" style="493" customWidth="1"/>
    <col min="1027" max="1027" width="61" style="493" customWidth="1"/>
    <col min="1028" max="1033" width="18" style="493" customWidth="1"/>
    <col min="1034" max="1034" width="2.7109375" style="493" customWidth="1"/>
    <col min="1035" max="1280" width="11.42578125" style="493" hidden="1"/>
    <col min="1281" max="1281" width="2.7109375" style="493" customWidth="1"/>
    <col min="1282" max="1282" width="17.85546875" style="493" customWidth="1"/>
    <col min="1283" max="1283" width="61" style="493" customWidth="1"/>
    <col min="1284" max="1289" width="18" style="493" customWidth="1"/>
    <col min="1290" max="1290" width="2.7109375" style="493" customWidth="1"/>
    <col min="1291" max="1536" width="11.42578125" style="493" hidden="1"/>
    <col min="1537" max="1537" width="2.7109375" style="493" customWidth="1"/>
    <col min="1538" max="1538" width="17.85546875" style="493" customWidth="1"/>
    <col min="1539" max="1539" width="61" style="493" customWidth="1"/>
    <col min="1540" max="1545" width="18" style="493" customWidth="1"/>
    <col min="1546" max="1546" width="2.7109375" style="493" customWidth="1"/>
    <col min="1547" max="1792" width="11.42578125" style="493" hidden="1"/>
    <col min="1793" max="1793" width="2.7109375" style="493" customWidth="1"/>
    <col min="1794" max="1794" width="17.85546875" style="493" customWidth="1"/>
    <col min="1795" max="1795" width="61" style="493" customWidth="1"/>
    <col min="1796" max="1801" width="18" style="493" customWidth="1"/>
    <col min="1802" max="1802" width="2.7109375" style="493" customWidth="1"/>
    <col min="1803" max="2048" width="11.42578125" style="493" hidden="1"/>
    <col min="2049" max="2049" width="2.7109375" style="493" customWidth="1"/>
    <col min="2050" max="2050" width="17.85546875" style="493" customWidth="1"/>
    <col min="2051" max="2051" width="61" style="493" customWidth="1"/>
    <col min="2052" max="2057" width="18" style="493" customWidth="1"/>
    <col min="2058" max="2058" width="2.7109375" style="493" customWidth="1"/>
    <col min="2059" max="2304" width="11.42578125" style="493" hidden="1"/>
    <col min="2305" max="2305" width="2.7109375" style="493" customWidth="1"/>
    <col min="2306" max="2306" width="17.85546875" style="493" customWidth="1"/>
    <col min="2307" max="2307" width="61" style="493" customWidth="1"/>
    <col min="2308" max="2313" width="18" style="493" customWidth="1"/>
    <col min="2314" max="2314" width="2.7109375" style="493" customWidth="1"/>
    <col min="2315" max="2560" width="11.42578125" style="493" hidden="1"/>
    <col min="2561" max="2561" width="2.7109375" style="493" customWidth="1"/>
    <col min="2562" max="2562" width="17.85546875" style="493" customWidth="1"/>
    <col min="2563" max="2563" width="61" style="493" customWidth="1"/>
    <col min="2564" max="2569" width="18" style="493" customWidth="1"/>
    <col min="2570" max="2570" width="2.7109375" style="493" customWidth="1"/>
    <col min="2571" max="2816" width="11.42578125" style="493" hidden="1"/>
    <col min="2817" max="2817" width="2.7109375" style="493" customWidth="1"/>
    <col min="2818" max="2818" width="17.85546875" style="493" customWidth="1"/>
    <col min="2819" max="2819" width="61" style="493" customWidth="1"/>
    <col min="2820" max="2825" width="18" style="493" customWidth="1"/>
    <col min="2826" max="2826" width="2.7109375" style="493" customWidth="1"/>
    <col min="2827" max="3072" width="11.42578125" style="493" hidden="1"/>
    <col min="3073" max="3073" width="2.7109375" style="493" customWidth="1"/>
    <col min="3074" max="3074" width="17.85546875" style="493" customWidth="1"/>
    <col min="3075" max="3075" width="61" style="493" customWidth="1"/>
    <col min="3076" max="3081" width="18" style="493" customWidth="1"/>
    <col min="3082" max="3082" width="2.7109375" style="493" customWidth="1"/>
    <col min="3083" max="3328" width="11.42578125" style="493" hidden="1"/>
    <col min="3329" max="3329" width="2.7109375" style="493" customWidth="1"/>
    <col min="3330" max="3330" width="17.85546875" style="493" customWidth="1"/>
    <col min="3331" max="3331" width="61" style="493" customWidth="1"/>
    <col min="3332" max="3337" width="18" style="493" customWidth="1"/>
    <col min="3338" max="3338" width="2.7109375" style="493" customWidth="1"/>
    <col min="3339" max="3584" width="11.42578125" style="493" hidden="1"/>
    <col min="3585" max="3585" width="2.7109375" style="493" customWidth="1"/>
    <col min="3586" max="3586" width="17.85546875" style="493" customWidth="1"/>
    <col min="3587" max="3587" width="61" style="493" customWidth="1"/>
    <col min="3588" max="3593" width="18" style="493" customWidth="1"/>
    <col min="3594" max="3594" width="2.7109375" style="493" customWidth="1"/>
    <col min="3595" max="3840" width="11.42578125" style="493" hidden="1"/>
    <col min="3841" max="3841" width="2.7109375" style="493" customWidth="1"/>
    <col min="3842" max="3842" width="17.85546875" style="493" customWidth="1"/>
    <col min="3843" max="3843" width="61" style="493" customWidth="1"/>
    <col min="3844" max="3849" width="18" style="493" customWidth="1"/>
    <col min="3850" max="3850" width="2.7109375" style="493" customWidth="1"/>
    <col min="3851" max="4096" width="11.42578125" style="493" hidden="1"/>
    <col min="4097" max="4097" width="2.7109375" style="493" customWidth="1"/>
    <col min="4098" max="4098" width="17.85546875" style="493" customWidth="1"/>
    <col min="4099" max="4099" width="61" style="493" customWidth="1"/>
    <col min="4100" max="4105" width="18" style="493" customWidth="1"/>
    <col min="4106" max="4106" width="2.7109375" style="493" customWidth="1"/>
    <col min="4107" max="4352" width="11.42578125" style="493" hidden="1"/>
    <col min="4353" max="4353" width="2.7109375" style="493" customWidth="1"/>
    <col min="4354" max="4354" width="17.85546875" style="493" customWidth="1"/>
    <col min="4355" max="4355" width="61" style="493" customWidth="1"/>
    <col min="4356" max="4361" width="18" style="493" customWidth="1"/>
    <col min="4362" max="4362" width="2.7109375" style="493" customWidth="1"/>
    <col min="4363" max="4608" width="11.42578125" style="493" hidden="1"/>
    <col min="4609" max="4609" width="2.7109375" style="493" customWidth="1"/>
    <col min="4610" max="4610" width="17.85546875" style="493" customWidth="1"/>
    <col min="4611" max="4611" width="61" style="493" customWidth="1"/>
    <col min="4612" max="4617" width="18" style="493" customWidth="1"/>
    <col min="4618" max="4618" width="2.7109375" style="493" customWidth="1"/>
    <col min="4619" max="4864" width="11.42578125" style="493" hidden="1"/>
    <col min="4865" max="4865" width="2.7109375" style="493" customWidth="1"/>
    <col min="4866" max="4866" width="17.85546875" style="493" customWidth="1"/>
    <col min="4867" max="4867" width="61" style="493" customWidth="1"/>
    <col min="4868" max="4873" width="18" style="493" customWidth="1"/>
    <col min="4874" max="4874" width="2.7109375" style="493" customWidth="1"/>
    <col min="4875" max="5120" width="11.42578125" style="493" hidden="1"/>
    <col min="5121" max="5121" width="2.7109375" style="493" customWidth="1"/>
    <col min="5122" max="5122" width="17.85546875" style="493" customWidth="1"/>
    <col min="5123" max="5123" width="61" style="493" customWidth="1"/>
    <col min="5124" max="5129" width="18" style="493" customWidth="1"/>
    <col min="5130" max="5130" width="2.7109375" style="493" customWidth="1"/>
    <col min="5131" max="5376" width="11.42578125" style="493" hidden="1"/>
    <col min="5377" max="5377" width="2.7109375" style="493" customWidth="1"/>
    <col min="5378" max="5378" width="17.85546875" style="493" customWidth="1"/>
    <col min="5379" max="5379" width="61" style="493" customWidth="1"/>
    <col min="5380" max="5385" width="18" style="493" customWidth="1"/>
    <col min="5386" max="5386" width="2.7109375" style="493" customWidth="1"/>
    <col min="5387" max="5632" width="11.42578125" style="493" hidden="1"/>
    <col min="5633" max="5633" width="2.7109375" style="493" customWidth="1"/>
    <col min="5634" max="5634" width="17.85546875" style="493" customWidth="1"/>
    <col min="5635" max="5635" width="61" style="493" customWidth="1"/>
    <col min="5636" max="5641" width="18" style="493" customWidth="1"/>
    <col min="5642" max="5642" width="2.7109375" style="493" customWidth="1"/>
    <col min="5643" max="5888" width="11.42578125" style="493" hidden="1"/>
    <col min="5889" max="5889" width="2.7109375" style="493" customWidth="1"/>
    <col min="5890" max="5890" width="17.85546875" style="493" customWidth="1"/>
    <col min="5891" max="5891" width="61" style="493" customWidth="1"/>
    <col min="5892" max="5897" width="18" style="493" customWidth="1"/>
    <col min="5898" max="5898" width="2.7109375" style="493" customWidth="1"/>
    <col min="5899" max="6144" width="11.42578125" style="493" hidden="1"/>
    <col min="6145" max="6145" width="2.7109375" style="493" customWidth="1"/>
    <col min="6146" max="6146" width="17.85546875" style="493" customWidth="1"/>
    <col min="6147" max="6147" width="61" style="493" customWidth="1"/>
    <col min="6148" max="6153" width="18" style="493" customWidth="1"/>
    <col min="6154" max="6154" width="2.7109375" style="493" customWidth="1"/>
    <col min="6155" max="6400" width="11.42578125" style="493" hidden="1"/>
    <col min="6401" max="6401" width="2.7109375" style="493" customWidth="1"/>
    <col min="6402" max="6402" width="17.85546875" style="493" customWidth="1"/>
    <col min="6403" max="6403" width="61" style="493" customWidth="1"/>
    <col min="6404" max="6409" width="18" style="493" customWidth="1"/>
    <col min="6410" max="6410" width="2.7109375" style="493" customWidth="1"/>
    <col min="6411" max="6656" width="11.42578125" style="493" hidden="1"/>
    <col min="6657" max="6657" width="2.7109375" style="493" customWidth="1"/>
    <col min="6658" max="6658" width="17.85546875" style="493" customWidth="1"/>
    <col min="6659" max="6659" width="61" style="493" customWidth="1"/>
    <col min="6660" max="6665" width="18" style="493" customWidth="1"/>
    <col min="6666" max="6666" width="2.7109375" style="493" customWidth="1"/>
    <col min="6667" max="6912" width="11.42578125" style="493" hidden="1"/>
    <col min="6913" max="6913" width="2.7109375" style="493" customWidth="1"/>
    <col min="6914" max="6914" width="17.85546875" style="493" customWidth="1"/>
    <col min="6915" max="6915" width="61" style="493" customWidth="1"/>
    <col min="6916" max="6921" width="18" style="493" customWidth="1"/>
    <col min="6922" max="6922" width="2.7109375" style="493" customWidth="1"/>
    <col min="6923" max="7168" width="11.42578125" style="493" hidden="1"/>
    <col min="7169" max="7169" width="2.7109375" style="493" customWidth="1"/>
    <col min="7170" max="7170" width="17.85546875" style="493" customWidth="1"/>
    <col min="7171" max="7171" width="61" style="493" customWidth="1"/>
    <col min="7172" max="7177" width="18" style="493" customWidth="1"/>
    <col min="7178" max="7178" width="2.7109375" style="493" customWidth="1"/>
    <col min="7179" max="7424" width="11.42578125" style="493" hidden="1"/>
    <col min="7425" max="7425" width="2.7109375" style="493" customWidth="1"/>
    <col min="7426" max="7426" width="17.85546875" style="493" customWidth="1"/>
    <col min="7427" max="7427" width="61" style="493" customWidth="1"/>
    <col min="7428" max="7433" width="18" style="493" customWidth="1"/>
    <col min="7434" max="7434" width="2.7109375" style="493" customWidth="1"/>
    <col min="7435" max="7680" width="11.42578125" style="493" hidden="1"/>
    <col min="7681" max="7681" width="2.7109375" style="493" customWidth="1"/>
    <col min="7682" max="7682" width="17.85546875" style="493" customWidth="1"/>
    <col min="7683" max="7683" width="61" style="493" customWidth="1"/>
    <col min="7684" max="7689" width="18" style="493" customWidth="1"/>
    <col min="7690" max="7690" width="2.7109375" style="493" customWidth="1"/>
    <col min="7691" max="7936" width="11.42578125" style="493" hidden="1"/>
    <col min="7937" max="7937" width="2.7109375" style="493" customWidth="1"/>
    <col min="7938" max="7938" width="17.85546875" style="493" customWidth="1"/>
    <col min="7939" max="7939" width="61" style="493" customWidth="1"/>
    <col min="7940" max="7945" width="18" style="493" customWidth="1"/>
    <col min="7946" max="7946" width="2.7109375" style="493" customWidth="1"/>
    <col min="7947" max="8192" width="11.42578125" style="493" hidden="1"/>
    <col min="8193" max="8193" width="2.7109375" style="493" customWidth="1"/>
    <col min="8194" max="8194" width="17.85546875" style="493" customWidth="1"/>
    <col min="8195" max="8195" width="61" style="493" customWidth="1"/>
    <col min="8196" max="8201" width="18" style="493" customWidth="1"/>
    <col min="8202" max="8202" width="2.7109375" style="493" customWidth="1"/>
    <col min="8203" max="8448" width="11.42578125" style="493" hidden="1"/>
    <col min="8449" max="8449" width="2.7109375" style="493" customWidth="1"/>
    <col min="8450" max="8450" width="17.85546875" style="493" customWidth="1"/>
    <col min="8451" max="8451" width="61" style="493" customWidth="1"/>
    <col min="8452" max="8457" width="18" style="493" customWidth="1"/>
    <col min="8458" max="8458" width="2.7109375" style="493" customWidth="1"/>
    <col min="8459" max="8704" width="11.42578125" style="493" hidden="1"/>
    <col min="8705" max="8705" width="2.7109375" style="493" customWidth="1"/>
    <col min="8706" max="8706" width="17.85546875" style="493" customWidth="1"/>
    <col min="8707" max="8707" width="61" style="493" customWidth="1"/>
    <col min="8708" max="8713" width="18" style="493" customWidth="1"/>
    <col min="8714" max="8714" width="2.7109375" style="493" customWidth="1"/>
    <col min="8715" max="8960" width="11.42578125" style="493" hidden="1"/>
    <col min="8961" max="8961" width="2.7109375" style="493" customWidth="1"/>
    <col min="8962" max="8962" width="17.85546875" style="493" customWidth="1"/>
    <col min="8963" max="8963" width="61" style="493" customWidth="1"/>
    <col min="8964" max="8969" width="18" style="493" customWidth="1"/>
    <col min="8970" max="8970" width="2.7109375" style="493" customWidth="1"/>
    <col min="8971" max="9216" width="11.42578125" style="493" hidden="1"/>
    <col min="9217" max="9217" width="2.7109375" style="493" customWidth="1"/>
    <col min="9218" max="9218" width="17.85546875" style="493" customWidth="1"/>
    <col min="9219" max="9219" width="61" style="493" customWidth="1"/>
    <col min="9220" max="9225" width="18" style="493" customWidth="1"/>
    <col min="9226" max="9226" width="2.7109375" style="493" customWidth="1"/>
    <col min="9227" max="9472" width="11.42578125" style="493" hidden="1"/>
    <col min="9473" max="9473" width="2.7109375" style="493" customWidth="1"/>
    <col min="9474" max="9474" width="17.85546875" style="493" customWidth="1"/>
    <col min="9475" max="9475" width="61" style="493" customWidth="1"/>
    <col min="9476" max="9481" width="18" style="493" customWidth="1"/>
    <col min="9482" max="9482" width="2.7109375" style="493" customWidth="1"/>
    <col min="9483" max="9728" width="11.42578125" style="493" hidden="1"/>
    <col min="9729" max="9729" width="2.7109375" style="493" customWidth="1"/>
    <col min="9730" max="9730" width="17.85546875" style="493" customWidth="1"/>
    <col min="9731" max="9731" width="61" style="493" customWidth="1"/>
    <col min="9732" max="9737" width="18" style="493" customWidth="1"/>
    <col min="9738" max="9738" width="2.7109375" style="493" customWidth="1"/>
    <col min="9739" max="9984" width="11.42578125" style="493" hidden="1"/>
    <col min="9985" max="9985" width="2.7109375" style="493" customWidth="1"/>
    <col min="9986" max="9986" width="17.85546875" style="493" customWidth="1"/>
    <col min="9987" max="9987" width="61" style="493" customWidth="1"/>
    <col min="9988" max="9993" width="18" style="493" customWidth="1"/>
    <col min="9994" max="9994" width="2.7109375" style="493" customWidth="1"/>
    <col min="9995" max="10240" width="11.42578125" style="493" hidden="1"/>
    <col min="10241" max="10241" width="2.7109375" style="493" customWidth="1"/>
    <col min="10242" max="10242" width="17.85546875" style="493" customWidth="1"/>
    <col min="10243" max="10243" width="61" style="493" customWidth="1"/>
    <col min="10244" max="10249" width="18" style="493" customWidth="1"/>
    <col min="10250" max="10250" width="2.7109375" style="493" customWidth="1"/>
    <col min="10251" max="10496" width="11.42578125" style="493" hidden="1"/>
    <col min="10497" max="10497" width="2.7109375" style="493" customWidth="1"/>
    <col min="10498" max="10498" width="17.85546875" style="493" customWidth="1"/>
    <col min="10499" max="10499" width="61" style="493" customWidth="1"/>
    <col min="10500" max="10505" width="18" style="493" customWidth="1"/>
    <col min="10506" max="10506" width="2.7109375" style="493" customWidth="1"/>
    <col min="10507" max="10752" width="11.42578125" style="493" hidden="1"/>
    <col min="10753" max="10753" width="2.7109375" style="493" customWidth="1"/>
    <col min="10754" max="10754" width="17.85546875" style="493" customWidth="1"/>
    <col min="10755" max="10755" width="61" style="493" customWidth="1"/>
    <col min="10756" max="10761" width="18" style="493" customWidth="1"/>
    <col min="10762" max="10762" width="2.7109375" style="493" customWidth="1"/>
    <col min="10763" max="11008" width="11.42578125" style="493" hidden="1"/>
    <col min="11009" max="11009" width="2.7109375" style="493" customWidth="1"/>
    <col min="11010" max="11010" width="17.85546875" style="493" customWidth="1"/>
    <col min="11011" max="11011" width="61" style="493" customWidth="1"/>
    <col min="11012" max="11017" width="18" style="493" customWidth="1"/>
    <col min="11018" max="11018" width="2.7109375" style="493" customWidth="1"/>
    <col min="11019" max="11264" width="11.42578125" style="493" hidden="1"/>
    <col min="11265" max="11265" width="2.7109375" style="493" customWidth="1"/>
    <col min="11266" max="11266" width="17.85546875" style="493" customWidth="1"/>
    <col min="11267" max="11267" width="61" style="493" customWidth="1"/>
    <col min="11268" max="11273" width="18" style="493" customWidth="1"/>
    <col min="11274" max="11274" width="2.7109375" style="493" customWidth="1"/>
    <col min="11275" max="11520" width="11.42578125" style="493" hidden="1"/>
    <col min="11521" max="11521" width="2.7109375" style="493" customWidth="1"/>
    <col min="11522" max="11522" width="17.85546875" style="493" customWidth="1"/>
    <col min="11523" max="11523" width="61" style="493" customWidth="1"/>
    <col min="11524" max="11529" width="18" style="493" customWidth="1"/>
    <col min="11530" max="11530" width="2.7109375" style="493" customWidth="1"/>
    <col min="11531" max="11776" width="11.42578125" style="493" hidden="1"/>
    <col min="11777" max="11777" width="2.7109375" style="493" customWidth="1"/>
    <col min="11778" max="11778" width="17.85546875" style="493" customWidth="1"/>
    <col min="11779" max="11779" width="61" style="493" customWidth="1"/>
    <col min="11780" max="11785" width="18" style="493" customWidth="1"/>
    <col min="11786" max="11786" width="2.7109375" style="493" customWidth="1"/>
    <col min="11787" max="12032" width="11.42578125" style="493" hidden="1"/>
    <col min="12033" max="12033" width="2.7109375" style="493" customWidth="1"/>
    <col min="12034" max="12034" width="17.85546875" style="493" customWidth="1"/>
    <col min="12035" max="12035" width="61" style="493" customWidth="1"/>
    <col min="12036" max="12041" width="18" style="493" customWidth="1"/>
    <col min="12042" max="12042" width="2.7109375" style="493" customWidth="1"/>
    <col min="12043" max="12288" width="11.42578125" style="493" hidden="1"/>
    <col min="12289" max="12289" width="2.7109375" style="493" customWidth="1"/>
    <col min="12290" max="12290" width="17.85546875" style="493" customWidth="1"/>
    <col min="12291" max="12291" width="61" style="493" customWidth="1"/>
    <col min="12292" max="12297" width="18" style="493" customWidth="1"/>
    <col min="12298" max="12298" width="2.7109375" style="493" customWidth="1"/>
    <col min="12299" max="12544" width="11.42578125" style="493" hidden="1"/>
    <col min="12545" max="12545" width="2.7109375" style="493" customWidth="1"/>
    <col min="12546" max="12546" width="17.85546875" style="493" customWidth="1"/>
    <col min="12547" max="12547" width="61" style="493" customWidth="1"/>
    <col min="12548" max="12553" width="18" style="493" customWidth="1"/>
    <col min="12554" max="12554" width="2.7109375" style="493" customWidth="1"/>
    <col min="12555" max="12800" width="11.42578125" style="493" hidden="1"/>
    <col min="12801" max="12801" width="2.7109375" style="493" customWidth="1"/>
    <col min="12802" max="12802" width="17.85546875" style="493" customWidth="1"/>
    <col min="12803" max="12803" width="61" style="493" customWidth="1"/>
    <col min="12804" max="12809" width="18" style="493" customWidth="1"/>
    <col min="12810" max="12810" width="2.7109375" style="493" customWidth="1"/>
    <col min="12811" max="13056" width="11.42578125" style="493" hidden="1"/>
    <col min="13057" max="13057" width="2.7109375" style="493" customWidth="1"/>
    <col min="13058" max="13058" width="17.85546875" style="493" customWidth="1"/>
    <col min="13059" max="13059" width="61" style="493" customWidth="1"/>
    <col min="13060" max="13065" width="18" style="493" customWidth="1"/>
    <col min="13066" max="13066" width="2.7109375" style="493" customWidth="1"/>
    <col min="13067" max="13312" width="11.42578125" style="493" hidden="1"/>
    <col min="13313" max="13313" width="2.7109375" style="493" customWidth="1"/>
    <col min="13314" max="13314" width="17.85546875" style="493" customWidth="1"/>
    <col min="13315" max="13315" width="61" style="493" customWidth="1"/>
    <col min="13316" max="13321" width="18" style="493" customWidth="1"/>
    <col min="13322" max="13322" width="2.7109375" style="493" customWidth="1"/>
    <col min="13323" max="13568" width="11.42578125" style="493" hidden="1"/>
    <col min="13569" max="13569" width="2.7109375" style="493" customWidth="1"/>
    <col min="13570" max="13570" width="17.85546875" style="493" customWidth="1"/>
    <col min="13571" max="13571" width="61" style="493" customWidth="1"/>
    <col min="13572" max="13577" width="18" style="493" customWidth="1"/>
    <col min="13578" max="13578" width="2.7109375" style="493" customWidth="1"/>
    <col min="13579" max="13824" width="11.42578125" style="493" hidden="1"/>
    <col min="13825" max="13825" width="2.7109375" style="493" customWidth="1"/>
    <col min="13826" max="13826" width="17.85546875" style="493" customWidth="1"/>
    <col min="13827" max="13827" width="61" style="493" customWidth="1"/>
    <col min="13828" max="13833" width="18" style="493" customWidth="1"/>
    <col min="13834" max="13834" width="2.7109375" style="493" customWidth="1"/>
    <col min="13835" max="14080" width="11.42578125" style="493" hidden="1"/>
    <col min="14081" max="14081" width="2.7109375" style="493" customWidth="1"/>
    <col min="14082" max="14082" width="17.85546875" style="493" customWidth="1"/>
    <col min="14083" max="14083" width="61" style="493" customWidth="1"/>
    <col min="14084" max="14089" width="18" style="493" customWidth="1"/>
    <col min="14090" max="14090" width="2.7109375" style="493" customWidth="1"/>
    <col min="14091" max="14336" width="11.42578125" style="493" hidden="1"/>
    <col min="14337" max="14337" width="2.7109375" style="493" customWidth="1"/>
    <col min="14338" max="14338" width="17.85546875" style="493" customWidth="1"/>
    <col min="14339" max="14339" width="61" style="493" customWidth="1"/>
    <col min="14340" max="14345" width="18" style="493" customWidth="1"/>
    <col min="14346" max="14346" width="2.7109375" style="493" customWidth="1"/>
    <col min="14347" max="14592" width="11.42578125" style="493" hidden="1"/>
    <col min="14593" max="14593" width="2.7109375" style="493" customWidth="1"/>
    <col min="14594" max="14594" width="17.85546875" style="493" customWidth="1"/>
    <col min="14595" max="14595" width="61" style="493" customWidth="1"/>
    <col min="14596" max="14601" width="18" style="493" customWidth="1"/>
    <col min="14602" max="14602" width="2.7109375" style="493" customWidth="1"/>
    <col min="14603" max="14848" width="11.42578125" style="493" hidden="1"/>
    <col min="14849" max="14849" width="2.7109375" style="493" customWidth="1"/>
    <col min="14850" max="14850" width="17.85546875" style="493" customWidth="1"/>
    <col min="14851" max="14851" width="61" style="493" customWidth="1"/>
    <col min="14852" max="14857" width="18" style="493" customWidth="1"/>
    <col min="14858" max="14858" width="2.7109375" style="493" customWidth="1"/>
    <col min="14859" max="15104" width="11.42578125" style="493" hidden="1"/>
    <col min="15105" max="15105" width="2.7109375" style="493" customWidth="1"/>
    <col min="15106" max="15106" width="17.85546875" style="493" customWidth="1"/>
    <col min="15107" max="15107" width="61" style="493" customWidth="1"/>
    <col min="15108" max="15113" width="18" style="493" customWidth="1"/>
    <col min="15114" max="15114" width="2.7109375" style="493" customWidth="1"/>
    <col min="15115" max="15360" width="11.42578125" style="493" hidden="1"/>
    <col min="15361" max="15361" width="2.7109375" style="493" customWidth="1"/>
    <col min="15362" max="15362" width="17.85546875" style="493" customWidth="1"/>
    <col min="15363" max="15363" width="61" style="493" customWidth="1"/>
    <col min="15364" max="15369" width="18" style="493" customWidth="1"/>
    <col min="15370" max="15370" width="2.7109375" style="493" customWidth="1"/>
    <col min="15371" max="15616" width="11.42578125" style="493" hidden="1"/>
    <col min="15617" max="15617" width="2.7109375" style="493" customWidth="1"/>
    <col min="15618" max="15618" width="17.85546875" style="493" customWidth="1"/>
    <col min="15619" max="15619" width="61" style="493" customWidth="1"/>
    <col min="15620" max="15625" width="18" style="493" customWidth="1"/>
    <col min="15626" max="15626" width="2.7109375" style="493" customWidth="1"/>
    <col min="15627" max="15872" width="11.42578125" style="493" hidden="1"/>
    <col min="15873" max="15873" width="2.7109375" style="493" customWidth="1"/>
    <col min="15874" max="15874" width="17.85546875" style="493" customWidth="1"/>
    <col min="15875" max="15875" width="61" style="493" customWidth="1"/>
    <col min="15876" max="15881" width="18" style="493" customWidth="1"/>
    <col min="15882" max="15882" width="2.7109375" style="493" customWidth="1"/>
    <col min="15883" max="16128" width="11.42578125" style="493" hidden="1"/>
    <col min="16129" max="16129" width="2.7109375" style="493" customWidth="1"/>
    <col min="16130" max="16130" width="17.85546875" style="493" customWidth="1"/>
    <col min="16131" max="16131" width="61" style="493" customWidth="1"/>
    <col min="16132" max="16137" width="18" style="493" customWidth="1"/>
    <col min="16138" max="16138" width="2.7109375" style="493" customWidth="1"/>
    <col min="16139" max="16384" width="11.42578125" style="493" hidden="1"/>
  </cols>
  <sheetData>
    <row r="1" spans="2:9" ht="12" x14ac:dyDescent="0.2"/>
    <row r="2" spans="2:9" ht="12" x14ac:dyDescent="0.2">
      <c r="C2" s="1063" t="s">
        <v>142</v>
      </c>
      <c r="D2" s="1063"/>
      <c r="E2" s="1063"/>
      <c r="F2" s="1063"/>
      <c r="G2" s="1063"/>
      <c r="H2" s="1063"/>
      <c r="I2" s="1063"/>
    </row>
    <row r="3" spans="2:9" ht="12" x14ac:dyDescent="0.2">
      <c r="C3" s="1064" t="s">
        <v>143</v>
      </c>
      <c r="D3" s="1064"/>
      <c r="E3" s="1064"/>
      <c r="F3" s="1064"/>
      <c r="G3" s="1064"/>
      <c r="H3" s="1064"/>
      <c r="I3" s="1064"/>
    </row>
    <row r="4" spans="2:9" ht="12" x14ac:dyDescent="0.2">
      <c r="C4" s="1063" t="s">
        <v>289</v>
      </c>
      <c r="D4" s="1063"/>
      <c r="E4" s="1063"/>
      <c r="F4" s="1063"/>
      <c r="G4" s="1063"/>
      <c r="H4" s="1063"/>
      <c r="I4" s="1063"/>
    </row>
    <row r="5" spans="2:9" ht="12" x14ac:dyDescent="0.2">
      <c r="C5" s="1063" t="s">
        <v>340</v>
      </c>
      <c r="D5" s="1063"/>
      <c r="E5" s="1063"/>
      <c r="F5" s="1063"/>
      <c r="G5" s="1063"/>
      <c r="H5" s="1063"/>
      <c r="I5" s="1063"/>
    </row>
    <row r="6" spans="2:9" ht="12" x14ac:dyDescent="0.2">
      <c r="C6" s="1063" t="s">
        <v>145</v>
      </c>
      <c r="D6" s="1063"/>
      <c r="E6" s="1063"/>
      <c r="F6" s="1063"/>
      <c r="G6" s="1063"/>
      <c r="H6" s="1063"/>
      <c r="I6" s="1063"/>
    </row>
    <row r="7" spans="2:9" ht="12" x14ac:dyDescent="0.2">
      <c r="B7" s="494"/>
      <c r="C7" s="494"/>
      <c r="D7" s="494"/>
      <c r="E7" s="494"/>
      <c r="F7" s="494"/>
      <c r="G7" s="494"/>
      <c r="H7" s="494"/>
      <c r="I7" s="494"/>
    </row>
    <row r="8" spans="2:9" ht="12" x14ac:dyDescent="0.2">
      <c r="B8" s="1065" t="s">
        <v>148</v>
      </c>
      <c r="C8" s="1066"/>
      <c r="D8" s="1071" t="s">
        <v>268</v>
      </c>
      <c r="E8" s="1072"/>
      <c r="F8" s="1072"/>
      <c r="G8" s="1072"/>
      <c r="H8" s="1073"/>
      <c r="I8" s="1074" t="s">
        <v>282</v>
      </c>
    </row>
    <row r="9" spans="2:9" ht="27.75" customHeight="1" x14ac:dyDescent="0.2">
      <c r="B9" s="1067"/>
      <c r="C9" s="1068"/>
      <c r="D9" s="660" t="s">
        <v>283</v>
      </c>
      <c r="E9" s="361" t="s">
        <v>271</v>
      </c>
      <c r="F9" s="660" t="s">
        <v>245</v>
      </c>
      <c r="G9" s="660" t="s">
        <v>138</v>
      </c>
      <c r="H9" s="660" t="s">
        <v>272</v>
      </c>
      <c r="I9" s="1075"/>
    </row>
    <row r="10" spans="2:9" ht="12" x14ac:dyDescent="0.2">
      <c r="B10" s="1069"/>
      <c r="C10" s="1070"/>
      <c r="D10" s="660">
        <v>1</v>
      </c>
      <c r="E10" s="660">
        <v>2</v>
      </c>
      <c r="F10" s="660" t="s">
        <v>284</v>
      </c>
      <c r="G10" s="660">
        <v>4</v>
      </c>
      <c r="H10" s="660">
        <v>5</v>
      </c>
      <c r="I10" s="661" t="s">
        <v>285</v>
      </c>
    </row>
    <row r="11" spans="2:9" ht="12" x14ac:dyDescent="0.2">
      <c r="B11" s="345"/>
      <c r="C11" s="346"/>
      <c r="D11" s="347"/>
      <c r="E11" s="347"/>
      <c r="F11" s="347"/>
      <c r="G11" s="347"/>
      <c r="H11" s="347"/>
      <c r="I11" s="347"/>
    </row>
    <row r="12" spans="2:9" ht="12" x14ac:dyDescent="0.2">
      <c r="B12" s="1076" t="s">
        <v>341</v>
      </c>
      <c r="C12" s="1077"/>
      <c r="D12" s="348">
        <v>0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</row>
    <row r="13" spans="2:9" ht="15" customHeight="1" x14ac:dyDescent="0.2">
      <c r="B13" s="1061" t="s">
        <v>342</v>
      </c>
      <c r="C13" s="1062"/>
      <c r="D13" s="349"/>
      <c r="E13" s="349"/>
      <c r="F13" s="350">
        <v>0</v>
      </c>
      <c r="G13" s="349"/>
      <c r="H13" s="349"/>
      <c r="I13" s="350">
        <v>0</v>
      </c>
    </row>
    <row r="14" spans="2:9" ht="15" customHeight="1" x14ac:dyDescent="0.2">
      <c r="B14" s="1061" t="s">
        <v>343</v>
      </c>
      <c r="C14" s="1062"/>
      <c r="D14" s="349"/>
      <c r="E14" s="349"/>
      <c r="F14" s="350">
        <v>0</v>
      </c>
      <c r="G14" s="349"/>
      <c r="H14" s="349"/>
      <c r="I14" s="350">
        <v>0</v>
      </c>
    </row>
    <row r="15" spans="2:9" ht="15" customHeight="1" x14ac:dyDescent="0.2">
      <c r="B15" s="1061" t="s">
        <v>344</v>
      </c>
      <c r="C15" s="1062"/>
      <c r="D15" s="349"/>
      <c r="E15" s="349"/>
      <c r="F15" s="350">
        <v>0</v>
      </c>
      <c r="G15" s="349"/>
      <c r="H15" s="349"/>
      <c r="I15" s="350">
        <v>0</v>
      </c>
    </row>
    <row r="16" spans="2:9" ht="15" customHeight="1" x14ac:dyDescent="0.2">
      <c r="B16" s="1061" t="s">
        <v>345</v>
      </c>
      <c r="C16" s="1062"/>
      <c r="D16" s="349"/>
      <c r="E16" s="349"/>
      <c r="F16" s="350">
        <v>0</v>
      </c>
      <c r="G16" s="349"/>
      <c r="H16" s="349"/>
      <c r="I16" s="350">
        <v>0</v>
      </c>
    </row>
    <row r="17" spans="2:9" ht="15" customHeight="1" x14ac:dyDescent="0.2">
      <c r="B17" s="1061" t="s">
        <v>346</v>
      </c>
      <c r="C17" s="1062"/>
      <c r="D17" s="349"/>
      <c r="E17" s="349"/>
      <c r="F17" s="350">
        <v>0</v>
      </c>
      <c r="G17" s="349"/>
      <c r="H17" s="349"/>
      <c r="I17" s="350">
        <v>0</v>
      </c>
    </row>
    <row r="18" spans="2:9" ht="15" customHeight="1" x14ac:dyDescent="0.2">
      <c r="B18" s="1061" t="s">
        <v>347</v>
      </c>
      <c r="C18" s="1062"/>
      <c r="D18" s="349"/>
      <c r="E18" s="349"/>
      <c r="F18" s="350">
        <v>0</v>
      </c>
      <c r="G18" s="349"/>
      <c r="H18" s="349"/>
      <c r="I18" s="350">
        <v>0</v>
      </c>
    </row>
    <row r="19" spans="2:9" ht="15" customHeight="1" x14ac:dyDescent="0.2">
      <c r="B19" s="1061" t="s">
        <v>348</v>
      </c>
      <c r="C19" s="1062"/>
      <c r="D19" s="349"/>
      <c r="E19" s="349"/>
      <c r="F19" s="350">
        <v>0</v>
      </c>
      <c r="G19" s="349"/>
      <c r="H19" s="349"/>
      <c r="I19" s="350">
        <v>0</v>
      </c>
    </row>
    <row r="20" spans="2:9" ht="15" customHeight="1" x14ac:dyDescent="0.2">
      <c r="B20" s="1061" t="s">
        <v>349</v>
      </c>
      <c r="C20" s="1062"/>
      <c r="D20" s="349"/>
      <c r="E20" s="349"/>
      <c r="F20" s="350">
        <v>0</v>
      </c>
      <c r="G20" s="349"/>
      <c r="H20" s="349"/>
      <c r="I20" s="350">
        <v>0</v>
      </c>
    </row>
    <row r="21" spans="2:9" ht="12" x14ac:dyDescent="0.2">
      <c r="B21" s="659"/>
      <c r="C21" s="351"/>
      <c r="D21" s="350"/>
      <c r="E21" s="350"/>
      <c r="F21" s="350"/>
      <c r="G21" s="350"/>
      <c r="H21" s="350"/>
      <c r="I21" s="350"/>
    </row>
    <row r="22" spans="2:9" ht="12" x14ac:dyDescent="0.2">
      <c r="B22" s="1076" t="s">
        <v>350</v>
      </c>
      <c r="C22" s="1077"/>
      <c r="D22" s="348">
        <v>5351000</v>
      </c>
      <c r="E22" s="348">
        <v>0</v>
      </c>
      <c r="F22" s="348">
        <v>5351000</v>
      </c>
      <c r="G22" s="348">
        <v>5350781.96</v>
      </c>
      <c r="H22" s="348">
        <v>5001543.91</v>
      </c>
      <c r="I22" s="348">
        <v>218.04000000003725</v>
      </c>
    </row>
    <row r="23" spans="2:9" ht="15" customHeight="1" x14ac:dyDescent="0.2">
      <c r="B23" s="1061" t="s">
        <v>351</v>
      </c>
      <c r="C23" s="1062"/>
      <c r="D23" s="352"/>
      <c r="E23" s="352"/>
      <c r="F23" s="350">
        <v>0</v>
      </c>
      <c r="G23" s="352"/>
      <c r="H23" s="352"/>
      <c r="I23" s="350">
        <v>0</v>
      </c>
    </row>
    <row r="24" spans="2:9" ht="15" customHeight="1" x14ac:dyDescent="0.2">
      <c r="B24" s="1061" t="s">
        <v>352</v>
      </c>
      <c r="C24" s="1062"/>
      <c r="D24" s="352"/>
      <c r="E24" s="352"/>
      <c r="F24" s="350">
        <v>0</v>
      </c>
      <c r="G24" s="352"/>
      <c r="H24" s="352"/>
      <c r="I24" s="350">
        <v>0</v>
      </c>
    </row>
    <row r="25" spans="2:9" ht="15" customHeight="1" x14ac:dyDescent="0.2">
      <c r="B25" s="1061" t="s">
        <v>353</v>
      </c>
      <c r="C25" s="1062"/>
      <c r="D25" s="352">
        <v>5351000</v>
      </c>
      <c r="E25" s="352">
        <v>0</v>
      </c>
      <c r="F25" s="350">
        <v>5351000</v>
      </c>
      <c r="G25" s="352">
        <v>5350781.96</v>
      </c>
      <c r="H25" s="352">
        <v>5001543.91</v>
      </c>
      <c r="I25" s="350">
        <v>218.04000000003725</v>
      </c>
    </row>
    <row r="26" spans="2:9" ht="15" customHeight="1" x14ac:dyDescent="0.2">
      <c r="B26" s="1061" t="s">
        <v>354</v>
      </c>
      <c r="C26" s="1062"/>
      <c r="D26" s="352"/>
      <c r="E26" s="352"/>
      <c r="F26" s="350">
        <v>0</v>
      </c>
      <c r="G26" s="352"/>
      <c r="H26" s="352"/>
      <c r="I26" s="350">
        <v>0</v>
      </c>
    </row>
    <row r="27" spans="2:9" ht="15" customHeight="1" x14ac:dyDescent="0.2">
      <c r="B27" s="1061" t="s">
        <v>355</v>
      </c>
      <c r="C27" s="1062"/>
      <c r="D27" s="352"/>
      <c r="E27" s="352"/>
      <c r="F27" s="350">
        <v>0</v>
      </c>
      <c r="G27" s="352"/>
      <c r="H27" s="352"/>
      <c r="I27" s="350">
        <v>0</v>
      </c>
    </row>
    <row r="28" spans="2:9" ht="15" customHeight="1" x14ac:dyDescent="0.2">
      <c r="B28" s="1061" t="s">
        <v>356</v>
      </c>
      <c r="C28" s="1062"/>
      <c r="D28" s="352"/>
      <c r="E28" s="352"/>
      <c r="F28" s="350">
        <v>0</v>
      </c>
      <c r="G28" s="352"/>
      <c r="H28" s="352"/>
      <c r="I28" s="350">
        <v>0</v>
      </c>
    </row>
    <row r="29" spans="2:9" ht="15" customHeight="1" x14ac:dyDescent="0.2">
      <c r="B29" s="1061" t="s">
        <v>357</v>
      </c>
      <c r="C29" s="1062"/>
      <c r="D29" s="352"/>
      <c r="E29" s="352"/>
      <c r="F29" s="350">
        <v>0</v>
      </c>
      <c r="G29" s="352"/>
      <c r="H29" s="352"/>
      <c r="I29" s="350">
        <v>0</v>
      </c>
    </row>
    <row r="30" spans="2:9" ht="12" x14ac:dyDescent="0.2">
      <c r="B30" s="659"/>
      <c r="C30" s="351"/>
      <c r="D30" s="353"/>
      <c r="E30" s="353"/>
      <c r="F30" s="350"/>
      <c r="G30" s="353"/>
      <c r="H30" s="353"/>
      <c r="I30" s="353"/>
    </row>
    <row r="31" spans="2:9" ht="12" x14ac:dyDescent="0.2">
      <c r="B31" s="1076" t="s">
        <v>358</v>
      </c>
      <c r="C31" s="1077"/>
      <c r="D31" s="354">
        <v>0</v>
      </c>
      <c r="E31" s="354">
        <v>0</v>
      </c>
      <c r="F31" s="354">
        <v>0</v>
      </c>
      <c r="G31" s="354">
        <v>0</v>
      </c>
      <c r="H31" s="354">
        <v>0</v>
      </c>
      <c r="I31" s="354">
        <v>0</v>
      </c>
    </row>
    <row r="32" spans="2:9" ht="15" customHeight="1" x14ac:dyDescent="0.2">
      <c r="B32" s="1061" t="s">
        <v>359</v>
      </c>
      <c r="C32" s="1062"/>
      <c r="D32" s="352"/>
      <c r="E32" s="352"/>
      <c r="F32" s="350">
        <v>0</v>
      </c>
      <c r="G32" s="352"/>
      <c r="H32" s="352"/>
      <c r="I32" s="350">
        <v>0</v>
      </c>
    </row>
    <row r="33" spans="2:9" ht="15" customHeight="1" x14ac:dyDescent="0.2">
      <c r="B33" s="1061" t="s">
        <v>360</v>
      </c>
      <c r="C33" s="1062"/>
      <c r="D33" s="352"/>
      <c r="E33" s="352"/>
      <c r="F33" s="350">
        <v>0</v>
      </c>
      <c r="G33" s="352"/>
      <c r="H33" s="352"/>
      <c r="I33" s="350">
        <v>0</v>
      </c>
    </row>
    <row r="34" spans="2:9" ht="15" customHeight="1" x14ac:dyDescent="0.2">
      <c r="B34" s="1061" t="s">
        <v>361</v>
      </c>
      <c r="C34" s="1062"/>
      <c r="D34" s="352"/>
      <c r="E34" s="352"/>
      <c r="F34" s="350">
        <v>0</v>
      </c>
      <c r="G34" s="352"/>
      <c r="H34" s="352"/>
      <c r="I34" s="350">
        <v>0</v>
      </c>
    </row>
    <row r="35" spans="2:9" ht="15" customHeight="1" x14ac:dyDescent="0.2">
      <c r="B35" s="1061" t="s">
        <v>362</v>
      </c>
      <c r="C35" s="1062"/>
      <c r="D35" s="352"/>
      <c r="E35" s="352"/>
      <c r="F35" s="350">
        <v>0</v>
      </c>
      <c r="G35" s="352"/>
      <c r="H35" s="352"/>
      <c r="I35" s="350">
        <v>0</v>
      </c>
    </row>
    <row r="36" spans="2:9" ht="15" customHeight="1" x14ac:dyDescent="0.2">
      <c r="B36" s="1061" t="s">
        <v>363</v>
      </c>
      <c r="C36" s="1062"/>
      <c r="D36" s="352"/>
      <c r="E36" s="352"/>
      <c r="F36" s="350">
        <v>0</v>
      </c>
      <c r="G36" s="352"/>
      <c r="H36" s="352"/>
      <c r="I36" s="350">
        <v>0</v>
      </c>
    </row>
    <row r="37" spans="2:9" ht="15" customHeight="1" x14ac:dyDescent="0.2">
      <c r="B37" s="1061" t="s">
        <v>364</v>
      </c>
      <c r="C37" s="1062"/>
      <c r="D37" s="352"/>
      <c r="E37" s="352"/>
      <c r="F37" s="350">
        <v>0</v>
      </c>
      <c r="G37" s="352"/>
      <c r="H37" s="352"/>
      <c r="I37" s="350">
        <v>0</v>
      </c>
    </row>
    <row r="38" spans="2:9" ht="15" customHeight="1" x14ac:dyDescent="0.2">
      <c r="B38" s="1061" t="s">
        <v>365</v>
      </c>
      <c r="C38" s="1062"/>
      <c r="D38" s="352"/>
      <c r="E38" s="352"/>
      <c r="F38" s="350">
        <v>0</v>
      </c>
      <c r="G38" s="352"/>
      <c r="H38" s="352"/>
      <c r="I38" s="350">
        <v>0</v>
      </c>
    </row>
    <row r="39" spans="2:9" ht="15" customHeight="1" x14ac:dyDescent="0.2">
      <c r="B39" s="1061" t="s">
        <v>366</v>
      </c>
      <c r="C39" s="1062"/>
      <c r="D39" s="352"/>
      <c r="E39" s="352"/>
      <c r="F39" s="350">
        <v>0</v>
      </c>
      <c r="G39" s="352"/>
      <c r="H39" s="352"/>
      <c r="I39" s="350">
        <v>0</v>
      </c>
    </row>
    <row r="40" spans="2:9" ht="15" customHeight="1" x14ac:dyDescent="0.2">
      <c r="B40" s="1061" t="s">
        <v>367</v>
      </c>
      <c r="C40" s="1062"/>
      <c r="D40" s="352"/>
      <c r="E40" s="352"/>
      <c r="F40" s="350">
        <v>0</v>
      </c>
      <c r="G40" s="352"/>
      <c r="H40" s="352"/>
      <c r="I40" s="350">
        <v>0</v>
      </c>
    </row>
    <row r="41" spans="2:9" ht="12" x14ac:dyDescent="0.2">
      <c r="B41" s="659"/>
      <c r="C41" s="351"/>
      <c r="D41" s="353"/>
      <c r="E41" s="353"/>
      <c r="F41" s="353"/>
      <c r="G41" s="353"/>
      <c r="H41" s="353"/>
      <c r="I41" s="353"/>
    </row>
    <row r="42" spans="2:9" ht="12" x14ac:dyDescent="0.2">
      <c r="B42" s="1076" t="s">
        <v>368</v>
      </c>
      <c r="C42" s="1077"/>
      <c r="D42" s="354">
        <v>0</v>
      </c>
      <c r="E42" s="354">
        <v>0</v>
      </c>
      <c r="F42" s="354">
        <v>0</v>
      </c>
      <c r="G42" s="354">
        <v>0</v>
      </c>
      <c r="H42" s="354">
        <v>0</v>
      </c>
      <c r="I42" s="354">
        <v>0</v>
      </c>
    </row>
    <row r="43" spans="2:9" ht="15" customHeight="1" x14ac:dyDescent="0.2">
      <c r="B43" s="1061" t="s">
        <v>369</v>
      </c>
      <c r="C43" s="1062"/>
      <c r="D43" s="352"/>
      <c r="E43" s="352"/>
      <c r="F43" s="350">
        <v>0</v>
      </c>
      <c r="G43" s="352"/>
      <c r="H43" s="352"/>
      <c r="I43" s="350">
        <v>0</v>
      </c>
    </row>
    <row r="44" spans="2:9" ht="15" customHeight="1" x14ac:dyDescent="0.2">
      <c r="B44" s="1061" t="s">
        <v>370</v>
      </c>
      <c r="C44" s="1062"/>
      <c r="D44" s="352"/>
      <c r="E44" s="352"/>
      <c r="F44" s="350">
        <v>0</v>
      </c>
      <c r="G44" s="352"/>
      <c r="H44" s="352"/>
      <c r="I44" s="350">
        <v>0</v>
      </c>
    </row>
    <row r="45" spans="2:9" ht="15" customHeight="1" x14ac:dyDescent="0.2">
      <c r="B45" s="1061" t="s">
        <v>371</v>
      </c>
      <c r="C45" s="1062"/>
      <c r="D45" s="352"/>
      <c r="E45" s="352"/>
      <c r="F45" s="350">
        <v>0</v>
      </c>
      <c r="G45" s="352"/>
      <c r="H45" s="352"/>
      <c r="I45" s="350">
        <v>0</v>
      </c>
    </row>
    <row r="46" spans="2:9" ht="15" customHeight="1" x14ac:dyDescent="0.2">
      <c r="B46" s="1061" t="s">
        <v>372</v>
      </c>
      <c r="C46" s="1062"/>
      <c r="D46" s="352"/>
      <c r="E46" s="352"/>
      <c r="F46" s="350">
        <v>0</v>
      </c>
      <c r="G46" s="352"/>
      <c r="H46" s="352"/>
      <c r="I46" s="350">
        <v>0</v>
      </c>
    </row>
    <row r="47" spans="2:9" ht="12" x14ac:dyDescent="0.2">
      <c r="B47" s="355"/>
      <c r="C47" s="356"/>
      <c r="D47" s="357"/>
      <c r="E47" s="357"/>
      <c r="F47" s="357"/>
      <c r="G47" s="357"/>
      <c r="H47" s="357"/>
      <c r="I47" s="357"/>
    </row>
    <row r="48" spans="2:9" ht="12" x14ac:dyDescent="0.2">
      <c r="B48" s="358"/>
      <c r="C48" s="359" t="s">
        <v>139</v>
      </c>
      <c r="D48" s="360">
        <v>5351000</v>
      </c>
      <c r="E48" s="360">
        <v>0</v>
      </c>
      <c r="F48" s="360">
        <v>5351000</v>
      </c>
      <c r="G48" s="360">
        <v>5350781.96</v>
      </c>
      <c r="H48" s="360">
        <v>5001543.91</v>
      </c>
      <c r="I48" s="360">
        <v>218.04000000003725</v>
      </c>
    </row>
    <row r="49" spans="3:9" ht="44.25" customHeight="1" x14ac:dyDescent="0.2">
      <c r="C49" s="687"/>
      <c r="D49" s="687"/>
      <c r="E49" s="686"/>
      <c r="F49" s="686"/>
      <c r="G49" s="686"/>
      <c r="H49" s="686"/>
      <c r="I49" s="686"/>
    </row>
    <row r="50" spans="3:9" ht="12" hidden="1" x14ac:dyDescent="0.2">
      <c r="C50" s="686"/>
      <c r="D50" s="686"/>
      <c r="E50" s="686"/>
      <c r="F50" s="686"/>
      <c r="G50" s="686"/>
      <c r="H50" s="686"/>
      <c r="I50" s="686"/>
    </row>
    <row r="51" spans="3:9" ht="15" customHeight="1" x14ac:dyDescent="0.2">
      <c r="C51" s="653"/>
      <c r="D51" s="685"/>
      <c r="E51" s="685"/>
      <c r="F51" s="685"/>
      <c r="G51" s="1035"/>
      <c r="H51" s="1035"/>
      <c r="I51" s="1035"/>
    </row>
    <row r="52" spans="3:9" ht="15" customHeight="1" x14ac:dyDescent="0.2">
      <c r="C52" s="654"/>
      <c r="D52" s="686"/>
      <c r="E52" s="686"/>
      <c r="F52" s="686"/>
      <c r="G52" s="1036"/>
      <c r="H52" s="1036"/>
      <c r="I52" s="1036"/>
    </row>
    <row r="53" spans="3:9" s="495" customFormat="1" ht="15" customHeight="1" x14ac:dyDescent="0.2">
      <c r="C53" s="651"/>
      <c r="D53" s="651"/>
      <c r="G53" s="651"/>
      <c r="H53" s="651"/>
      <c r="I53" s="651"/>
    </row>
    <row r="54" spans="3:9" s="495" customFormat="1" ht="15" customHeight="1" x14ac:dyDescent="0.2">
      <c r="C54" s="936"/>
      <c r="D54" s="936"/>
      <c r="G54" s="936"/>
      <c r="H54" s="936"/>
      <c r="I54" s="936"/>
    </row>
    <row r="55" spans="3:9" s="495" customFormat="1" ht="15" customHeight="1" x14ac:dyDescent="0.2">
      <c r="C55" s="936"/>
      <c r="D55" s="936"/>
      <c r="G55" s="936"/>
      <c r="H55" s="936"/>
      <c r="I55" s="936"/>
    </row>
    <row r="65534" ht="12" x14ac:dyDescent="0.2"/>
    <row r="65535" ht="12" x14ac:dyDescent="0.2"/>
    <row r="65536" ht="12" x14ac:dyDescent="0.2"/>
  </sheetData>
  <mergeCells count="46">
    <mergeCell ref="C55:D55"/>
    <mergeCell ref="G55:I55"/>
    <mergeCell ref="B45:C45"/>
    <mergeCell ref="B46:C46"/>
    <mergeCell ref="G51:I51"/>
    <mergeCell ref="G52:I52"/>
    <mergeCell ref="C54:D54"/>
    <mergeCell ref="G54:I54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17:C17"/>
    <mergeCell ref="C2:I2"/>
    <mergeCell ref="C3:I3"/>
    <mergeCell ref="C4:I4"/>
    <mergeCell ref="C5:I5"/>
    <mergeCell ref="C6:I6"/>
    <mergeCell ref="B8:C10"/>
    <mergeCell ref="D8:H8"/>
    <mergeCell ref="I8:I9"/>
    <mergeCell ref="B12:C12"/>
    <mergeCell ref="B13:C13"/>
    <mergeCell ref="B14:C14"/>
    <mergeCell ref="B15:C15"/>
    <mergeCell ref="B16:C16"/>
  </mergeCells>
  <printOptions horizontalCentered="1"/>
  <pageMargins left="0.51181102362204722" right="0.31496062992125984" top="0.74803149606299213" bottom="0.74803149606299213" header="0.31496062992125984" footer="0.31496062992125984"/>
  <pageSetup scale="90" orientation="landscape" r:id="rId1"/>
  <headerFooter>
    <oddFooter>&amp;R&amp;P/&amp;N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WVR65534"/>
  <sheetViews>
    <sheetView showGridLines="0" workbookViewId="0">
      <selection sqref="A1:XFD1048576"/>
    </sheetView>
  </sheetViews>
  <sheetFormatPr baseColWidth="10" defaultColWidth="0" defaultRowHeight="12" x14ac:dyDescent="0.2"/>
  <cols>
    <col min="1" max="1" width="2.7109375" style="493" customWidth="1"/>
    <col min="2" max="2" width="16.28515625" style="493" customWidth="1"/>
    <col min="3" max="3" width="19" style="493" customWidth="1"/>
    <col min="4" max="4" width="14.28515625" style="493" customWidth="1"/>
    <col min="5" max="5" width="14.7109375" style="493" customWidth="1"/>
    <col min="6" max="6" width="14.140625" style="493" customWidth="1"/>
    <col min="7" max="7" width="18.28515625" style="493" customWidth="1"/>
    <col min="8" max="8" width="12.5703125" style="493" customWidth="1"/>
    <col min="9" max="9" width="14.28515625" style="493" customWidth="1"/>
    <col min="10" max="10" width="3.85546875" style="493" customWidth="1"/>
    <col min="11" max="256" width="11.42578125" style="493" hidden="1"/>
    <col min="257" max="257" width="2.7109375" style="493" customWidth="1"/>
    <col min="258" max="258" width="16.28515625" style="493" customWidth="1"/>
    <col min="259" max="259" width="19" style="493" customWidth="1"/>
    <col min="260" max="260" width="14.28515625" style="493" customWidth="1"/>
    <col min="261" max="261" width="14.7109375" style="493" customWidth="1"/>
    <col min="262" max="262" width="14.140625" style="493" customWidth="1"/>
    <col min="263" max="263" width="18.28515625" style="493" customWidth="1"/>
    <col min="264" max="264" width="12.5703125" style="493" customWidth="1"/>
    <col min="265" max="265" width="14.28515625" style="493" customWidth="1"/>
    <col min="266" max="266" width="3.85546875" style="493" customWidth="1"/>
    <col min="267" max="512" width="11.42578125" style="493" hidden="1"/>
    <col min="513" max="513" width="2.7109375" style="493" customWidth="1"/>
    <col min="514" max="514" width="16.28515625" style="493" customWidth="1"/>
    <col min="515" max="515" width="19" style="493" customWidth="1"/>
    <col min="516" max="516" width="14.28515625" style="493" customWidth="1"/>
    <col min="517" max="517" width="14.7109375" style="493" customWidth="1"/>
    <col min="518" max="518" width="14.140625" style="493" customWidth="1"/>
    <col min="519" max="519" width="18.28515625" style="493" customWidth="1"/>
    <col min="520" max="520" width="12.5703125" style="493" customWidth="1"/>
    <col min="521" max="521" width="14.28515625" style="493" customWidth="1"/>
    <col min="522" max="522" width="3.85546875" style="493" customWidth="1"/>
    <col min="523" max="768" width="11.42578125" style="493" hidden="1"/>
    <col min="769" max="769" width="2.7109375" style="493" customWidth="1"/>
    <col min="770" max="770" width="16.28515625" style="493" customWidth="1"/>
    <col min="771" max="771" width="19" style="493" customWidth="1"/>
    <col min="772" max="772" width="14.28515625" style="493" customWidth="1"/>
    <col min="773" max="773" width="14.7109375" style="493" customWidth="1"/>
    <col min="774" max="774" width="14.140625" style="493" customWidth="1"/>
    <col min="775" max="775" width="18.28515625" style="493" customWidth="1"/>
    <col min="776" max="776" width="12.5703125" style="493" customWidth="1"/>
    <col min="777" max="777" width="14.28515625" style="493" customWidth="1"/>
    <col min="778" max="778" width="3.85546875" style="493" customWidth="1"/>
    <col min="779" max="1024" width="11.42578125" style="493" hidden="1"/>
    <col min="1025" max="1025" width="2.7109375" style="493" customWidth="1"/>
    <col min="1026" max="1026" width="16.28515625" style="493" customWidth="1"/>
    <col min="1027" max="1027" width="19" style="493" customWidth="1"/>
    <col min="1028" max="1028" width="14.28515625" style="493" customWidth="1"/>
    <col min="1029" max="1029" width="14.7109375" style="493" customWidth="1"/>
    <col min="1030" max="1030" width="14.140625" style="493" customWidth="1"/>
    <col min="1031" max="1031" width="18.28515625" style="493" customWidth="1"/>
    <col min="1032" max="1032" width="12.5703125" style="493" customWidth="1"/>
    <col min="1033" max="1033" width="14.28515625" style="493" customWidth="1"/>
    <col min="1034" max="1034" width="3.85546875" style="493" customWidth="1"/>
    <col min="1035" max="1280" width="11.42578125" style="493" hidden="1"/>
    <col min="1281" max="1281" width="2.7109375" style="493" customWidth="1"/>
    <col min="1282" max="1282" width="16.28515625" style="493" customWidth="1"/>
    <col min="1283" max="1283" width="19" style="493" customWidth="1"/>
    <col min="1284" max="1284" width="14.28515625" style="493" customWidth="1"/>
    <col min="1285" max="1285" width="14.7109375" style="493" customWidth="1"/>
    <col min="1286" max="1286" width="14.140625" style="493" customWidth="1"/>
    <col min="1287" max="1287" width="18.28515625" style="493" customWidth="1"/>
    <col min="1288" max="1288" width="12.5703125" style="493" customWidth="1"/>
    <col min="1289" max="1289" width="14.28515625" style="493" customWidth="1"/>
    <col min="1290" max="1290" width="3.85546875" style="493" customWidth="1"/>
    <col min="1291" max="1536" width="11.42578125" style="493" hidden="1"/>
    <col min="1537" max="1537" width="2.7109375" style="493" customWidth="1"/>
    <col min="1538" max="1538" width="16.28515625" style="493" customWidth="1"/>
    <col min="1539" max="1539" width="19" style="493" customWidth="1"/>
    <col min="1540" max="1540" width="14.28515625" style="493" customWidth="1"/>
    <col min="1541" max="1541" width="14.7109375" style="493" customWidth="1"/>
    <col min="1542" max="1542" width="14.140625" style="493" customWidth="1"/>
    <col min="1543" max="1543" width="18.28515625" style="493" customWidth="1"/>
    <col min="1544" max="1544" width="12.5703125" style="493" customWidth="1"/>
    <col min="1545" max="1545" width="14.28515625" style="493" customWidth="1"/>
    <col min="1546" max="1546" width="3.85546875" style="493" customWidth="1"/>
    <col min="1547" max="1792" width="11.42578125" style="493" hidden="1"/>
    <col min="1793" max="1793" width="2.7109375" style="493" customWidth="1"/>
    <col min="1794" max="1794" width="16.28515625" style="493" customWidth="1"/>
    <col min="1795" max="1795" width="19" style="493" customWidth="1"/>
    <col min="1796" max="1796" width="14.28515625" style="493" customWidth="1"/>
    <col min="1797" max="1797" width="14.7109375" style="493" customWidth="1"/>
    <col min="1798" max="1798" width="14.140625" style="493" customWidth="1"/>
    <col min="1799" max="1799" width="18.28515625" style="493" customWidth="1"/>
    <col min="1800" max="1800" width="12.5703125" style="493" customWidth="1"/>
    <col min="1801" max="1801" width="14.28515625" style="493" customWidth="1"/>
    <col min="1802" max="1802" width="3.85546875" style="493" customWidth="1"/>
    <col min="1803" max="2048" width="11.42578125" style="493" hidden="1"/>
    <col min="2049" max="2049" width="2.7109375" style="493" customWidth="1"/>
    <col min="2050" max="2050" width="16.28515625" style="493" customWidth="1"/>
    <col min="2051" max="2051" width="19" style="493" customWidth="1"/>
    <col min="2052" max="2052" width="14.28515625" style="493" customWidth="1"/>
    <col min="2053" max="2053" width="14.7109375" style="493" customWidth="1"/>
    <col min="2054" max="2054" width="14.140625" style="493" customWidth="1"/>
    <col min="2055" max="2055" width="18.28515625" style="493" customWidth="1"/>
    <col min="2056" max="2056" width="12.5703125" style="493" customWidth="1"/>
    <col min="2057" max="2057" width="14.28515625" style="493" customWidth="1"/>
    <col min="2058" max="2058" width="3.85546875" style="493" customWidth="1"/>
    <col min="2059" max="2304" width="11.42578125" style="493" hidden="1"/>
    <col min="2305" max="2305" width="2.7109375" style="493" customWidth="1"/>
    <col min="2306" max="2306" width="16.28515625" style="493" customWidth="1"/>
    <col min="2307" max="2307" width="19" style="493" customWidth="1"/>
    <col min="2308" max="2308" width="14.28515625" style="493" customWidth="1"/>
    <col min="2309" max="2309" width="14.7109375" style="493" customWidth="1"/>
    <col min="2310" max="2310" width="14.140625" style="493" customWidth="1"/>
    <col min="2311" max="2311" width="18.28515625" style="493" customWidth="1"/>
    <col min="2312" max="2312" width="12.5703125" style="493" customWidth="1"/>
    <col min="2313" max="2313" width="14.28515625" style="493" customWidth="1"/>
    <col min="2314" max="2314" width="3.85546875" style="493" customWidth="1"/>
    <col min="2315" max="2560" width="11.42578125" style="493" hidden="1"/>
    <col min="2561" max="2561" width="2.7109375" style="493" customWidth="1"/>
    <col min="2562" max="2562" width="16.28515625" style="493" customWidth="1"/>
    <col min="2563" max="2563" width="19" style="493" customWidth="1"/>
    <col min="2564" max="2564" width="14.28515625" style="493" customWidth="1"/>
    <col min="2565" max="2565" width="14.7109375" style="493" customWidth="1"/>
    <col min="2566" max="2566" width="14.140625" style="493" customWidth="1"/>
    <col min="2567" max="2567" width="18.28515625" style="493" customWidth="1"/>
    <col min="2568" max="2568" width="12.5703125" style="493" customWidth="1"/>
    <col min="2569" max="2569" width="14.28515625" style="493" customWidth="1"/>
    <col min="2570" max="2570" width="3.85546875" style="493" customWidth="1"/>
    <col min="2571" max="2816" width="11.42578125" style="493" hidden="1"/>
    <col min="2817" max="2817" width="2.7109375" style="493" customWidth="1"/>
    <col min="2818" max="2818" width="16.28515625" style="493" customWidth="1"/>
    <col min="2819" max="2819" width="19" style="493" customWidth="1"/>
    <col min="2820" max="2820" width="14.28515625" style="493" customWidth="1"/>
    <col min="2821" max="2821" width="14.7109375" style="493" customWidth="1"/>
    <col min="2822" max="2822" width="14.140625" style="493" customWidth="1"/>
    <col min="2823" max="2823" width="18.28515625" style="493" customWidth="1"/>
    <col min="2824" max="2824" width="12.5703125" style="493" customWidth="1"/>
    <col min="2825" max="2825" width="14.28515625" style="493" customWidth="1"/>
    <col min="2826" max="2826" width="3.85546875" style="493" customWidth="1"/>
    <col min="2827" max="3072" width="11.42578125" style="493" hidden="1"/>
    <col min="3073" max="3073" width="2.7109375" style="493" customWidth="1"/>
    <col min="3074" max="3074" width="16.28515625" style="493" customWidth="1"/>
    <col min="3075" max="3075" width="19" style="493" customWidth="1"/>
    <col min="3076" max="3076" width="14.28515625" style="493" customWidth="1"/>
    <col min="3077" max="3077" width="14.7109375" style="493" customWidth="1"/>
    <col min="3078" max="3078" width="14.140625" style="493" customWidth="1"/>
    <col min="3079" max="3079" width="18.28515625" style="493" customWidth="1"/>
    <col min="3080" max="3080" width="12.5703125" style="493" customWidth="1"/>
    <col min="3081" max="3081" width="14.28515625" style="493" customWidth="1"/>
    <col min="3082" max="3082" width="3.85546875" style="493" customWidth="1"/>
    <col min="3083" max="3328" width="11.42578125" style="493" hidden="1"/>
    <col min="3329" max="3329" width="2.7109375" style="493" customWidth="1"/>
    <col min="3330" max="3330" width="16.28515625" style="493" customWidth="1"/>
    <col min="3331" max="3331" width="19" style="493" customWidth="1"/>
    <col min="3332" max="3332" width="14.28515625" style="493" customWidth="1"/>
    <col min="3333" max="3333" width="14.7109375" style="493" customWidth="1"/>
    <col min="3334" max="3334" width="14.140625" style="493" customWidth="1"/>
    <col min="3335" max="3335" width="18.28515625" style="493" customWidth="1"/>
    <col min="3336" max="3336" width="12.5703125" style="493" customWidth="1"/>
    <col min="3337" max="3337" width="14.28515625" style="493" customWidth="1"/>
    <col min="3338" max="3338" width="3.85546875" style="493" customWidth="1"/>
    <col min="3339" max="3584" width="11.42578125" style="493" hidden="1"/>
    <col min="3585" max="3585" width="2.7109375" style="493" customWidth="1"/>
    <col min="3586" max="3586" width="16.28515625" style="493" customWidth="1"/>
    <col min="3587" max="3587" width="19" style="493" customWidth="1"/>
    <col min="3588" max="3588" width="14.28515625" style="493" customWidth="1"/>
    <col min="3589" max="3589" width="14.7109375" style="493" customWidth="1"/>
    <col min="3590" max="3590" width="14.140625" style="493" customWidth="1"/>
    <col min="3591" max="3591" width="18.28515625" style="493" customWidth="1"/>
    <col min="3592" max="3592" width="12.5703125" style="493" customWidth="1"/>
    <col min="3593" max="3593" width="14.28515625" style="493" customWidth="1"/>
    <col min="3594" max="3594" width="3.85546875" style="493" customWidth="1"/>
    <col min="3595" max="3840" width="11.42578125" style="493" hidden="1"/>
    <col min="3841" max="3841" width="2.7109375" style="493" customWidth="1"/>
    <col min="3842" max="3842" width="16.28515625" style="493" customWidth="1"/>
    <col min="3843" max="3843" width="19" style="493" customWidth="1"/>
    <col min="3844" max="3844" width="14.28515625" style="493" customWidth="1"/>
    <col min="3845" max="3845" width="14.7109375" style="493" customWidth="1"/>
    <col min="3846" max="3846" width="14.140625" style="493" customWidth="1"/>
    <col min="3847" max="3847" width="18.28515625" style="493" customWidth="1"/>
    <col min="3848" max="3848" width="12.5703125" style="493" customWidth="1"/>
    <col min="3849" max="3849" width="14.28515625" style="493" customWidth="1"/>
    <col min="3850" max="3850" width="3.85546875" style="493" customWidth="1"/>
    <col min="3851" max="4096" width="11.42578125" style="493" hidden="1"/>
    <col min="4097" max="4097" width="2.7109375" style="493" customWidth="1"/>
    <col min="4098" max="4098" width="16.28515625" style="493" customWidth="1"/>
    <col min="4099" max="4099" width="19" style="493" customWidth="1"/>
    <col min="4100" max="4100" width="14.28515625" style="493" customWidth="1"/>
    <col min="4101" max="4101" width="14.7109375" style="493" customWidth="1"/>
    <col min="4102" max="4102" width="14.140625" style="493" customWidth="1"/>
    <col min="4103" max="4103" width="18.28515625" style="493" customWidth="1"/>
    <col min="4104" max="4104" width="12.5703125" style="493" customWidth="1"/>
    <col min="4105" max="4105" width="14.28515625" style="493" customWidth="1"/>
    <col min="4106" max="4106" width="3.85546875" style="493" customWidth="1"/>
    <col min="4107" max="4352" width="11.42578125" style="493" hidden="1"/>
    <col min="4353" max="4353" width="2.7109375" style="493" customWidth="1"/>
    <col min="4354" max="4354" width="16.28515625" style="493" customWidth="1"/>
    <col min="4355" max="4355" width="19" style="493" customWidth="1"/>
    <col min="4356" max="4356" width="14.28515625" style="493" customWidth="1"/>
    <col min="4357" max="4357" width="14.7109375" style="493" customWidth="1"/>
    <col min="4358" max="4358" width="14.140625" style="493" customWidth="1"/>
    <col min="4359" max="4359" width="18.28515625" style="493" customWidth="1"/>
    <col min="4360" max="4360" width="12.5703125" style="493" customWidth="1"/>
    <col min="4361" max="4361" width="14.28515625" style="493" customWidth="1"/>
    <col min="4362" max="4362" width="3.85546875" style="493" customWidth="1"/>
    <col min="4363" max="4608" width="11.42578125" style="493" hidden="1"/>
    <col min="4609" max="4609" width="2.7109375" style="493" customWidth="1"/>
    <col min="4610" max="4610" width="16.28515625" style="493" customWidth="1"/>
    <col min="4611" max="4611" width="19" style="493" customWidth="1"/>
    <col min="4612" max="4612" width="14.28515625" style="493" customWidth="1"/>
    <col min="4613" max="4613" width="14.7109375" style="493" customWidth="1"/>
    <col min="4614" max="4614" width="14.140625" style="493" customWidth="1"/>
    <col min="4615" max="4615" width="18.28515625" style="493" customWidth="1"/>
    <col min="4616" max="4616" width="12.5703125" style="493" customWidth="1"/>
    <col min="4617" max="4617" width="14.28515625" style="493" customWidth="1"/>
    <col min="4618" max="4618" width="3.85546875" style="493" customWidth="1"/>
    <col min="4619" max="4864" width="11.42578125" style="493" hidden="1"/>
    <col min="4865" max="4865" width="2.7109375" style="493" customWidth="1"/>
    <col min="4866" max="4866" width="16.28515625" style="493" customWidth="1"/>
    <col min="4867" max="4867" width="19" style="493" customWidth="1"/>
    <col min="4868" max="4868" width="14.28515625" style="493" customWidth="1"/>
    <col min="4869" max="4869" width="14.7109375" style="493" customWidth="1"/>
    <col min="4870" max="4870" width="14.140625" style="493" customWidth="1"/>
    <col min="4871" max="4871" width="18.28515625" style="493" customWidth="1"/>
    <col min="4872" max="4872" width="12.5703125" style="493" customWidth="1"/>
    <col min="4873" max="4873" width="14.28515625" style="493" customWidth="1"/>
    <col min="4874" max="4874" width="3.85546875" style="493" customWidth="1"/>
    <col min="4875" max="5120" width="11.42578125" style="493" hidden="1"/>
    <col min="5121" max="5121" width="2.7109375" style="493" customWidth="1"/>
    <col min="5122" max="5122" width="16.28515625" style="493" customWidth="1"/>
    <col min="5123" max="5123" width="19" style="493" customWidth="1"/>
    <col min="5124" max="5124" width="14.28515625" style="493" customWidth="1"/>
    <col min="5125" max="5125" width="14.7109375" style="493" customWidth="1"/>
    <col min="5126" max="5126" width="14.140625" style="493" customWidth="1"/>
    <col min="5127" max="5127" width="18.28515625" style="493" customWidth="1"/>
    <col min="5128" max="5128" width="12.5703125" style="493" customWidth="1"/>
    <col min="5129" max="5129" width="14.28515625" style="493" customWidth="1"/>
    <col min="5130" max="5130" width="3.85546875" style="493" customWidth="1"/>
    <col min="5131" max="5376" width="11.42578125" style="493" hidden="1"/>
    <col min="5377" max="5377" width="2.7109375" style="493" customWidth="1"/>
    <col min="5378" max="5378" width="16.28515625" style="493" customWidth="1"/>
    <col min="5379" max="5379" width="19" style="493" customWidth="1"/>
    <col min="5380" max="5380" width="14.28515625" style="493" customWidth="1"/>
    <col min="5381" max="5381" width="14.7109375" style="493" customWidth="1"/>
    <col min="5382" max="5382" width="14.140625" style="493" customWidth="1"/>
    <col min="5383" max="5383" width="18.28515625" style="493" customWidth="1"/>
    <col min="5384" max="5384" width="12.5703125" style="493" customWidth="1"/>
    <col min="5385" max="5385" width="14.28515625" style="493" customWidth="1"/>
    <col min="5386" max="5386" width="3.85546875" style="493" customWidth="1"/>
    <col min="5387" max="5632" width="11.42578125" style="493" hidden="1"/>
    <col min="5633" max="5633" width="2.7109375" style="493" customWidth="1"/>
    <col min="5634" max="5634" width="16.28515625" style="493" customWidth="1"/>
    <col min="5635" max="5635" width="19" style="493" customWidth="1"/>
    <col min="5636" max="5636" width="14.28515625" style="493" customWidth="1"/>
    <col min="5637" max="5637" width="14.7109375" style="493" customWidth="1"/>
    <col min="5638" max="5638" width="14.140625" style="493" customWidth="1"/>
    <col min="5639" max="5639" width="18.28515625" style="493" customWidth="1"/>
    <col min="5640" max="5640" width="12.5703125" style="493" customWidth="1"/>
    <col min="5641" max="5641" width="14.28515625" style="493" customWidth="1"/>
    <col min="5642" max="5642" width="3.85546875" style="493" customWidth="1"/>
    <col min="5643" max="5888" width="11.42578125" style="493" hidden="1"/>
    <col min="5889" max="5889" width="2.7109375" style="493" customWidth="1"/>
    <col min="5890" max="5890" width="16.28515625" style="493" customWidth="1"/>
    <col min="5891" max="5891" width="19" style="493" customWidth="1"/>
    <col min="5892" max="5892" width="14.28515625" style="493" customWidth="1"/>
    <col min="5893" max="5893" width="14.7109375" style="493" customWidth="1"/>
    <col min="5894" max="5894" width="14.140625" style="493" customWidth="1"/>
    <col min="5895" max="5895" width="18.28515625" style="493" customWidth="1"/>
    <col min="5896" max="5896" width="12.5703125" style="493" customWidth="1"/>
    <col min="5897" max="5897" width="14.28515625" style="493" customWidth="1"/>
    <col min="5898" max="5898" width="3.85546875" style="493" customWidth="1"/>
    <col min="5899" max="6144" width="11.42578125" style="493" hidden="1"/>
    <col min="6145" max="6145" width="2.7109375" style="493" customWidth="1"/>
    <col min="6146" max="6146" width="16.28515625" style="493" customWidth="1"/>
    <col min="6147" max="6147" width="19" style="493" customWidth="1"/>
    <col min="6148" max="6148" width="14.28515625" style="493" customWidth="1"/>
    <col min="6149" max="6149" width="14.7109375" style="493" customWidth="1"/>
    <col min="6150" max="6150" width="14.140625" style="493" customWidth="1"/>
    <col min="6151" max="6151" width="18.28515625" style="493" customWidth="1"/>
    <col min="6152" max="6152" width="12.5703125" style="493" customWidth="1"/>
    <col min="6153" max="6153" width="14.28515625" style="493" customWidth="1"/>
    <col min="6154" max="6154" width="3.85546875" style="493" customWidth="1"/>
    <col min="6155" max="6400" width="11.42578125" style="493" hidden="1"/>
    <col min="6401" max="6401" width="2.7109375" style="493" customWidth="1"/>
    <col min="6402" max="6402" width="16.28515625" style="493" customWidth="1"/>
    <col min="6403" max="6403" width="19" style="493" customWidth="1"/>
    <col min="6404" max="6404" width="14.28515625" style="493" customWidth="1"/>
    <col min="6405" max="6405" width="14.7109375" style="493" customWidth="1"/>
    <col min="6406" max="6406" width="14.140625" style="493" customWidth="1"/>
    <col min="6407" max="6407" width="18.28515625" style="493" customWidth="1"/>
    <col min="6408" max="6408" width="12.5703125" style="493" customWidth="1"/>
    <col min="6409" max="6409" width="14.28515625" style="493" customWidth="1"/>
    <col min="6410" max="6410" width="3.85546875" style="493" customWidth="1"/>
    <col min="6411" max="6656" width="11.42578125" style="493" hidden="1"/>
    <col min="6657" max="6657" width="2.7109375" style="493" customWidth="1"/>
    <col min="6658" max="6658" width="16.28515625" style="493" customWidth="1"/>
    <col min="6659" max="6659" width="19" style="493" customWidth="1"/>
    <col min="6660" max="6660" width="14.28515625" style="493" customWidth="1"/>
    <col min="6661" max="6661" width="14.7109375" style="493" customWidth="1"/>
    <col min="6662" max="6662" width="14.140625" style="493" customWidth="1"/>
    <col min="6663" max="6663" width="18.28515625" style="493" customWidth="1"/>
    <col min="6664" max="6664" width="12.5703125" style="493" customWidth="1"/>
    <col min="6665" max="6665" width="14.28515625" style="493" customWidth="1"/>
    <col min="6666" max="6666" width="3.85546875" style="493" customWidth="1"/>
    <col min="6667" max="6912" width="11.42578125" style="493" hidden="1"/>
    <col min="6913" max="6913" width="2.7109375" style="493" customWidth="1"/>
    <col min="6914" max="6914" width="16.28515625" style="493" customWidth="1"/>
    <col min="6915" max="6915" width="19" style="493" customWidth="1"/>
    <col min="6916" max="6916" width="14.28515625" style="493" customWidth="1"/>
    <col min="6917" max="6917" width="14.7109375" style="493" customWidth="1"/>
    <col min="6918" max="6918" width="14.140625" style="493" customWidth="1"/>
    <col min="6919" max="6919" width="18.28515625" style="493" customWidth="1"/>
    <col min="6920" max="6920" width="12.5703125" style="493" customWidth="1"/>
    <col min="6921" max="6921" width="14.28515625" style="493" customWidth="1"/>
    <col min="6922" max="6922" width="3.85546875" style="493" customWidth="1"/>
    <col min="6923" max="7168" width="11.42578125" style="493" hidden="1"/>
    <col min="7169" max="7169" width="2.7109375" style="493" customWidth="1"/>
    <col min="7170" max="7170" width="16.28515625" style="493" customWidth="1"/>
    <col min="7171" max="7171" width="19" style="493" customWidth="1"/>
    <col min="7172" max="7172" width="14.28515625" style="493" customWidth="1"/>
    <col min="7173" max="7173" width="14.7109375" style="493" customWidth="1"/>
    <col min="7174" max="7174" width="14.140625" style="493" customWidth="1"/>
    <col min="7175" max="7175" width="18.28515625" style="493" customWidth="1"/>
    <col min="7176" max="7176" width="12.5703125" style="493" customWidth="1"/>
    <col min="7177" max="7177" width="14.28515625" style="493" customWidth="1"/>
    <col min="7178" max="7178" width="3.85546875" style="493" customWidth="1"/>
    <col min="7179" max="7424" width="11.42578125" style="493" hidden="1"/>
    <col min="7425" max="7425" width="2.7109375" style="493" customWidth="1"/>
    <col min="7426" max="7426" width="16.28515625" style="493" customWidth="1"/>
    <col min="7427" max="7427" width="19" style="493" customWidth="1"/>
    <col min="7428" max="7428" width="14.28515625" style="493" customWidth="1"/>
    <col min="7429" max="7429" width="14.7109375" style="493" customWidth="1"/>
    <col min="7430" max="7430" width="14.140625" style="493" customWidth="1"/>
    <col min="7431" max="7431" width="18.28515625" style="493" customWidth="1"/>
    <col min="7432" max="7432" width="12.5703125" style="493" customWidth="1"/>
    <col min="7433" max="7433" width="14.28515625" style="493" customWidth="1"/>
    <col min="7434" max="7434" width="3.85546875" style="493" customWidth="1"/>
    <col min="7435" max="7680" width="11.42578125" style="493" hidden="1"/>
    <col min="7681" max="7681" width="2.7109375" style="493" customWidth="1"/>
    <col min="7682" max="7682" width="16.28515625" style="493" customWidth="1"/>
    <col min="7683" max="7683" width="19" style="493" customWidth="1"/>
    <col min="7684" max="7684" width="14.28515625" style="493" customWidth="1"/>
    <col min="7685" max="7685" width="14.7109375" style="493" customWidth="1"/>
    <col min="7686" max="7686" width="14.140625" style="493" customWidth="1"/>
    <col min="7687" max="7687" width="18.28515625" style="493" customWidth="1"/>
    <col min="7688" max="7688" width="12.5703125" style="493" customWidth="1"/>
    <col min="7689" max="7689" width="14.28515625" style="493" customWidth="1"/>
    <col min="7690" max="7690" width="3.85546875" style="493" customWidth="1"/>
    <col min="7691" max="7936" width="11.42578125" style="493" hidden="1"/>
    <col min="7937" max="7937" width="2.7109375" style="493" customWidth="1"/>
    <col min="7938" max="7938" width="16.28515625" style="493" customWidth="1"/>
    <col min="7939" max="7939" width="19" style="493" customWidth="1"/>
    <col min="7940" max="7940" width="14.28515625" style="493" customWidth="1"/>
    <col min="7941" max="7941" width="14.7109375" style="493" customWidth="1"/>
    <col min="7942" max="7942" width="14.140625" style="493" customWidth="1"/>
    <col min="7943" max="7943" width="18.28515625" style="493" customWidth="1"/>
    <col min="7944" max="7944" width="12.5703125" style="493" customWidth="1"/>
    <col min="7945" max="7945" width="14.28515625" style="493" customWidth="1"/>
    <col min="7946" max="7946" width="3.85546875" style="493" customWidth="1"/>
    <col min="7947" max="8192" width="11.42578125" style="493" hidden="1"/>
    <col min="8193" max="8193" width="2.7109375" style="493" customWidth="1"/>
    <col min="8194" max="8194" width="16.28515625" style="493" customWidth="1"/>
    <col min="8195" max="8195" width="19" style="493" customWidth="1"/>
    <col min="8196" max="8196" width="14.28515625" style="493" customWidth="1"/>
    <col min="8197" max="8197" width="14.7109375" style="493" customWidth="1"/>
    <col min="8198" max="8198" width="14.140625" style="493" customWidth="1"/>
    <col min="8199" max="8199" width="18.28515625" style="493" customWidth="1"/>
    <col min="8200" max="8200" width="12.5703125" style="493" customWidth="1"/>
    <col min="8201" max="8201" width="14.28515625" style="493" customWidth="1"/>
    <col min="8202" max="8202" width="3.85546875" style="493" customWidth="1"/>
    <col min="8203" max="8448" width="11.42578125" style="493" hidden="1"/>
    <col min="8449" max="8449" width="2.7109375" style="493" customWidth="1"/>
    <col min="8450" max="8450" width="16.28515625" style="493" customWidth="1"/>
    <col min="8451" max="8451" width="19" style="493" customWidth="1"/>
    <col min="8452" max="8452" width="14.28515625" style="493" customWidth="1"/>
    <col min="8453" max="8453" width="14.7109375" style="493" customWidth="1"/>
    <col min="8454" max="8454" width="14.140625" style="493" customWidth="1"/>
    <col min="8455" max="8455" width="18.28515625" style="493" customWidth="1"/>
    <col min="8456" max="8456" width="12.5703125" style="493" customWidth="1"/>
    <col min="8457" max="8457" width="14.28515625" style="493" customWidth="1"/>
    <col min="8458" max="8458" width="3.85546875" style="493" customWidth="1"/>
    <col min="8459" max="8704" width="11.42578125" style="493" hidden="1"/>
    <col min="8705" max="8705" width="2.7109375" style="493" customWidth="1"/>
    <col min="8706" max="8706" width="16.28515625" style="493" customWidth="1"/>
    <col min="8707" max="8707" width="19" style="493" customWidth="1"/>
    <col min="8708" max="8708" width="14.28515625" style="493" customWidth="1"/>
    <col min="8709" max="8709" width="14.7109375" style="493" customWidth="1"/>
    <col min="8710" max="8710" width="14.140625" style="493" customWidth="1"/>
    <col min="8711" max="8711" width="18.28515625" style="493" customWidth="1"/>
    <col min="8712" max="8712" width="12.5703125" style="493" customWidth="1"/>
    <col min="8713" max="8713" width="14.28515625" style="493" customWidth="1"/>
    <col min="8714" max="8714" width="3.85546875" style="493" customWidth="1"/>
    <col min="8715" max="8960" width="11.42578125" style="493" hidden="1"/>
    <col min="8961" max="8961" width="2.7109375" style="493" customWidth="1"/>
    <col min="8962" max="8962" width="16.28515625" style="493" customWidth="1"/>
    <col min="8963" max="8963" width="19" style="493" customWidth="1"/>
    <col min="8964" max="8964" width="14.28515625" style="493" customWidth="1"/>
    <col min="8965" max="8965" width="14.7109375" style="493" customWidth="1"/>
    <col min="8966" max="8966" width="14.140625" style="493" customWidth="1"/>
    <col min="8967" max="8967" width="18.28515625" style="493" customWidth="1"/>
    <col min="8968" max="8968" width="12.5703125" style="493" customWidth="1"/>
    <col min="8969" max="8969" width="14.28515625" style="493" customWidth="1"/>
    <col min="8970" max="8970" width="3.85546875" style="493" customWidth="1"/>
    <col min="8971" max="9216" width="11.42578125" style="493" hidden="1"/>
    <col min="9217" max="9217" width="2.7109375" style="493" customWidth="1"/>
    <col min="9218" max="9218" width="16.28515625" style="493" customWidth="1"/>
    <col min="9219" max="9219" width="19" style="493" customWidth="1"/>
    <col min="9220" max="9220" width="14.28515625" style="493" customWidth="1"/>
    <col min="9221" max="9221" width="14.7109375" style="493" customWidth="1"/>
    <col min="9222" max="9222" width="14.140625" style="493" customWidth="1"/>
    <col min="9223" max="9223" width="18.28515625" style="493" customWidth="1"/>
    <col min="9224" max="9224" width="12.5703125" style="493" customWidth="1"/>
    <col min="9225" max="9225" width="14.28515625" style="493" customWidth="1"/>
    <col min="9226" max="9226" width="3.85546875" style="493" customWidth="1"/>
    <col min="9227" max="9472" width="11.42578125" style="493" hidden="1"/>
    <col min="9473" max="9473" width="2.7109375" style="493" customWidth="1"/>
    <col min="9474" max="9474" width="16.28515625" style="493" customWidth="1"/>
    <col min="9475" max="9475" width="19" style="493" customWidth="1"/>
    <col min="9476" max="9476" width="14.28515625" style="493" customWidth="1"/>
    <col min="9477" max="9477" width="14.7109375" style="493" customWidth="1"/>
    <col min="9478" max="9478" width="14.140625" style="493" customWidth="1"/>
    <col min="9479" max="9479" width="18.28515625" style="493" customWidth="1"/>
    <col min="9480" max="9480" width="12.5703125" style="493" customWidth="1"/>
    <col min="9481" max="9481" width="14.28515625" style="493" customWidth="1"/>
    <col min="9482" max="9482" width="3.85546875" style="493" customWidth="1"/>
    <col min="9483" max="9728" width="11.42578125" style="493" hidden="1"/>
    <col min="9729" max="9729" width="2.7109375" style="493" customWidth="1"/>
    <col min="9730" max="9730" width="16.28515625" style="493" customWidth="1"/>
    <col min="9731" max="9731" width="19" style="493" customWidth="1"/>
    <col min="9732" max="9732" width="14.28515625" style="493" customWidth="1"/>
    <col min="9733" max="9733" width="14.7109375" style="493" customWidth="1"/>
    <col min="9734" max="9734" width="14.140625" style="493" customWidth="1"/>
    <col min="9735" max="9735" width="18.28515625" style="493" customWidth="1"/>
    <col min="9736" max="9736" width="12.5703125" style="493" customWidth="1"/>
    <col min="9737" max="9737" width="14.28515625" style="493" customWidth="1"/>
    <col min="9738" max="9738" width="3.85546875" style="493" customWidth="1"/>
    <col min="9739" max="9984" width="11.42578125" style="493" hidden="1"/>
    <col min="9985" max="9985" width="2.7109375" style="493" customWidth="1"/>
    <col min="9986" max="9986" width="16.28515625" style="493" customWidth="1"/>
    <col min="9987" max="9987" width="19" style="493" customWidth="1"/>
    <col min="9988" max="9988" width="14.28515625" style="493" customWidth="1"/>
    <col min="9989" max="9989" width="14.7109375" style="493" customWidth="1"/>
    <col min="9990" max="9990" width="14.140625" style="493" customWidth="1"/>
    <col min="9991" max="9991" width="18.28515625" style="493" customWidth="1"/>
    <col min="9992" max="9992" width="12.5703125" style="493" customWidth="1"/>
    <col min="9993" max="9993" width="14.28515625" style="493" customWidth="1"/>
    <col min="9994" max="9994" width="3.85546875" style="493" customWidth="1"/>
    <col min="9995" max="10240" width="11.42578125" style="493" hidden="1"/>
    <col min="10241" max="10241" width="2.7109375" style="493" customWidth="1"/>
    <col min="10242" max="10242" width="16.28515625" style="493" customWidth="1"/>
    <col min="10243" max="10243" width="19" style="493" customWidth="1"/>
    <col min="10244" max="10244" width="14.28515625" style="493" customWidth="1"/>
    <col min="10245" max="10245" width="14.7109375" style="493" customWidth="1"/>
    <col min="10246" max="10246" width="14.140625" style="493" customWidth="1"/>
    <col min="10247" max="10247" width="18.28515625" style="493" customWidth="1"/>
    <col min="10248" max="10248" width="12.5703125" style="493" customWidth="1"/>
    <col min="10249" max="10249" width="14.28515625" style="493" customWidth="1"/>
    <col min="10250" max="10250" width="3.85546875" style="493" customWidth="1"/>
    <col min="10251" max="10496" width="11.42578125" style="493" hidden="1"/>
    <col min="10497" max="10497" width="2.7109375" style="493" customWidth="1"/>
    <col min="10498" max="10498" width="16.28515625" style="493" customWidth="1"/>
    <col min="10499" max="10499" width="19" style="493" customWidth="1"/>
    <col min="10500" max="10500" width="14.28515625" style="493" customWidth="1"/>
    <col min="10501" max="10501" width="14.7109375" style="493" customWidth="1"/>
    <col min="10502" max="10502" width="14.140625" style="493" customWidth="1"/>
    <col min="10503" max="10503" width="18.28515625" style="493" customWidth="1"/>
    <col min="10504" max="10504" width="12.5703125" style="493" customWidth="1"/>
    <col min="10505" max="10505" width="14.28515625" style="493" customWidth="1"/>
    <col min="10506" max="10506" width="3.85546875" style="493" customWidth="1"/>
    <col min="10507" max="10752" width="11.42578125" style="493" hidden="1"/>
    <col min="10753" max="10753" width="2.7109375" style="493" customWidth="1"/>
    <col min="10754" max="10754" width="16.28515625" style="493" customWidth="1"/>
    <col min="10755" max="10755" width="19" style="493" customWidth="1"/>
    <col min="10756" max="10756" width="14.28515625" style="493" customWidth="1"/>
    <col min="10757" max="10757" width="14.7109375" style="493" customWidth="1"/>
    <col min="10758" max="10758" width="14.140625" style="493" customWidth="1"/>
    <col min="10759" max="10759" width="18.28515625" style="493" customWidth="1"/>
    <col min="10760" max="10760" width="12.5703125" style="493" customWidth="1"/>
    <col min="10761" max="10761" width="14.28515625" style="493" customWidth="1"/>
    <col min="10762" max="10762" width="3.85546875" style="493" customWidth="1"/>
    <col min="10763" max="11008" width="11.42578125" style="493" hidden="1"/>
    <col min="11009" max="11009" width="2.7109375" style="493" customWidth="1"/>
    <col min="11010" max="11010" width="16.28515625" style="493" customWidth="1"/>
    <col min="11011" max="11011" width="19" style="493" customWidth="1"/>
    <col min="11012" max="11012" width="14.28515625" style="493" customWidth="1"/>
    <col min="11013" max="11013" width="14.7109375" style="493" customWidth="1"/>
    <col min="11014" max="11014" width="14.140625" style="493" customWidth="1"/>
    <col min="11015" max="11015" width="18.28515625" style="493" customWidth="1"/>
    <col min="11016" max="11016" width="12.5703125" style="493" customWidth="1"/>
    <col min="11017" max="11017" width="14.28515625" style="493" customWidth="1"/>
    <col min="11018" max="11018" width="3.85546875" style="493" customWidth="1"/>
    <col min="11019" max="11264" width="11.42578125" style="493" hidden="1"/>
    <col min="11265" max="11265" width="2.7109375" style="493" customWidth="1"/>
    <col min="11266" max="11266" width="16.28515625" style="493" customWidth="1"/>
    <col min="11267" max="11267" width="19" style="493" customWidth="1"/>
    <col min="11268" max="11268" width="14.28515625" style="493" customWidth="1"/>
    <col min="11269" max="11269" width="14.7109375" style="493" customWidth="1"/>
    <col min="11270" max="11270" width="14.140625" style="493" customWidth="1"/>
    <col min="11271" max="11271" width="18.28515625" style="493" customWidth="1"/>
    <col min="11272" max="11272" width="12.5703125" style="493" customWidth="1"/>
    <col min="11273" max="11273" width="14.28515625" style="493" customWidth="1"/>
    <col min="11274" max="11274" width="3.85546875" style="493" customWidth="1"/>
    <col min="11275" max="11520" width="11.42578125" style="493" hidden="1"/>
    <col min="11521" max="11521" width="2.7109375" style="493" customWidth="1"/>
    <col min="11522" max="11522" width="16.28515625" style="493" customWidth="1"/>
    <col min="11523" max="11523" width="19" style="493" customWidth="1"/>
    <col min="11524" max="11524" width="14.28515625" style="493" customWidth="1"/>
    <col min="11525" max="11525" width="14.7109375" style="493" customWidth="1"/>
    <col min="11526" max="11526" width="14.140625" style="493" customWidth="1"/>
    <col min="11527" max="11527" width="18.28515625" style="493" customWidth="1"/>
    <col min="11528" max="11528" width="12.5703125" style="493" customWidth="1"/>
    <col min="11529" max="11529" width="14.28515625" style="493" customWidth="1"/>
    <col min="11530" max="11530" width="3.85546875" style="493" customWidth="1"/>
    <col min="11531" max="11776" width="11.42578125" style="493" hidden="1"/>
    <col min="11777" max="11777" width="2.7109375" style="493" customWidth="1"/>
    <col min="11778" max="11778" width="16.28515625" style="493" customWidth="1"/>
    <col min="11779" max="11779" width="19" style="493" customWidth="1"/>
    <col min="11780" max="11780" width="14.28515625" style="493" customWidth="1"/>
    <col min="11781" max="11781" width="14.7109375" style="493" customWidth="1"/>
    <col min="11782" max="11782" width="14.140625" style="493" customWidth="1"/>
    <col min="11783" max="11783" width="18.28515625" style="493" customWidth="1"/>
    <col min="11784" max="11784" width="12.5703125" style="493" customWidth="1"/>
    <col min="11785" max="11785" width="14.28515625" style="493" customWidth="1"/>
    <col min="11786" max="11786" width="3.85546875" style="493" customWidth="1"/>
    <col min="11787" max="12032" width="11.42578125" style="493" hidden="1"/>
    <col min="12033" max="12033" width="2.7109375" style="493" customWidth="1"/>
    <col min="12034" max="12034" width="16.28515625" style="493" customWidth="1"/>
    <col min="12035" max="12035" width="19" style="493" customWidth="1"/>
    <col min="12036" max="12036" width="14.28515625" style="493" customWidth="1"/>
    <col min="12037" max="12037" width="14.7109375" style="493" customWidth="1"/>
    <col min="12038" max="12038" width="14.140625" style="493" customWidth="1"/>
    <col min="12039" max="12039" width="18.28515625" style="493" customWidth="1"/>
    <col min="12040" max="12040" width="12.5703125" style="493" customWidth="1"/>
    <col min="12041" max="12041" width="14.28515625" style="493" customWidth="1"/>
    <col min="12042" max="12042" width="3.85546875" style="493" customWidth="1"/>
    <col min="12043" max="12288" width="11.42578125" style="493" hidden="1"/>
    <col min="12289" max="12289" width="2.7109375" style="493" customWidth="1"/>
    <col min="12290" max="12290" width="16.28515625" style="493" customWidth="1"/>
    <col min="12291" max="12291" width="19" style="493" customWidth="1"/>
    <col min="12292" max="12292" width="14.28515625" style="493" customWidth="1"/>
    <col min="12293" max="12293" width="14.7109375" style="493" customWidth="1"/>
    <col min="12294" max="12294" width="14.140625" style="493" customWidth="1"/>
    <col min="12295" max="12295" width="18.28515625" style="493" customWidth="1"/>
    <col min="12296" max="12296" width="12.5703125" style="493" customWidth="1"/>
    <col min="12297" max="12297" width="14.28515625" style="493" customWidth="1"/>
    <col min="12298" max="12298" width="3.85546875" style="493" customWidth="1"/>
    <col min="12299" max="12544" width="11.42578125" style="493" hidden="1"/>
    <col min="12545" max="12545" width="2.7109375" style="493" customWidth="1"/>
    <col min="12546" max="12546" width="16.28515625" style="493" customWidth="1"/>
    <col min="12547" max="12547" width="19" style="493" customWidth="1"/>
    <col min="12548" max="12548" width="14.28515625" style="493" customWidth="1"/>
    <col min="12549" max="12549" width="14.7109375" style="493" customWidth="1"/>
    <col min="12550" max="12550" width="14.140625" style="493" customWidth="1"/>
    <col min="12551" max="12551" width="18.28515625" style="493" customWidth="1"/>
    <col min="12552" max="12552" width="12.5703125" style="493" customWidth="1"/>
    <col min="12553" max="12553" width="14.28515625" style="493" customWidth="1"/>
    <col min="12554" max="12554" width="3.85546875" style="493" customWidth="1"/>
    <col min="12555" max="12800" width="11.42578125" style="493" hidden="1"/>
    <col min="12801" max="12801" width="2.7109375" style="493" customWidth="1"/>
    <col min="12802" max="12802" width="16.28515625" style="493" customWidth="1"/>
    <col min="12803" max="12803" width="19" style="493" customWidth="1"/>
    <col min="12804" max="12804" width="14.28515625" style="493" customWidth="1"/>
    <col min="12805" max="12805" width="14.7109375" style="493" customWidth="1"/>
    <col min="12806" max="12806" width="14.140625" style="493" customWidth="1"/>
    <col min="12807" max="12807" width="18.28515625" style="493" customWidth="1"/>
    <col min="12808" max="12808" width="12.5703125" style="493" customWidth="1"/>
    <col min="12809" max="12809" width="14.28515625" style="493" customWidth="1"/>
    <col min="12810" max="12810" width="3.85546875" style="493" customWidth="1"/>
    <col min="12811" max="13056" width="11.42578125" style="493" hidden="1"/>
    <col min="13057" max="13057" width="2.7109375" style="493" customWidth="1"/>
    <col min="13058" max="13058" width="16.28515625" style="493" customWidth="1"/>
    <col min="13059" max="13059" width="19" style="493" customWidth="1"/>
    <col min="13060" max="13060" width="14.28515625" style="493" customWidth="1"/>
    <col min="13061" max="13061" width="14.7109375" style="493" customWidth="1"/>
    <col min="13062" max="13062" width="14.140625" style="493" customWidth="1"/>
    <col min="13063" max="13063" width="18.28515625" style="493" customWidth="1"/>
    <col min="13064" max="13064" width="12.5703125" style="493" customWidth="1"/>
    <col min="13065" max="13065" width="14.28515625" style="493" customWidth="1"/>
    <col min="13066" max="13066" width="3.85546875" style="493" customWidth="1"/>
    <col min="13067" max="13312" width="11.42578125" style="493" hidden="1"/>
    <col min="13313" max="13313" width="2.7109375" style="493" customWidth="1"/>
    <col min="13314" max="13314" width="16.28515625" style="493" customWidth="1"/>
    <col min="13315" max="13315" width="19" style="493" customWidth="1"/>
    <col min="13316" max="13316" width="14.28515625" style="493" customWidth="1"/>
    <col min="13317" max="13317" width="14.7109375" style="493" customWidth="1"/>
    <col min="13318" max="13318" width="14.140625" style="493" customWidth="1"/>
    <col min="13319" max="13319" width="18.28515625" style="493" customWidth="1"/>
    <col min="13320" max="13320" width="12.5703125" style="493" customWidth="1"/>
    <col min="13321" max="13321" width="14.28515625" style="493" customWidth="1"/>
    <col min="13322" max="13322" width="3.85546875" style="493" customWidth="1"/>
    <col min="13323" max="13568" width="11.42578125" style="493" hidden="1"/>
    <col min="13569" max="13569" width="2.7109375" style="493" customWidth="1"/>
    <col min="13570" max="13570" width="16.28515625" style="493" customWidth="1"/>
    <col min="13571" max="13571" width="19" style="493" customWidth="1"/>
    <col min="13572" max="13572" width="14.28515625" style="493" customWidth="1"/>
    <col min="13573" max="13573" width="14.7109375" style="493" customWidth="1"/>
    <col min="13574" max="13574" width="14.140625" style="493" customWidth="1"/>
    <col min="13575" max="13575" width="18.28515625" style="493" customWidth="1"/>
    <col min="13576" max="13576" width="12.5703125" style="493" customWidth="1"/>
    <col min="13577" max="13577" width="14.28515625" style="493" customWidth="1"/>
    <col min="13578" max="13578" width="3.85546875" style="493" customWidth="1"/>
    <col min="13579" max="13824" width="11.42578125" style="493" hidden="1"/>
    <col min="13825" max="13825" width="2.7109375" style="493" customWidth="1"/>
    <col min="13826" max="13826" width="16.28515625" style="493" customWidth="1"/>
    <col min="13827" max="13827" width="19" style="493" customWidth="1"/>
    <col min="13828" max="13828" width="14.28515625" style="493" customWidth="1"/>
    <col min="13829" max="13829" width="14.7109375" style="493" customWidth="1"/>
    <col min="13830" max="13830" width="14.140625" style="493" customWidth="1"/>
    <col min="13831" max="13831" width="18.28515625" style="493" customWidth="1"/>
    <col min="13832" max="13832" width="12.5703125" style="493" customWidth="1"/>
    <col min="13833" max="13833" width="14.28515625" style="493" customWidth="1"/>
    <col min="13834" max="13834" width="3.85546875" style="493" customWidth="1"/>
    <col min="13835" max="14080" width="11.42578125" style="493" hidden="1"/>
    <col min="14081" max="14081" width="2.7109375" style="493" customWidth="1"/>
    <col min="14082" max="14082" width="16.28515625" style="493" customWidth="1"/>
    <col min="14083" max="14083" width="19" style="493" customWidth="1"/>
    <col min="14084" max="14084" width="14.28515625" style="493" customWidth="1"/>
    <col min="14085" max="14085" width="14.7109375" style="493" customWidth="1"/>
    <col min="14086" max="14086" width="14.140625" style="493" customWidth="1"/>
    <col min="14087" max="14087" width="18.28515625" style="493" customWidth="1"/>
    <col min="14088" max="14088" width="12.5703125" style="493" customWidth="1"/>
    <col min="14089" max="14089" width="14.28515625" style="493" customWidth="1"/>
    <col min="14090" max="14090" width="3.85546875" style="493" customWidth="1"/>
    <col min="14091" max="14336" width="11.42578125" style="493" hidden="1"/>
    <col min="14337" max="14337" width="2.7109375" style="493" customWidth="1"/>
    <col min="14338" max="14338" width="16.28515625" style="493" customWidth="1"/>
    <col min="14339" max="14339" width="19" style="493" customWidth="1"/>
    <col min="14340" max="14340" width="14.28515625" style="493" customWidth="1"/>
    <col min="14341" max="14341" width="14.7109375" style="493" customWidth="1"/>
    <col min="14342" max="14342" width="14.140625" style="493" customWidth="1"/>
    <col min="14343" max="14343" width="18.28515625" style="493" customWidth="1"/>
    <col min="14344" max="14344" width="12.5703125" style="493" customWidth="1"/>
    <col min="14345" max="14345" width="14.28515625" style="493" customWidth="1"/>
    <col min="14346" max="14346" width="3.85546875" style="493" customWidth="1"/>
    <col min="14347" max="14592" width="11.42578125" style="493" hidden="1"/>
    <col min="14593" max="14593" width="2.7109375" style="493" customWidth="1"/>
    <col min="14594" max="14594" width="16.28515625" style="493" customWidth="1"/>
    <col min="14595" max="14595" width="19" style="493" customWidth="1"/>
    <col min="14596" max="14596" width="14.28515625" style="493" customWidth="1"/>
    <col min="14597" max="14597" width="14.7109375" style="493" customWidth="1"/>
    <col min="14598" max="14598" width="14.140625" style="493" customWidth="1"/>
    <col min="14599" max="14599" width="18.28515625" style="493" customWidth="1"/>
    <col min="14600" max="14600" width="12.5703125" style="493" customWidth="1"/>
    <col min="14601" max="14601" width="14.28515625" style="493" customWidth="1"/>
    <col min="14602" max="14602" width="3.85546875" style="493" customWidth="1"/>
    <col min="14603" max="14848" width="11.42578125" style="493" hidden="1"/>
    <col min="14849" max="14849" width="2.7109375" style="493" customWidth="1"/>
    <col min="14850" max="14850" width="16.28515625" style="493" customWidth="1"/>
    <col min="14851" max="14851" width="19" style="493" customWidth="1"/>
    <col min="14852" max="14852" width="14.28515625" style="493" customWidth="1"/>
    <col min="14853" max="14853" width="14.7109375" style="493" customWidth="1"/>
    <col min="14854" max="14854" width="14.140625" style="493" customWidth="1"/>
    <col min="14855" max="14855" width="18.28515625" style="493" customWidth="1"/>
    <col min="14856" max="14856" width="12.5703125" style="493" customWidth="1"/>
    <col min="14857" max="14857" width="14.28515625" style="493" customWidth="1"/>
    <col min="14858" max="14858" width="3.85546875" style="493" customWidth="1"/>
    <col min="14859" max="15104" width="11.42578125" style="493" hidden="1"/>
    <col min="15105" max="15105" width="2.7109375" style="493" customWidth="1"/>
    <col min="15106" max="15106" width="16.28515625" style="493" customWidth="1"/>
    <col min="15107" max="15107" width="19" style="493" customWidth="1"/>
    <col min="15108" max="15108" width="14.28515625" style="493" customWidth="1"/>
    <col min="15109" max="15109" width="14.7109375" style="493" customWidth="1"/>
    <col min="15110" max="15110" width="14.140625" style="493" customWidth="1"/>
    <col min="15111" max="15111" width="18.28515625" style="493" customWidth="1"/>
    <col min="15112" max="15112" width="12.5703125" style="493" customWidth="1"/>
    <col min="15113" max="15113" width="14.28515625" style="493" customWidth="1"/>
    <col min="15114" max="15114" width="3.85546875" style="493" customWidth="1"/>
    <col min="15115" max="15360" width="11.42578125" style="493" hidden="1"/>
    <col min="15361" max="15361" width="2.7109375" style="493" customWidth="1"/>
    <col min="15362" max="15362" width="16.28515625" style="493" customWidth="1"/>
    <col min="15363" max="15363" width="19" style="493" customWidth="1"/>
    <col min="15364" max="15364" width="14.28515625" style="493" customWidth="1"/>
    <col min="15365" max="15365" width="14.7109375" style="493" customWidth="1"/>
    <col min="15366" max="15366" width="14.140625" style="493" customWidth="1"/>
    <col min="15367" max="15367" width="18.28515625" style="493" customWidth="1"/>
    <col min="15368" max="15368" width="12.5703125" style="493" customWidth="1"/>
    <col min="15369" max="15369" width="14.28515625" style="493" customWidth="1"/>
    <col min="15370" max="15370" width="3.85546875" style="493" customWidth="1"/>
    <col min="15371" max="15616" width="11.42578125" style="493" hidden="1"/>
    <col min="15617" max="15617" width="2.7109375" style="493" customWidth="1"/>
    <col min="15618" max="15618" width="16.28515625" style="493" customWidth="1"/>
    <col min="15619" max="15619" width="19" style="493" customWidth="1"/>
    <col min="15620" max="15620" width="14.28515625" style="493" customWidth="1"/>
    <col min="15621" max="15621" width="14.7109375" style="493" customWidth="1"/>
    <col min="15622" max="15622" width="14.140625" style="493" customWidth="1"/>
    <col min="15623" max="15623" width="18.28515625" style="493" customWidth="1"/>
    <col min="15624" max="15624" width="12.5703125" style="493" customWidth="1"/>
    <col min="15625" max="15625" width="14.28515625" style="493" customWidth="1"/>
    <col min="15626" max="15626" width="3.85546875" style="493" customWidth="1"/>
    <col min="15627" max="15872" width="11.42578125" style="493" hidden="1"/>
    <col min="15873" max="15873" width="2.7109375" style="493" customWidth="1"/>
    <col min="15874" max="15874" width="16.28515625" style="493" customWidth="1"/>
    <col min="15875" max="15875" width="19" style="493" customWidth="1"/>
    <col min="15876" max="15876" width="14.28515625" style="493" customWidth="1"/>
    <col min="15877" max="15877" width="14.7109375" style="493" customWidth="1"/>
    <col min="15878" max="15878" width="14.140625" style="493" customWidth="1"/>
    <col min="15879" max="15879" width="18.28515625" style="493" customWidth="1"/>
    <col min="15880" max="15880" width="12.5703125" style="493" customWidth="1"/>
    <col min="15881" max="15881" width="14.28515625" style="493" customWidth="1"/>
    <col min="15882" max="15882" width="3.85546875" style="493" customWidth="1"/>
    <col min="15883" max="16128" width="11.42578125" style="493" hidden="1"/>
    <col min="16129" max="16129" width="2.7109375" style="493" customWidth="1"/>
    <col min="16130" max="16130" width="16.28515625" style="493" customWidth="1"/>
    <col min="16131" max="16131" width="19" style="493" customWidth="1"/>
    <col min="16132" max="16132" width="14.28515625" style="493" customWidth="1"/>
    <col min="16133" max="16133" width="14.7109375" style="493" customWidth="1"/>
    <col min="16134" max="16134" width="14.140625" style="493" customWidth="1"/>
    <col min="16135" max="16135" width="18.28515625" style="493" customWidth="1"/>
    <col min="16136" max="16136" width="12.5703125" style="493" customWidth="1"/>
    <col min="16137" max="16137" width="14.28515625" style="493" customWidth="1"/>
    <col min="16138" max="16138" width="3.85546875" style="493" customWidth="1"/>
    <col min="16139" max="16384" width="11.42578125" style="493" hidden="1"/>
  </cols>
  <sheetData>
    <row r="2" spans="2:10" x14ac:dyDescent="0.2">
      <c r="C2" s="688"/>
      <c r="D2" s="1063" t="s">
        <v>142</v>
      </c>
      <c r="E2" s="1063"/>
      <c r="F2" s="1063"/>
      <c r="G2" s="1063"/>
      <c r="H2" s="1063"/>
      <c r="I2" s="1063"/>
    </row>
    <row r="3" spans="2:10" x14ac:dyDescent="0.2">
      <c r="C3" s="689"/>
      <c r="D3" s="1064" t="s">
        <v>143</v>
      </c>
      <c r="E3" s="1064"/>
      <c r="F3" s="1064"/>
      <c r="G3" s="1064"/>
      <c r="H3" s="1064"/>
      <c r="I3" s="1064"/>
      <c r="J3" s="1064"/>
    </row>
    <row r="4" spans="2:10" x14ac:dyDescent="0.2">
      <c r="C4" s="688"/>
      <c r="D4" s="1063" t="s">
        <v>192</v>
      </c>
      <c r="E4" s="1063"/>
      <c r="F4" s="1063"/>
      <c r="G4" s="1063"/>
      <c r="H4" s="1063"/>
      <c r="I4" s="1063"/>
    </row>
    <row r="5" spans="2:10" x14ac:dyDescent="0.2">
      <c r="C5" s="688"/>
      <c r="D5" s="1063" t="s">
        <v>145</v>
      </c>
      <c r="E5" s="1063"/>
      <c r="F5" s="1063"/>
      <c r="G5" s="1063"/>
      <c r="H5" s="1063"/>
      <c r="I5" s="1063"/>
    </row>
    <row r="6" spans="2:10" x14ac:dyDescent="0.2">
      <c r="B6" s="664"/>
      <c r="C6" s="664"/>
      <c r="D6" s="664"/>
      <c r="E6" s="664"/>
      <c r="F6" s="664"/>
      <c r="G6" s="664"/>
      <c r="H6" s="664"/>
      <c r="I6" s="664"/>
    </row>
    <row r="7" spans="2:10" x14ac:dyDescent="0.2">
      <c r="B7" s="494"/>
      <c r="C7" s="494"/>
      <c r="D7" s="494"/>
      <c r="E7" s="494"/>
      <c r="F7" s="494"/>
      <c r="G7" s="494"/>
      <c r="H7" s="494"/>
      <c r="I7" s="494"/>
    </row>
    <row r="8" spans="2:10" x14ac:dyDescent="0.2">
      <c r="B8" s="1065" t="s">
        <v>373</v>
      </c>
      <c r="C8" s="1066"/>
      <c r="D8" s="1071" t="s">
        <v>374</v>
      </c>
      <c r="E8" s="1072"/>
      <c r="F8" s="1071" t="s">
        <v>375</v>
      </c>
      <c r="G8" s="1072"/>
      <c r="H8" s="1071" t="s">
        <v>376</v>
      </c>
      <c r="I8" s="1073"/>
    </row>
    <row r="9" spans="2:10" x14ac:dyDescent="0.2">
      <c r="B9" s="1069"/>
      <c r="C9" s="1070"/>
      <c r="D9" s="1071" t="s">
        <v>377</v>
      </c>
      <c r="E9" s="1072"/>
      <c r="F9" s="1071" t="s">
        <v>378</v>
      </c>
      <c r="G9" s="1072"/>
      <c r="H9" s="1071" t="s">
        <v>379</v>
      </c>
      <c r="I9" s="1073"/>
    </row>
    <row r="10" spans="2:10" x14ac:dyDescent="0.2">
      <c r="B10" s="1071" t="s">
        <v>380</v>
      </c>
      <c r="C10" s="1072"/>
      <c r="D10" s="1072"/>
      <c r="E10" s="1072"/>
      <c r="F10" s="1072"/>
      <c r="G10" s="1072"/>
      <c r="H10" s="1072"/>
      <c r="I10" s="1073"/>
    </row>
    <row r="11" spans="2:10" ht="14.25" customHeight="1" x14ac:dyDescent="0.2">
      <c r="B11" s="1081" t="s">
        <v>147</v>
      </c>
      <c r="C11" s="1082"/>
      <c r="D11" s="1079"/>
      <c r="E11" s="1079"/>
      <c r="F11" s="1079"/>
      <c r="G11" s="1079"/>
      <c r="H11" s="1080">
        <v>0</v>
      </c>
      <c r="I11" s="1080"/>
    </row>
    <row r="12" spans="2:10" ht="14.25" customHeight="1" x14ac:dyDescent="0.2">
      <c r="B12" s="1078"/>
      <c r="C12" s="1078"/>
      <c r="D12" s="1079"/>
      <c r="E12" s="1079"/>
      <c r="F12" s="1079"/>
      <c r="G12" s="1079"/>
      <c r="H12" s="1080">
        <v>0</v>
      </c>
      <c r="I12" s="1080"/>
    </row>
    <row r="13" spans="2:10" ht="14.25" customHeight="1" x14ac:dyDescent="0.2">
      <c r="B13" s="1078"/>
      <c r="C13" s="1078"/>
      <c r="D13" s="1079"/>
      <c r="E13" s="1079"/>
      <c r="F13" s="1079"/>
      <c r="G13" s="1079"/>
      <c r="H13" s="1080">
        <v>0</v>
      </c>
      <c r="I13" s="1080"/>
    </row>
    <row r="14" spans="2:10" ht="14.25" customHeight="1" x14ac:dyDescent="0.2">
      <c r="B14" s="1078"/>
      <c r="C14" s="1078"/>
      <c r="D14" s="1079"/>
      <c r="E14" s="1079"/>
      <c r="F14" s="1079"/>
      <c r="G14" s="1079"/>
      <c r="H14" s="1080">
        <v>0</v>
      </c>
      <c r="I14" s="1080"/>
    </row>
    <row r="15" spans="2:10" ht="14.25" customHeight="1" x14ac:dyDescent="0.2">
      <c r="B15" s="1078"/>
      <c r="C15" s="1078"/>
      <c r="D15" s="1079"/>
      <c r="E15" s="1079"/>
      <c r="F15" s="1079"/>
      <c r="G15" s="1079"/>
      <c r="H15" s="1080">
        <v>0</v>
      </c>
      <c r="I15" s="1080"/>
    </row>
    <row r="16" spans="2:10" ht="14.25" customHeight="1" x14ac:dyDescent="0.2">
      <c r="B16" s="1081"/>
      <c r="C16" s="1082"/>
      <c r="D16" s="1079"/>
      <c r="E16" s="1079"/>
      <c r="F16" s="1079"/>
      <c r="G16" s="1079"/>
      <c r="H16" s="1080">
        <v>0</v>
      </c>
      <c r="I16" s="1080"/>
    </row>
    <row r="17" spans="2:9" ht="14.25" customHeight="1" x14ac:dyDescent="0.2">
      <c r="B17" s="1078"/>
      <c r="C17" s="1078"/>
      <c r="D17" s="1079"/>
      <c r="E17" s="1079"/>
      <c r="F17" s="1079"/>
      <c r="G17" s="1079"/>
      <c r="H17" s="1080">
        <v>0</v>
      </c>
      <c r="I17" s="1080"/>
    </row>
    <row r="18" spans="2:9" ht="14.25" customHeight="1" x14ac:dyDescent="0.2">
      <c r="B18" s="1078"/>
      <c r="C18" s="1078"/>
      <c r="D18" s="1079"/>
      <c r="E18" s="1079"/>
      <c r="F18" s="1079"/>
      <c r="G18" s="1079"/>
      <c r="H18" s="1080">
        <v>0</v>
      </c>
      <c r="I18" s="1080"/>
    </row>
    <row r="19" spans="2:9" ht="14.25" customHeight="1" x14ac:dyDescent="0.2">
      <c r="B19" s="1078"/>
      <c r="C19" s="1078"/>
      <c r="D19" s="1079"/>
      <c r="E19" s="1079"/>
      <c r="F19" s="1079"/>
      <c r="G19" s="1079"/>
      <c r="H19" s="1080">
        <v>0</v>
      </c>
      <c r="I19" s="1080"/>
    </row>
    <row r="20" spans="2:9" x14ac:dyDescent="0.2">
      <c r="B20" s="1083" t="s">
        <v>381</v>
      </c>
      <c r="C20" s="1083"/>
      <c r="D20" s="1080">
        <v>0</v>
      </c>
      <c r="E20" s="1080"/>
      <c r="F20" s="1080">
        <v>0</v>
      </c>
      <c r="G20" s="1080"/>
      <c r="H20" s="1080">
        <v>0</v>
      </c>
      <c r="I20" s="1080"/>
    </row>
    <row r="21" spans="2:9" x14ac:dyDescent="0.2">
      <c r="B21" s="942"/>
      <c r="C21" s="942"/>
      <c r="D21" s="942"/>
      <c r="E21" s="942"/>
      <c r="F21" s="942"/>
      <c r="G21" s="942"/>
      <c r="H21" s="942"/>
      <c r="I21" s="942"/>
    </row>
    <row r="22" spans="2:9" x14ac:dyDescent="0.2">
      <c r="B22" s="1071" t="s">
        <v>382</v>
      </c>
      <c r="C22" s="1072"/>
      <c r="D22" s="1072"/>
      <c r="E22" s="1072"/>
      <c r="F22" s="1072"/>
      <c r="G22" s="1072"/>
      <c r="H22" s="1072"/>
      <c r="I22" s="1073"/>
    </row>
    <row r="23" spans="2:9" x14ac:dyDescent="0.2">
      <c r="B23" s="1078"/>
      <c r="C23" s="1078"/>
      <c r="D23" s="1079"/>
      <c r="E23" s="1079"/>
      <c r="F23" s="1079"/>
      <c r="G23" s="1079"/>
      <c r="H23" s="1080">
        <v>0</v>
      </c>
      <c r="I23" s="1080"/>
    </row>
    <row r="24" spans="2:9" x14ac:dyDescent="0.2">
      <c r="B24" s="1078"/>
      <c r="C24" s="1078"/>
      <c r="D24" s="1079"/>
      <c r="E24" s="1079"/>
      <c r="F24" s="1079"/>
      <c r="G24" s="1079"/>
      <c r="H24" s="1080">
        <v>0</v>
      </c>
      <c r="I24" s="1080"/>
    </row>
    <row r="25" spans="2:9" x14ac:dyDescent="0.2">
      <c r="B25" s="1078"/>
      <c r="C25" s="1078"/>
      <c r="D25" s="1079"/>
      <c r="E25" s="1079"/>
      <c r="F25" s="1079"/>
      <c r="G25" s="1079"/>
      <c r="H25" s="1080">
        <v>0</v>
      </c>
      <c r="I25" s="1080"/>
    </row>
    <row r="26" spans="2:9" x14ac:dyDescent="0.2">
      <c r="B26" s="1078"/>
      <c r="C26" s="1078"/>
      <c r="D26" s="1079"/>
      <c r="E26" s="1079"/>
      <c r="F26" s="1079"/>
      <c r="G26" s="1079"/>
      <c r="H26" s="1080">
        <v>0</v>
      </c>
      <c r="I26" s="1080"/>
    </row>
    <row r="27" spans="2:9" x14ac:dyDescent="0.2">
      <c r="B27" s="1078"/>
      <c r="C27" s="1078"/>
      <c r="D27" s="1079"/>
      <c r="E27" s="1079"/>
      <c r="F27" s="1079"/>
      <c r="G27" s="1079"/>
      <c r="H27" s="1080">
        <v>0</v>
      </c>
      <c r="I27" s="1080"/>
    </row>
    <row r="28" spans="2:9" x14ac:dyDescent="0.2">
      <c r="B28" s="1078"/>
      <c r="C28" s="1078"/>
      <c r="D28" s="1079"/>
      <c r="E28" s="1079"/>
      <c r="F28" s="1079"/>
      <c r="G28" s="1079"/>
      <c r="H28" s="1080">
        <v>0</v>
      </c>
      <c r="I28" s="1080"/>
    </row>
    <row r="29" spans="2:9" x14ac:dyDescent="0.2">
      <c r="B29" s="1078"/>
      <c r="C29" s="1078"/>
      <c r="D29" s="1079"/>
      <c r="E29" s="1079"/>
      <c r="F29" s="1079"/>
      <c r="G29" s="1079"/>
      <c r="H29" s="1080">
        <v>0</v>
      </c>
      <c r="I29" s="1080"/>
    </row>
    <row r="30" spans="2:9" x14ac:dyDescent="0.2">
      <c r="B30" s="1078"/>
      <c r="C30" s="1078"/>
      <c r="D30" s="1079"/>
      <c r="E30" s="1079"/>
      <c r="F30" s="1079"/>
      <c r="G30" s="1079"/>
      <c r="H30" s="1080">
        <v>0</v>
      </c>
      <c r="I30" s="1080"/>
    </row>
    <row r="31" spans="2:9" x14ac:dyDescent="0.2">
      <c r="B31" s="1078"/>
      <c r="C31" s="1078"/>
      <c r="D31" s="1079"/>
      <c r="E31" s="1079"/>
      <c r="F31" s="1079"/>
      <c r="G31" s="1079"/>
      <c r="H31" s="1080">
        <v>0</v>
      </c>
      <c r="I31" s="1080"/>
    </row>
    <row r="32" spans="2:9" x14ac:dyDescent="0.2">
      <c r="B32" s="1083" t="s">
        <v>383</v>
      </c>
      <c r="C32" s="1083"/>
      <c r="D32" s="1080">
        <v>0</v>
      </c>
      <c r="E32" s="1080"/>
      <c r="F32" s="1080">
        <v>0</v>
      </c>
      <c r="G32" s="1080"/>
      <c r="H32" s="1080">
        <v>0</v>
      </c>
      <c r="I32" s="1080"/>
    </row>
    <row r="33" spans="2:9" x14ac:dyDescent="0.2">
      <c r="B33" s="942"/>
      <c r="C33" s="942"/>
      <c r="D33" s="1084"/>
      <c r="E33" s="1084"/>
      <c r="F33" s="1084"/>
      <c r="G33" s="1084"/>
      <c r="H33" s="1084"/>
      <c r="I33" s="1084"/>
    </row>
    <row r="34" spans="2:9" x14ac:dyDescent="0.2">
      <c r="B34" s="1085" t="s">
        <v>152</v>
      </c>
      <c r="C34" s="1085"/>
      <c r="D34" s="1080">
        <v>0</v>
      </c>
      <c r="E34" s="1080"/>
      <c r="F34" s="1080">
        <v>0</v>
      </c>
      <c r="G34" s="1080"/>
      <c r="H34" s="1080">
        <v>0</v>
      </c>
      <c r="I34" s="1080"/>
    </row>
    <row r="35" spans="2:9" ht="50.25" customHeight="1" x14ac:dyDescent="0.2"/>
    <row r="36" spans="2:9" hidden="1" x14ac:dyDescent="0.2"/>
    <row r="37" spans="2:9" ht="15" customHeight="1" x14ac:dyDescent="0.2">
      <c r="C37" s="657"/>
      <c r="D37" s="657"/>
      <c r="E37" s="657"/>
      <c r="F37" s="626"/>
      <c r="G37" s="657"/>
      <c r="H37" s="657"/>
      <c r="I37" s="657"/>
    </row>
    <row r="38" spans="2:9" ht="15" customHeight="1" x14ac:dyDescent="0.2">
      <c r="C38" s="657"/>
      <c r="D38" s="657"/>
      <c r="E38" s="657"/>
      <c r="F38" s="626"/>
      <c r="G38" s="657"/>
      <c r="H38" s="657"/>
      <c r="I38" s="657"/>
    </row>
    <row r="39" spans="2:9" ht="30" customHeight="1" x14ac:dyDescent="0.2"/>
    <row r="40" spans="2:9" ht="15" customHeight="1" x14ac:dyDescent="0.2">
      <c r="C40" s="942"/>
      <c r="D40" s="942"/>
      <c r="E40" s="942"/>
      <c r="G40" s="942"/>
      <c r="H40" s="942"/>
      <c r="I40" s="942"/>
    </row>
    <row r="41" spans="2:9" s="495" customFormat="1" ht="15" customHeight="1" x14ac:dyDescent="0.2">
      <c r="C41" s="936"/>
      <c r="D41" s="936"/>
      <c r="E41" s="936"/>
      <c r="G41" s="936"/>
      <c r="H41" s="936"/>
      <c r="I41" s="936"/>
    </row>
    <row r="42" spans="2:9" s="495" customFormat="1" ht="15" customHeight="1" x14ac:dyDescent="0.2">
      <c r="C42" s="651"/>
      <c r="D42" s="651"/>
      <c r="E42" s="651"/>
      <c r="G42" s="651"/>
      <c r="H42" s="651"/>
      <c r="I42" s="651"/>
    </row>
    <row r="43" spans="2:9" s="495" customFormat="1" ht="15" customHeight="1" x14ac:dyDescent="0.2">
      <c r="C43" s="936"/>
      <c r="D43" s="936"/>
      <c r="E43" s="936"/>
      <c r="G43" s="936"/>
      <c r="H43" s="936"/>
      <c r="I43" s="936"/>
    </row>
    <row r="44" spans="2:9" s="495" customFormat="1" ht="15" customHeight="1" x14ac:dyDescent="0.2">
      <c r="C44" s="936"/>
      <c r="D44" s="936"/>
      <c r="E44" s="936"/>
      <c r="G44" s="936"/>
      <c r="H44" s="936"/>
      <c r="I44" s="936"/>
    </row>
    <row r="45" spans="2:9" hidden="1" x14ac:dyDescent="0.2"/>
    <row r="46" spans="2:9" hidden="1" x14ac:dyDescent="0.2"/>
    <row r="47" spans="2:9" hidden="1" x14ac:dyDescent="0.2"/>
    <row r="48" spans="2:9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</sheetData>
  <sheetProtection insertRows="0" deleteRows="0"/>
  <mergeCells count="113">
    <mergeCell ref="C41:E41"/>
    <mergeCell ref="G41:I41"/>
    <mergeCell ref="C43:E43"/>
    <mergeCell ref="G43:I43"/>
    <mergeCell ref="C44:E44"/>
    <mergeCell ref="G44:I44"/>
    <mergeCell ref="C40:E40"/>
    <mergeCell ref="G40:I40"/>
    <mergeCell ref="B33:C33"/>
    <mergeCell ref="D33:E33"/>
    <mergeCell ref="F33:G33"/>
    <mergeCell ref="H33:I33"/>
    <mergeCell ref="B34:C34"/>
    <mergeCell ref="D34:E34"/>
    <mergeCell ref="F34:G34"/>
    <mergeCell ref="H34:I34"/>
    <mergeCell ref="B31:C31"/>
    <mergeCell ref="D31:E31"/>
    <mergeCell ref="F31:G31"/>
    <mergeCell ref="H31:I31"/>
    <mergeCell ref="B32:C32"/>
    <mergeCell ref="D32:E32"/>
    <mergeCell ref="F32:G32"/>
    <mergeCell ref="H32:I32"/>
    <mergeCell ref="B29:C29"/>
    <mergeCell ref="D29:E29"/>
    <mergeCell ref="F29:G29"/>
    <mergeCell ref="H29:I29"/>
    <mergeCell ref="B30:C30"/>
    <mergeCell ref="D30:E30"/>
    <mergeCell ref="F30:G30"/>
    <mergeCell ref="H30:I30"/>
    <mergeCell ref="B27:C27"/>
    <mergeCell ref="D27:E27"/>
    <mergeCell ref="F27:G27"/>
    <mergeCell ref="H27:I27"/>
    <mergeCell ref="B28:C28"/>
    <mergeCell ref="D28:E28"/>
    <mergeCell ref="F28:G28"/>
    <mergeCell ref="H28:I28"/>
    <mergeCell ref="B25:C25"/>
    <mergeCell ref="D25:E25"/>
    <mergeCell ref="F25:G25"/>
    <mergeCell ref="H25:I25"/>
    <mergeCell ref="B26:C26"/>
    <mergeCell ref="D26:E26"/>
    <mergeCell ref="F26:G26"/>
    <mergeCell ref="H26:I26"/>
    <mergeCell ref="B22:I22"/>
    <mergeCell ref="B23:C23"/>
    <mergeCell ref="D23:E23"/>
    <mergeCell ref="F23:G23"/>
    <mergeCell ref="H23:I23"/>
    <mergeCell ref="B24:C24"/>
    <mergeCell ref="D24:E24"/>
    <mergeCell ref="F24:G24"/>
    <mergeCell ref="H24:I24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H9:I9"/>
    <mergeCell ref="B10:I10"/>
    <mergeCell ref="B11:C11"/>
    <mergeCell ref="D11:E11"/>
    <mergeCell ref="F11:G11"/>
    <mergeCell ref="H11:I11"/>
    <mergeCell ref="D2:I2"/>
    <mergeCell ref="D3:J3"/>
    <mergeCell ref="D4:I4"/>
    <mergeCell ref="D5:I5"/>
    <mergeCell ref="B8:C9"/>
    <mergeCell ref="D8:E8"/>
    <mergeCell ref="F8:G8"/>
    <mergeCell ref="H8:I8"/>
    <mergeCell ref="D9:E9"/>
    <mergeCell ref="F9:G9"/>
  </mergeCells>
  <printOptions horizontalCentered="1"/>
  <pageMargins left="0.51181102362204722" right="0.31496062992125984" top="0.74803149606299213" bottom="0.74803149606299213" header="0.31496062992125984" footer="0.31496062992125984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2:IV65536"/>
  <sheetViews>
    <sheetView showGridLines="0" workbookViewId="0">
      <selection activeCell="D24" sqref="D24:E24"/>
    </sheetView>
  </sheetViews>
  <sheetFormatPr baseColWidth="10" defaultColWidth="2.7109375" defaultRowHeight="12" x14ac:dyDescent="0.2"/>
  <cols>
    <col min="1" max="1" width="2.7109375" style="493"/>
    <col min="2" max="2" width="11.42578125" style="493" customWidth="1"/>
    <col min="3" max="3" width="30.28515625" style="493" customWidth="1"/>
    <col min="4" max="4" width="10.140625" style="493" customWidth="1"/>
    <col min="5" max="5" width="15" style="493" customWidth="1"/>
    <col min="6" max="6" width="13" style="493" customWidth="1"/>
    <col min="7" max="7" width="13.85546875" style="493" customWidth="1"/>
    <col min="8" max="8" width="2.7109375" style="493" hidden="1" customWidth="1"/>
    <col min="9" max="255" width="11.42578125" style="493" hidden="1" customWidth="1"/>
    <col min="256" max="257" width="2.7109375" style="493"/>
    <col min="258" max="258" width="11.42578125" style="493" customWidth="1"/>
    <col min="259" max="259" width="30.28515625" style="493" customWidth="1"/>
    <col min="260" max="260" width="10.140625" style="493" customWidth="1"/>
    <col min="261" max="261" width="15" style="493" customWidth="1"/>
    <col min="262" max="262" width="13" style="493" customWidth="1"/>
    <col min="263" max="263" width="13.85546875" style="493" customWidth="1"/>
    <col min="264" max="511" width="0" style="493" hidden="1" customWidth="1"/>
    <col min="512" max="513" width="2.7109375" style="493"/>
    <col min="514" max="514" width="11.42578125" style="493" customWidth="1"/>
    <col min="515" max="515" width="30.28515625" style="493" customWidth="1"/>
    <col min="516" max="516" width="10.140625" style="493" customWidth="1"/>
    <col min="517" max="517" width="15" style="493" customWidth="1"/>
    <col min="518" max="518" width="13" style="493" customWidth="1"/>
    <col min="519" max="519" width="13.85546875" style="493" customWidth="1"/>
    <col min="520" max="767" width="0" style="493" hidden="1" customWidth="1"/>
    <col min="768" max="769" width="2.7109375" style="493"/>
    <col min="770" max="770" width="11.42578125" style="493" customWidth="1"/>
    <col min="771" max="771" width="30.28515625" style="493" customWidth="1"/>
    <col min="772" max="772" width="10.140625" style="493" customWidth="1"/>
    <col min="773" max="773" width="15" style="493" customWidth="1"/>
    <col min="774" max="774" width="13" style="493" customWidth="1"/>
    <col min="775" max="775" width="13.85546875" style="493" customWidth="1"/>
    <col min="776" max="1023" width="0" style="493" hidden="1" customWidth="1"/>
    <col min="1024" max="1025" width="2.7109375" style="493"/>
    <col min="1026" max="1026" width="11.42578125" style="493" customWidth="1"/>
    <col min="1027" max="1027" width="30.28515625" style="493" customWidth="1"/>
    <col min="1028" max="1028" width="10.140625" style="493" customWidth="1"/>
    <col min="1029" max="1029" width="15" style="493" customWidth="1"/>
    <col min="1030" max="1030" width="13" style="493" customWidth="1"/>
    <col min="1031" max="1031" width="13.85546875" style="493" customWidth="1"/>
    <col min="1032" max="1279" width="0" style="493" hidden="1" customWidth="1"/>
    <col min="1280" max="1281" width="2.7109375" style="493"/>
    <col min="1282" max="1282" width="11.42578125" style="493" customWidth="1"/>
    <col min="1283" max="1283" width="30.28515625" style="493" customWidth="1"/>
    <col min="1284" max="1284" width="10.140625" style="493" customWidth="1"/>
    <col min="1285" max="1285" width="15" style="493" customWidth="1"/>
    <col min="1286" max="1286" width="13" style="493" customWidth="1"/>
    <col min="1287" max="1287" width="13.85546875" style="493" customWidth="1"/>
    <col min="1288" max="1535" width="0" style="493" hidden="1" customWidth="1"/>
    <col min="1536" max="1537" width="2.7109375" style="493"/>
    <col min="1538" max="1538" width="11.42578125" style="493" customWidth="1"/>
    <col min="1539" max="1539" width="30.28515625" style="493" customWidth="1"/>
    <col min="1540" max="1540" width="10.140625" style="493" customWidth="1"/>
    <col min="1541" max="1541" width="15" style="493" customWidth="1"/>
    <col min="1542" max="1542" width="13" style="493" customWidth="1"/>
    <col min="1543" max="1543" width="13.85546875" style="493" customWidth="1"/>
    <col min="1544" max="1791" width="0" style="493" hidden="1" customWidth="1"/>
    <col min="1792" max="1793" width="2.7109375" style="493"/>
    <col min="1794" max="1794" width="11.42578125" style="493" customWidth="1"/>
    <col min="1795" max="1795" width="30.28515625" style="493" customWidth="1"/>
    <col min="1796" max="1796" width="10.140625" style="493" customWidth="1"/>
    <col min="1797" max="1797" width="15" style="493" customWidth="1"/>
    <col min="1798" max="1798" width="13" style="493" customWidth="1"/>
    <col min="1799" max="1799" width="13.85546875" style="493" customWidth="1"/>
    <col min="1800" max="2047" width="0" style="493" hidden="1" customWidth="1"/>
    <col min="2048" max="2049" width="2.7109375" style="493"/>
    <col min="2050" max="2050" width="11.42578125" style="493" customWidth="1"/>
    <col min="2051" max="2051" width="30.28515625" style="493" customWidth="1"/>
    <col min="2052" max="2052" width="10.140625" style="493" customWidth="1"/>
    <col min="2053" max="2053" width="15" style="493" customWidth="1"/>
    <col min="2054" max="2054" width="13" style="493" customWidth="1"/>
    <col min="2055" max="2055" width="13.85546875" style="493" customWidth="1"/>
    <col min="2056" max="2303" width="0" style="493" hidden="1" customWidth="1"/>
    <col min="2304" max="2305" width="2.7109375" style="493"/>
    <col min="2306" max="2306" width="11.42578125" style="493" customWidth="1"/>
    <col min="2307" max="2307" width="30.28515625" style="493" customWidth="1"/>
    <col min="2308" max="2308" width="10.140625" style="493" customWidth="1"/>
    <col min="2309" max="2309" width="15" style="493" customWidth="1"/>
    <col min="2310" max="2310" width="13" style="493" customWidth="1"/>
    <col min="2311" max="2311" width="13.85546875" style="493" customWidth="1"/>
    <col min="2312" max="2559" width="0" style="493" hidden="1" customWidth="1"/>
    <col min="2560" max="2561" width="2.7109375" style="493"/>
    <col min="2562" max="2562" width="11.42578125" style="493" customWidth="1"/>
    <col min="2563" max="2563" width="30.28515625" style="493" customWidth="1"/>
    <col min="2564" max="2564" width="10.140625" style="493" customWidth="1"/>
    <col min="2565" max="2565" width="15" style="493" customWidth="1"/>
    <col min="2566" max="2566" width="13" style="493" customWidth="1"/>
    <col min="2567" max="2567" width="13.85546875" style="493" customWidth="1"/>
    <col min="2568" max="2815" width="0" style="493" hidden="1" customWidth="1"/>
    <col min="2816" max="2817" width="2.7109375" style="493"/>
    <col min="2818" max="2818" width="11.42578125" style="493" customWidth="1"/>
    <col min="2819" max="2819" width="30.28515625" style="493" customWidth="1"/>
    <col min="2820" max="2820" width="10.140625" style="493" customWidth="1"/>
    <col min="2821" max="2821" width="15" style="493" customWidth="1"/>
    <col min="2822" max="2822" width="13" style="493" customWidth="1"/>
    <col min="2823" max="2823" width="13.85546875" style="493" customWidth="1"/>
    <col min="2824" max="3071" width="0" style="493" hidden="1" customWidth="1"/>
    <col min="3072" max="3073" width="2.7109375" style="493"/>
    <col min="3074" max="3074" width="11.42578125" style="493" customWidth="1"/>
    <col min="3075" max="3075" width="30.28515625" style="493" customWidth="1"/>
    <col min="3076" max="3076" width="10.140625" style="493" customWidth="1"/>
    <col min="3077" max="3077" width="15" style="493" customWidth="1"/>
    <col min="3078" max="3078" width="13" style="493" customWidth="1"/>
    <col min="3079" max="3079" width="13.85546875" style="493" customWidth="1"/>
    <col min="3080" max="3327" width="0" style="493" hidden="1" customWidth="1"/>
    <col min="3328" max="3329" width="2.7109375" style="493"/>
    <col min="3330" max="3330" width="11.42578125" style="493" customWidth="1"/>
    <col min="3331" max="3331" width="30.28515625" style="493" customWidth="1"/>
    <col min="3332" max="3332" width="10.140625" style="493" customWidth="1"/>
    <col min="3333" max="3333" width="15" style="493" customWidth="1"/>
    <col min="3334" max="3334" width="13" style="493" customWidth="1"/>
    <col min="3335" max="3335" width="13.85546875" style="493" customWidth="1"/>
    <col min="3336" max="3583" width="0" style="493" hidden="1" customWidth="1"/>
    <col min="3584" max="3585" width="2.7109375" style="493"/>
    <col min="3586" max="3586" width="11.42578125" style="493" customWidth="1"/>
    <col min="3587" max="3587" width="30.28515625" style="493" customWidth="1"/>
    <col min="3588" max="3588" width="10.140625" style="493" customWidth="1"/>
    <col min="3589" max="3589" width="15" style="493" customWidth="1"/>
    <col min="3590" max="3590" width="13" style="493" customWidth="1"/>
    <col min="3591" max="3591" width="13.85546875" style="493" customWidth="1"/>
    <col min="3592" max="3839" width="0" style="493" hidden="1" customWidth="1"/>
    <col min="3840" max="3841" width="2.7109375" style="493"/>
    <col min="3842" max="3842" width="11.42578125" style="493" customWidth="1"/>
    <col min="3843" max="3843" width="30.28515625" style="493" customWidth="1"/>
    <col min="3844" max="3844" width="10.140625" style="493" customWidth="1"/>
    <col min="3845" max="3845" width="15" style="493" customWidth="1"/>
    <col min="3846" max="3846" width="13" style="493" customWidth="1"/>
    <col min="3847" max="3847" width="13.85546875" style="493" customWidth="1"/>
    <col min="3848" max="4095" width="0" style="493" hidden="1" customWidth="1"/>
    <col min="4096" max="4097" width="2.7109375" style="493"/>
    <col min="4098" max="4098" width="11.42578125" style="493" customWidth="1"/>
    <col min="4099" max="4099" width="30.28515625" style="493" customWidth="1"/>
    <col min="4100" max="4100" width="10.140625" style="493" customWidth="1"/>
    <col min="4101" max="4101" width="15" style="493" customWidth="1"/>
    <col min="4102" max="4102" width="13" style="493" customWidth="1"/>
    <col min="4103" max="4103" width="13.85546875" style="493" customWidth="1"/>
    <col min="4104" max="4351" width="0" style="493" hidden="1" customWidth="1"/>
    <col min="4352" max="4353" width="2.7109375" style="493"/>
    <col min="4354" max="4354" width="11.42578125" style="493" customWidth="1"/>
    <col min="4355" max="4355" width="30.28515625" style="493" customWidth="1"/>
    <col min="4356" max="4356" width="10.140625" style="493" customWidth="1"/>
    <col min="4357" max="4357" width="15" style="493" customWidth="1"/>
    <col min="4358" max="4358" width="13" style="493" customWidth="1"/>
    <col min="4359" max="4359" width="13.85546875" style="493" customWidth="1"/>
    <col min="4360" max="4607" width="0" style="493" hidden="1" customWidth="1"/>
    <col min="4608" max="4609" width="2.7109375" style="493"/>
    <col min="4610" max="4610" width="11.42578125" style="493" customWidth="1"/>
    <col min="4611" max="4611" width="30.28515625" style="493" customWidth="1"/>
    <col min="4612" max="4612" width="10.140625" style="493" customWidth="1"/>
    <col min="4613" max="4613" width="15" style="493" customWidth="1"/>
    <col min="4614" max="4614" width="13" style="493" customWidth="1"/>
    <col min="4615" max="4615" width="13.85546875" style="493" customWidth="1"/>
    <col min="4616" max="4863" width="0" style="493" hidden="1" customWidth="1"/>
    <col min="4864" max="4865" width="2.7109375" style="493"/>
    <col min="4866" max="4866" width="11.42578125" style="493" customWidth="1"/>
    <col min="4867" max="4867" width="30.28515625" style="493" customWidth="1"/>
    <col min="4868" max="4868" width="10.140625" style="493" customWidth="1"/>
    <col min="4869" max="4869" width="15" style="493" customWidth="1"/>
    <col min="4870" max="4870" width="13" style="493" customWidth="1"/>
    <col min="4871" max="4871" width="13.85546875" style="493" customWidth="1"/>
    <col min="4872" max="5119" width="0" style="493" hidden="1" customWidth="1"/>
    <col min="5120" max="5121" width="2.7109375" style="493"/>
    <col min="5122" max="5122" width="11.42578125" style="493" customWidth="1"/>
    <col min="5123" max="5123" width="30.28515625" style="493" customWidth="1"/>
    <col min="5124" max="5124" width="10.140625" style="493" customWidth="1"/>
    <col min="5125" max="5125" width="15" style="493" customWidth="1"/>
    <col min="5126" max="5126" width="13" style="493" customWidth="1"/>
    <col min="5127" max="5127" width="13.85546875" style="493" customWidth="1"/>
    <col min="5128" max="5375" width="0" style="493" hidden="1" customWidth="1"/>
    <col min="5376" max="5377" width="2.7109375" style="493"/>
    <col min="5378" max="5378" width="11.42578125" style="493" customWidth="1"/>
    <col min="5379" max="5379" width="30.28515625" style="493" customWidth="1"/>
    <col min="5380" max="5380" width="10.140625" style="493" customWidth="1"/>
    <col min="5381" max="5381" width="15" style="493" customWidth="1"/>
    <col min="5382" max="5382" width="13" style="493" customWidth="1"/>
    <col min="5383" max="5383" width="13.85546875" style="493" customWidth="1"/>
    <col min="5384" max="5631" width="0" style="493" hidden="1" customWidth="1"/>
    <col min="5632" max="5633" width="2.7109375" style="493"/>
    <col min="5634" max="5634" width="11.42578125" style="493" customWidth="1"/>
    <col min="5635" max="5635" width="30.28515625" style="493" customWidth="1"/>
    <col min="5636" max="5636" width="10.140625" style="493" customWidth="1"/>
    <col min="5637" max="5637" width="15" style="493" customWidth="1"/>
    <col min="5638" max="5638" width="13" style="493" customWidth="1"/>
    <col min="5639" max="5639" width="13.85546875" style="493" customWidth="1"/>
    <col min="5640" max="5887" width="0" style="493" hidden="1" customWidth="1"/>
    <col min="5888" max="5889" width="2.7109375" style="493"/>
    <col min="5890" max="5890" width="11.42578125" style="493" customWidth="1"/>
    <col min="5891" max="5891" width="30.28515625" style="493" customWidth="1"/>
    <col min="5892" max="5892" width="10.140625" style="493" customWidth="1"/>
    <col min="5893" max="5893" width="15" style="493" customWidth="1"/>
    <col min="5894" max="5894" width="13" style="493" customWidth="1"/>
    <col min="5895" max="5895" width="13.85546875" style="493" customWidth="1"/>
    <col min="5896" max="6143" width="0" style="493" hidden="1" customWidth="1"/>
    <col min="6144" max="6145" width="2.7109375" style="493"/>
    <col min="6146" max="6146" width="11.42578125" style="493" customWidth="1"/>
    <col min="6147" max="6147" width="30.28515625" style="493" customWidth="1"/>
    <col min="6148" max="6148" width="10.140625" style="493" customWidth="1"/>
    <col min="6149" max="6149" width="15" style="493" customWidth="1"/>
    <col min="6150" max="6150" width="13" style="493" customWidth="1"/>
    <col min="6151" max="6151" width="13.85546875" style="493" customWidth="1"/>
    <col min="6152" max="6399" width="0" style="493" hidden="1" customWidth="1"/>
    <col min="6400" max="6401" width="2.7109375" style="493"/>
    <col min="6402" max="6402" width="11.42578125" style="493" customWidth="1"/>
    <col min="6403" max="6403" width="30.28515625" style="493" customWidth="1"/>
    <col min="6404" max="6404" width="10.140625" style="493" customWidth="1"/>
    <col min="6405" max="6405" width="15" style="493" customWidth="1"/>
    <col min="6406" max="6406" width="13" style="493" customWidth="1"/>
    <col min="6407" max="6407" width="13.85546875" style="493" customWidth="1"/>
    <col min="6408" max="6655" width="0" style="493" hidden="1" customWidth="1"/>
    <col min="6656" max="6657" width="2.7109375" style="493"/>
    <col min="6658" max="6658" width="11.42578125" style="493" customWidth="1"/>
    <col min="6659" max="6659" width="30.28515625" style="493" customWidth="1"/>
    <col min="6660" max="6660" width="10.140625" style="493" customWidth="1"/>
    <col min="6661" max="6661" width="15" style="493" customWidth="1"/>
    <col min="6662" max="6662" width="13" style="493" customWidth="1"/>
    <col min="6663" max="6663" width="13.85546875" style="493" customWidth="1"/>
    <col min="6664" max="6911" width="0" style="493" hidden="1" customWidth="1"/>
    <col min="6912" max="6913" width="2.7109375" style="493"/>
    <col min="6914" max="6914" width="11.42578125" style="493" customWidth="1"/>
    <col min="6915" max="6915" width="30.28515625" style="493" customWidth="1"/>
    <col min="6916" max="6916" width="10.140625" style="493" customWidth="1"/>
    <col min="6917" max="6917" width="15" style="493" customWidth="1"/>
    <col min="6918" max="6918" width="13" style="493" customWidth="1"/>
    <col min="6919" max="6919" width="13.85546875" style="493" customWidth="1"/>
    <col min="6920" max="7167" width="0" style="493" hidden="1" customWidth="1"/>
    <col min="7168" max="7169" width="2.7109375" style="493"/>
    <col min="7170" max="7170" width="11.42578125" style="493" customWidth="1"/>
    <col min="7171" max="7171" width="30.28515625" style="493" customWidth="1"/>
    <col min="7172" max="7172" width="10.140625" style="493" customWidth="1"/>
    <col min="7173" max="7173" width="15" style="493" customWidth="1"/>
    <col min="7174" max="7174" width="13" style="493" customWidth="1"/>
    <col min="7175" max="7175" width="13.85546875" style="493" customWidth="1"/>
    <col min="7176" max="7423" width="0" style="493" hidden="1" customWidth="1"/>
    <col min="7424" max="7425" width="2.7109375" style="493"/>
    <col min="7426" max="7426" width="11.42578125" style="493" customWidth="1"/>
    <col min="7427" max="7427" width="30.28515625" style="493" customWidth="1"/>
    <col min="7428" max="7428" width="10.140625" style="493" customWidth="1"/>
    <col min="7429" max="7429" width="15" style="493" customWidth="1"/>
    <col min="7430" max="7430" width="13" style="493" customWidth="1"/>
    <col min="7431" max="7431" width="13.85546875" style="493" customWidth="1"/>
    <col min="7432" max="7679" width="0" style="493" hidden="1" customWidth="1"/>
    <col min="7680" max="7681" width="2.7109375" style="493"/>
    <col min="7682" max="7682" width="11.42578125" style="493" customWidth="1"/>
    <col min="7683" max="7683" width="30.28515625" style="493" customWidth="1"/>
    <col min="7684" max="7684" width="10.140625" style="493" customWidth="1"/>
    <col min="7685" max="7685" width="15" style="493" customWidth="1"/>
    <col min="7686" max="7686" width="13" style="493" customWidth="1"/>
    <col min="7687" max="7687" width="13.85546875" style="493" customWidth="1"/>
    <col min="7688" max="7935" width="0" style="493" hidden="1" customWidth="1"/>
    <col min="7936" max="7937" width="2.7109375" style="493"/>
    <col min="7938" max="7938" width="11.42578125" style="493" customWidth="1"/>
    <col min="7939" max="7939" width="30.28515625" style="493" customWidth="1"/>
    <col min="7940" max="7940" width="10.140625" style="493" customWidth="1"/>
    <col min="7941" max="7941" width="15" style="493" customWidth="1"/>
    <col min="7942" max="7942" width="13" style="493" customWidth="1"/>
    <col min="7943" max="7943" width="13.85546875" style="493" customWidth="1"/>
    <col min="7944" max="8191" width="0" style="493" hidden="1" customWidth="1"/>
    <col min="8192" max="8193" width="2.7109375" style="493"/>
    <col min="8194" max="8194" width="11.42578125" style="493" customWidth="1"/>
    <col min="8195" max="8195" width="30.28515625" style="493" customWidth="1"/>
    <col min="8196" max="8196" width="10.140625" style="493" customWidth="1"/>
    <col min="8197" max="8197" width="15" style="493" customWidth="1"/>
    <col min="8198" max="8198" width="13" style="493" customWidth="1"/>
    <col min="8199" max="8199" width="13.85546875" style="493" customWidth="1"/>
    <col min="8200" max="8447" width="0" style="493" hidden="1" customWidth="1"/>
    <col min="8448" max="8449" width="2.7109375" style="493"/>
    <col min="8450" max="8450" width="11.42578125" style="493" customWidth="1"/>
    <col min="8451" max="8451" width="30.28515625" style="493" customWidth="1"/>
    <col min="8452" max="8452" width="10.140625" style="493" customWidth="1"/>
    <col min="8453" max="8453" width="15" style="493" customWidth="1"/>
    <col min="8454" max="8454" width="13" style="493" customWidth="1"/>
    <col min="8455" max="8455" width="13.85546875" style="493" customWidth="1"/>
    <col min="8456" max="8703" width="0" style="493" hidden="1" customWidth="1"/>
    <col min="8704" max="8705" width="2.7109375" style="493"/>
    <col min="8706" max="8706" width="11.42578125" style="493" customWidth="1"/>
    <col min="8707" max="8707" width="30.28515625" style="493" customWidth="1"/>
    <col min="8708" max="8708" width="10.140625" style="493" customWidth="1"/>
    <col min="8709" max="8709" width="15" style="493" customWidth="1"/>
    <col min="8710" max="8710" width="13" style="493" customWidth="1"/>
    <col min="8711" max="8711" width="13.85546875" style="493" customWidth="1"/>
    <col min="8712" max="8959" width="0" style="493" hidden="1" customWidth="1"/>
    <col min="8960" max="8961" width="2.7109375" style="493"/>
    <col min="8962" max="8962" width="11.42578125" style="493" customWidth="1"/>
    <col min="8963" max="8963" width="30.28515625" style="493" customWidth="1"/>
    <col min="8964" max="8964" width="10.140625" style="493" customWidth="1"/>
    <col min="8965" max="8965" width="15" style="493" customWidth="1"/>
    <col min="8966" max="8966" width="13" style="493" customWidth="1"/>
    <col min="8967" max="8967" width="13.85546875" style="493" customWidth="1"/>
    <col min="8968" max="9215" width="0" style="493" hidden="1" customWidth="1"/>
    <col min="9216" max="9217" width="2.7109375" style="493"/>
    <col min="9218" max="9218" width="11.42578125" style="493" customWidth="1"/>
    <col min="9219" max="9219" width="30.28515625" style="493" customWidth="1"/>
    <col min="9220" max="9220" width="10.140625" style="493" customWidth="1"/>
    <col min="9221" max="9221" width="15" style="493" customWidth="1"/>
    <col min="9222" max="9222" width="13" style="493" customWidth="1"/>
    <col min="9223" max="9223" width="13.85546875" style="493" customWidth="1"/>
    <col min="9224" max="9471" width="0" style="493" hidden="1" customWidth="1"/>
    <col min="9472" max="9473" width="2.7109375" style="493"/>
    <col min="9474" max="9474" width="11.42578125" style="493" customWidth="1"/>
    <col min="9475" max="9475" width="30.28515625" style="493" customWidth="1"/>
    <col min="9476" max="9476" width="10.140625" style="493" customWidth="1"/>
    <col min="9477" max="9477" width="15" style="493" customWidth="1"/>
    <col min="9478" max="9478" width="13" style="493" customWidth="1"/>
    <col min="9479" max="9479" width="13.85546875" style="493" customWidth="1"/>
    <col min="9480" max="9727" width="0" style="493" hidden="1" customWidth="1"/>
    <col min="9728" max="9729" width="2.7109375" style="493"/>
    <col min="9730" max="9730" width="11.42578125" style="493" customWidth="1"/>
    <col min="9731" max="9731" width="30.28515625" style="493" customWidth="1"/>
    <col min="9732" max="9732" width="10.140625" style="493" customWidth="1"/>
    <col min="9733" max="9733" width="15" style="493" customWidth="1"/>
    <col min="9734" max="9734" width="13" style="493" customWidth="1"/>
    <col min="9735" max="9735" width="13.85546875" style="493" customWidth="1"/>
    <col min="9736" max="9983" width="0" style="493" hidden="1" customWidth="1"/>
    <col min="9984" max="9985" width="2.7109375" style="493"/>
    <col min="9986" max="9986" width="11.42578125" style="493" customWidth="1"/>
    <col min="9987" max="9987" width="30.28515625" style="493" customWidth="1"/>
    <col min="9988" max="9988" width="10.140625" style="493" customWidth="1"/>
    <col min="9989" max="9989" width="15" style="493" customWidth="1"/>
    <col min="9990" max="9990" width="13" style="493" customWidth="1"/>
    <col min="9991" max="9991" width="13.85546875" style="493" customWidth="1"/>
    <col min="9992" max="10239" width="0" style="493" hidden="1" customWidth="1"/>
    <col min="10240" max="10241" width="2.7109375" style="493"/>
    <col min="10242" max="10242" width="11.42578125" style="493" customWidth="1"/>
    <col min="10243" max="10243" width="30.28515625" style="493" customWidth="1"/>
    <col min="10244" max="10244" width="10.140625" style="493" customWidth="1"/>
    <col min="10245" max="10245" width="15" style="493" customWidth="1"/>
    <col min="10246" max="10246" width="13" style="493" customWidth="1"/>
    <col min="10247" max="10247" width="13.85546875" style="493" customWidth="1"/>
    <col min="10248" max="10495" width="0" style="493" hidden="1" customWidth="1"/>
    <col min="10496" max="10497" width="2.7109375" style="493"/>
    <col min="10498" max="10498" width="11.42578125" style="493" customWidth="1"/>
    <col min="10499" max="10499" width="30.28515625" style="493" customWidth="1"/>
    <col min="10500" max="10500" width="10.140625" style="493" customWidth="1"/>
    <col min="10501" max="10501" width="15" style="493" customWidth="1"/>
    <col min="10502" max="10502" width="13" style="493" customWidth="1"/>
    <col min="10503" max="10503" width="13.85546875" style="493" customWidth="1"/>
    <col min="10504" max="10751" width="0" style="493" hidden="1" customWidth="1"/>
    <col min="10752" max="10753" width="2.7109375" style="493"/>
    <col min="10754" max="10754" width="11.42578125" style="493" customWidth="1"/>
    <col min="10755" max="10755" width="30.28515625" style="493" customWidth="1"/>
    <col min="10756" max="10756" width="10.140625" style="493" customWidth="1"/>
    <col min="10757" max="10757" width="15" style="493" customWidth="1"/>
    <col min="10758" max="10758" width="13" style="493" customWidth="1"/>
    <col min="10759" max="10759" width="13.85546875" style="493" customWidth="1"/>
    <col min="10760" max="11007" width="0" style="493" hidden="1" customWidth="1"/>
    <col min="11008" max="11009" width="2.7109375" style="493"/>
    <col min="11010" max="11010" width="11.42578125" style="493" customWidth="1"/>
    <col min="11011" max="11011" width="30.28515625" style="493" customWidth="1"/>
    <col min="11012" max="11012" width="10.140625" style="493" customWidth="1"/>
    <col min="11013" max="11013" width="15" style="493" customWidth="1"/>
    <col min="11014" max="11014" width="13" style="493" customWidth="1"/>
    <col min="11015" max="11015" width="13.85546875" style="493" customWidth="1"/>
    <col min="11016" max="11263" width="0" style="493" hidden="1" customWidth="1"/>
    <col min="11264" max="11265" width="2.7109375" style="493"/>
    <col min="11266" max="11266" width="11.42578125" style="493" customWidth="1"/>
    <col min="11267" max="11267" width="30.28515625" style="493" customWidth="1"/>
    <col min="11268" max="11268" width="10.140625" style="493" customWidth="1"/>
    <col min="11269" max="11269" width="15" style="493" customWidth="1"/>
    <col min="11270" max="11270" width="13" style="493" customWidth="1"/>
    <col min="11271" max="11271" width="13.85546875" style="493" customWidth="1"/>
    <col min="11272" max="11519" width="0" style="493" hidden="1" customWidth="1"/>
    <col min="11520" max="11521" width="2.7109375" style="493"/>
    <col min="11522" max="11522" width="11.42578125" style="493" customWidth="1"/>
    <col min="11523" max="11523" width="30.28515625" style="493" customWidth="1"/>
    <col min="11524" max="11524" width="10.140625" style="493" customWidth="1"/>
    <col min="11525" max="11525" width="15" style="493" customWidth="1"/>
    <col min="11526" max="11526" width="13" style="493" customWidth="1"/>
    <col min="11527" max="11527" width="13.85546875" style="493" customWidth="1"/>
    <col min="11528" max="11775" width="0" style="493" hidden="1" customWidth="1"/>
    <col min="11776" max="11777" width="2.7109375" style="493"/>
    <col min="11778" max="11778" width="11.42578125" style="493" customWidth="1"/>
    <col min="11779" max="11779" width="30.28515625" style="493" customWidth="1"/>
    <col min="11780" max="11780" width="10.140625" style="493" customWidth="1"/>
    <col min="11781" max="11781" width="15" style="493" customWidth="1"/>
    <col min="11782" max="11782" width="13" style="493" customWidth="1"/>
    <col min="11783" max="11783" width="13.85546875" style="493" customWidth="1"/>
    <col min="11784" max="12031" width="0" style="493" hidden="1" customWidth="1"/>
    <col min="12032" max="12033" width="2.7109375" style="493"/>
    <col min="12034" max="12034" width="11.42578125" style="493" customWidth="1"/>
    <col min="12035" max="12035" width="30.28515625" style="493" customWidth="1"/>
    <col min="12036" max="12036" width="10.140625" style="493" customWidth="1"/>
    <col min="12037" max="12037" width="15" style="493" customWidth="1"/>
    <col min="12038" max="12038" width="13" style="493" customWidth="1"/>
    <col min="12039" max="12039" width="13.85546875" style="493" customWidth="1"/>
    <col min="12040" max="12287" width="0" style="493" hidden="1" customWidth="1"/>
    <col min="12288" max="12289" width="2.7109375" style="493"/>
    <col min="12290" max="12290" width="11.42578125" style="493" customWidth="1"/>
    <col min="12291" max="12291" width="30.28515625" style="493" customWidth="1"/>
    <col min="12292" max="12292" width="10.140625" style="493" customWidth="1"/>
    <col min="12293" max="12293" width="15" style="493" customWidth="1"/>
    <col min="12294" max="12294" width="13" style="493" customWidth="1"/>
    <col min="12295" max="12295" width="13.85546875" style="493" customWidth="1"/>
    <col min="12296" max="12543" width="0" style="493" hidden="1" customWidth="1"/>
    <col min="12544" max="12545" width="2.7109375" style="493"/>
    <col min="12546" max="12546" width="11.42578125" style="493" customWidth="1"/>
    <col min="12547" max="12547" width="30.28515625" style="493" customWidth="1"/>
    <col min="12548" max="12548" width="10.140625" style="493" customWidth="1"/>
    <col min="12549" max="12549" width="15" style="493" customWidth="1"/>
    <col min="12550" max="12550" width="13" style="493" customWidth="1"/>
    <col min="12551" max="12551" width="13.85546875" style="493" customWidth="1"/>
    <col min="12552" max="12799" width="0" style="493" hidden="1" customWidth="1"/>
    <col min="12800" max="12801" width="2.7109375" style="493"/>
    <col min="12802" max="12802" width="11.42578125" style="493" customWidth="1"/>
    <col min="12803" max="12803" width="30.28515625" style="493" customWidth="1"/>
    <col min="12804" max="12804" width="10.140625" style="493" customWidth="1"/>
    <col min="12805" max="12805" width="15" style="493" customWidth="1"/>
    <col min="12806" max="12806" width="13" style="493" customWidth="1"/>
    <col min="12807" max="12807" width="13.85546875" style="493" customWidth="1"/>
    <col min="12808" max="13055" width="0" style="493" hidden="1" customWidth="1"/>
    <col min="13056" max="13057" width="2.7109375" style="493"/>
    <col min="13058" max="13058" width="11.42578125" style="493" customWidth="1"/>
    <col min="13059" max="13059" width="30.28515625" style="493" customWidth="1"/>
    <col min="13060" max="13060" width="10.140625" style="493" customWidth="1"/>
    <col min="13061" max="13061" width="15" style="493" customWidth="1"/>
    <col min="13062" max="13062" width="13" style="493" customWidth="1"/>
    <col min="13063" max="13063" width="13.85546875" style="493" customWidth="1"/>
    <col min="13064" max="13311" width="0" style="493" hidden="1" customWidth="1"/>
    <col min="13312" max="13313" width="2.7109375" style="493"/>
    <col min="13314" max="13314" width="11.42578125" style="493" customWidth="1"/>
    <col min="13315" max="13315" width="30.28515625" style="493" customWidth="1"/>
    <col min="13316" max="13316" width="10.140625" style="493" customWidth="1"/>
    <col min="13317" max="13317" width="15" style="493" customWidth="1"/>
    <col min="13318" max="13318" width="13" style="493" customWidth="1"/>
    <col min="13319" max="13319" width="13.85546875" style="493" customWidth="1"/>
    <col min="13320" max="13567" width="0" style="493" hidden="1" customWidth="1"/>
    <col min="13568" max="13569" width="2.7109375" style="493"/>
    <col min="13570" max="13570" width="11.42578125" style="493" customWidth="1"/>
    <col min="13571" max="13571" width="30.28515625" style="493" customWidth="1"/>
    <col min="13572" max="13572" width="10.140625" style="493" customWidth="1"/>
    <col min="13573" max="13573" width="15" style="493" customWidth="1"/>
    <col min="13574" max="13574" width="13" style="493" customWidth="1"/>
    <col min="13575" max="13575" width="13.85546875" style="493" customWidth="1"/>
    <col min="13576" max="13823" width="0" style="493" hidden="1" customWidth="1"/>
    <col min="13824" max="13825" width="2.7109375" style="493"/>
    <col min="13826" max="13826" width="11.42578125" style="493" customWidth="1"/>
    <col min="13827" max="13827" width="30.28515625" style="493" customWidth="1"/>
    <col min="13828" max="13828" width="10.140625" style="493" customWidth="1"/>
    <col min="13829" max="13829" width="15" style="493" customWidth="1"/>
    <col min="13830" max="13830" width="13" style="493" customWidth="1"/>
    <col min="13831" max="13831" width="13.85546875" style="493" customWidth="1"/>
    <col min="13832" max="14079" width="0" style="493" hidden="1" customWidth="1"/>
    <col min="14080" max="14081" width="2.7109375" style="493"/>
    <col min="14082" max="14082" width="11.42578125" style="493" customWidth="1"/>
    <col min="14083" max="14083" width="30.28515625" style="493" customWidth="1"/>
    <col min="14084" max="14084" width="10.140625" style="493" customWidth="1"/>
    <col min="14085" max="14085" width="15" style="493" customWidth="1"/>
    <col min="14086" max="14086" width="13" style="493" customWidth="1"/>
    <col min="14087" max="14087" width="13.85546875" style="493" customWidth="1"/>
    <col min="14088" max="14335" width="0" style="493" hidden="1" customWidth="1"/>
    <col min="14336" max="14337" width="2.7109375" style="493"/>
    <col min="14338" max="14338" width="11.42578125" style="493" customWidth="1"/>
    <col min="14339" max="14339" width="30.28515625" style="493" customWidth="1"/>
    <col min="14340" max="14340" width="10.140625" style="493" customWidth="1"/>
    <col min="14341" max="14341" width="15" style="493" customWidth="1"/>
    <col min="14342" max="14342" width="13" style="493" customWidth="1"/>
    <col min="14343" max="14343" width="13.85546875" style="493" customWidth="1"/>
    <col min="14344" max="14591" width="0" style="493" hidden="1" customWidth="1"/>
    <col min="14592" max="14593" width="2.7109375" style="493"/>
    <col min="14594" max="14594" width="11.42578125" style="493" customWidth="1"/>
    <col min="14595" max="14595" width="30.28515625" style="493" customWidth="1"/>
    <col min="14596" max="14596" width="10.140625" style="493" customWidth="1"/>
    <col min="14597" max="14597" width="15" style="493" customWidth="1"/>
    <col min="14598" max="14598" width="13" style="493" customWidth="1"/>
    <col min="14599" max="14599" width="13.85546875" style="493" customWidth="1"/>
    <col min="14600" max="14847" width="0" style="493" hidden="1" customWidth="1"/>
    <col min="14848" max="14849" width="2.7109375" style="493"/>
    <col min="14850" max="14850" width="11.42578125" style="493" customWidth="1"/>
    <col min="14851" max="14851" width="30.28515625" style="493" customWidth="1"/>
    <col min="14852" max="14852" width="10.140625" style="493" customWidth="1"/>
    <col min="14853" max="14853" width="15" style="493" customWidth="1"/>
    <col min="14854" max="14854" width="13" style="493" customWidth="1"/>
    <col min="14855" max="14855" width="13.85546875" style="493" customWidth="1"/>
    <col min="14856" max="15103" width="0" style="493" hidden="1" customWidth="1"/>
    <col min="15104" max="15105" width="2.7109375" style="493"/>
    <col min="15106" max="15106" width="11.42578125" style="493" customWidth="1"/>
    <col min="15107" max="15107" width="30.28515625" style="493" customWidth="1"/>
    <col min="15108" max="15108" width="10.140625" style="493" customWidth="1"/>
    <col min="15109" max="15109" width="15" style="493" customWidth="1"/>
    <col min="15110" max="15110" width="13" style="493" customWidth="1"/>
    <col min="15111" max="15111" width="13.85546875" style="493" customWidth="1"/>
    <col min="15112" max="15359" width="0" style="493" hidden="1" customWidth="1"/>
    <col min="15360" max="15361" width="2.7109375" style="493"/>
    <col min="15362" max="15362" width="11.42578125" style="493" customWidth="1"/>
    <col min="15363" max="15363" width="30.28515625" style="493" customWidth="1"/>
    <col min="15364" max="15364" width="10.140625" style="493" customWidth="1"/>
    <col min="15365" max="15365" width="15" style="493" customWidth="1"/>
    <col min="15366" max="15366" width="13" style="493" customWidth="1"/>
    <col min="15367" max="15367" width="13.85546875" style="493" customWidth="1"/>
    <col min="15368" max="15615" width="0" style="493" hidden="1" customWidth="1"/>
    <col min="15616" max="15617" width="2.7109375" style="493"/>
    <col min="15618" max="15618" width="11.42578125" style="493" customWidth="1"/>
    <col min="15619" max="15619" width="30.28515625" style="493" customWidth="1"/>
    <col min="15620" max="15620" width="10.140625" style="493" customWidth="1"/>
    <col min="15621" max="15621" width="15" style="493" customWidth="1"/>
    <col min="15622" max="15622" width="13" style="493" customWidth="1"/>
    <col min="15623" max="15623" width="13.85546875" style="493" customWidth="1"/>
    <col min="15624" max="15871" width="0" style="493" hidden="1" customWidth="1"/>
    <col min="15872" max="15873" width="2.7109375" style="493"/>
    <col min="15874" max="15874" width="11.42578125" style="493" customWidth="1"/>
    <col min="15875" max="15875" width="30.28515625" style="493" customWidth="1"/>
    <col min="15876" max="15876" width="10.140625" style="493" customWidth="1"/>
    <col min="15877" max="15877" width="15" style="493" customWidth="1"/>
    <col min="15878" max="15878" width="13" style="493" customWidth="1"/>
    <col min="15879" max="15879" width="13.85546875" style="493" customWidth="1"/>
    <col min="15880" max="16127" width="0" style="493" hidden="1" customWidth="1"/>
    <col min="16128" max="16129" width="2.7109375" style="493"/>
    <col min="16130" max="16130" width="11.42578125" style="493" customWidth="1"/>
    <col min="16131" max="16131" width="30.28515625" style="493" customWidth="1"/>
    <col min="16132" max="16132" width="10.140625" style="493" customWidth="1"/>
    <col min="16133" max="16133" width="15" style="493" customWidth="1"/>
    <col min="16134" max="16134" width="13" style="493" customWidth="1"/>
    <col min="16135" max="16135" width="13.85546875" style="493" customWidth="1"/>
    <col min="16136" max="16383" width="0" style="493" hidden="1" customWidth="1"/>
    <col min="16384" max="16384" width="2.7109375" style="493"/>
  </cols>
  <sheetData>
    <row r="2" spans="2:12" x14ac:dyDescent="0.2">
      <c r="B2" s="1063" t="s">
        <v>142</v>
      </c>
      <c r="C2" s="1063"/>
      <c r="D2" s="1063"/>
      <c r="E2" s="1063"/>
      <c r="F2" s="1063"/>
      <c r="G2" s="1063"/>
    </row>
    <row r="3" spans="2:12" x14ac:dyDescent="0.2">
      <c r="B3" s="1064" t="s">
        <v>384</v>
      </c>
      <c r="C3" s="1064"/>
      <c r="D3" s="1064"/>
      <c r="E3" s="1064"/>
      <c r="F3" s="1064"/>
      <c r="G3" s="1064"/>
      <c r="J3" s="362"/>
      <c r="K3" s="362"/>
      <c r="L3" s="362"/>
    </row>
    <row r="4" spans="2:12" x14ac:dyDescent="0.2">
      <c r="B4" s="1063" t="s">
        <v>385</v>
      </c>
      <c r="C4" s="1063"/>
      <c r="D4" s="1063"/>
      <c r="E4" s="1063"/>
      <c r="F4" s="1063"/>
      <c r="G4" s="1063"/>
      <c r="J4" s="362"/>
      <c r="K4" s="362"/>
      <c r="L4" s="362"/>
    </row>
    <row r="5" spans="2:12" x14ac:dyDescent="0.2">
      <c r="B5" s="1063" t="s">
        <v>145</v>
      </c>
      <c r="C5" s="1063"/>
      <c r="D5" s="1063"/>
      <c r="E5" s="1063"/>
      <c r="F5" s="1063"/>
      <c r="G5" s="1063"/>
      <c r="J5" s="362"/>
      <c r="K5" s="362"/>
      <c r="L5" s="362"/>
    </row>
    <row r="6" spans="2:12" x14ac:dyDescent="0.2">
      <c r="B6" s="690"/>
      <c r="C6" s="690"/>
      <c r="D6" s="690"/>
      <c r="E6" s="690"/>
      <c r="F6" s="690"/>
      <c r="G6" s="690"/>
    </row>
    <row r="7" spans="2:12" x14ac:dyDescent="0.2">
      <c r="B7" s="1086" t="s">
        <v>373</v>
      </c>
      <c r="C7" s="1086"/>
      <c r="D7" s="1086" t="s">
        <v>138</v>
      </c>
      <c r="E7" s="1086"/>
      <c r="F7" s="1086" t="s">
        <v>272</v>
      </c>
      <c r="G7" s="1086"/>
    </row>
    <row r="8" spans="2:12" x14ac:dyDescent="0.2">
      <c r="B8" s="1086" t="s">
        <v>386</v>
      </c>
      <c r="C8" s="1086"/>
      <c r="D8" s="1086"/>
      <c r="E8" s="1086"/>
      <c r="F8" s="1086"/>
      <c r="G8" s="1086"/>
    </row>
    <row r="9" spans="2:12" x14ac:dyDescent="0.2">
      <c r="B9" s="1078"/>
      <c r="C9" s="1078"/>
      <c r="D9" s="1079"/>
      <c r="E9" s="1079"/>
      <c r="F9" s="1079"/>
      <c r="G9" s="1079"/>
    </row>
    <row r="10" spans="2:12" x14ac:dyDescent="0.2">
      <c r="B10" s="1078"/>
      <c r="C10" s="1078"/>
      <c r="D10" s="1079"/>
      <c r="E10" s="1079"/>
      <c r="F10" s="1079"/>
      <c r="G10" s="1079"/>
    </row>
    <row r="11" spans="2:12" x14ac:dyDescent="0.2">
      <c r="B11" s="1078"/>
      <c r="C11" s="1078"/>
      <c r="D11" s="1079"/>
      <c r="E11" s="1079"/>
      <c r="F11" s="1079"/>
      <c r="G11" s="1079"/>
    </row>
    <row r="12" spans="2:12" x14ac:dyDescent="0.2">
      <c r="B12" s="1078"/>
      <c r="C12" s="1078"/>
      <c r="D12" s="1079"/>
      <c r="E12" s="1079"/>
      <c r="F12" s="1079"/>
      <c r="G12" s="1079"/>
    </row>
    <row r="13" spans="2:12" x14ac:dyDescent="0.2">
      <c r="B13" s="1078"/>
      <c r="C13" s="1078"/>
      <c r="D13" s="1079"/>
      <c r="E13" s="1079"/>
      <c r="F13" s="1079"/>
      <c r="G13" s="1079"/>
    </row>
    <row r="14" spans="2:12" x14ac:dyDescent="0.2">
      <c r="B14" s="1078"/>
      <c r="C14" s="1078"/>
      <c r="D14" s="1079"/>
      <c r="E14" s="1079"/>
      <c r="F14" s="1079"/>
      <c r="G14" s="1079"/>
    </row>
    <row r="15" spans="2:12" x14ac:dyDescent="0.2">
      <c r="B15" s="1078"/>
      <c r="C15" s="1078"/>
      <c r="D15" s="1079"/>
      <c r="E15" s="1079"/>
      <c r="F15" s="1079"/>
      <c r="G15" s="1079"/>
    </row>
    <row r="16" spans="2:12" x14ac:dyDescent="0.2">
      <c r="B16" s="1078"/>
      <c r="C16" s="1078"/>
      <c r="D16" s="1079"/>
      <c r="E16" s="1079"/>
      <c r="F16" s="1079"/>
      <c r="G16" s="1079"/>
    </row>
    <row r="17" spans="2:7" x14ac:dyDescent="0.2">
      <c r="B17" s="1078"/>
      <c r="C17" s="1078"/>
      <c r="D17" s="1079"/>
      <c r="E17" s="1079"/>
      <c r="F17" s="1079"/>
      <c r="G17" s="1079"/>
    </row>
    <row r="18" spans="2:7" x14ac:dyDescent="0.2">
      <c r="B18" s="1083" t="s">
        <v>387</v>
      </c>
      <c r="C18" s="1083"/>
      <c r="D18" s="1080">
        <f>SUM(D9:E17)</f>
        <v>0</v>
      </c>
      <c r="E18" s="1080"/>
      <c r="F18" s="1080">
        <f>SUM(F9:G17)</f>
        <v>0</v>
      </c>
      <c r="G18" s="1080"/>
    </row>
    <row r="19" spans="2:7" x14ac:dyDescent="0.2">
      <c r="B19" s="942"/>
      <c r="C19" s="942"/>
      <c r="D19" s="942"/>
      <c r="E19" s="942"/>
      <c r="F19" s="942"/>
      <c r="G19" s="942"/>
    </row>
    <row r="20" spans="2:7" x14ac:dyDescent="0.2">
      <c r="B20" s="1086" t="s">
        <v>382</v>
      </c>
      <c r="C20" s="1086"/>
      <c r="D20" s="1086"/>
      <c r="E20" s="1086"/>
      <c r="F20" s="1086"/>
      <c r="G20" s="1086"/>
    </row>
    <row r="21" spans="2:7" x14ac:dyDescent="0.2">
      <c r="B21" s="1078"/>
      <c r="C21" s="1078"/>
      <c r="D21" s="1079"/>
      <c r="E21" s="1079"/>
      <c r="F21" s="1079"/>
      <c r="G21" s="1079"/>
    </row>
    <row r="22" spans="2:7" x14ac:dyDescent="0.2">
      <c r="B22" s="1078"/>
      <c r="C22" s="1078"/>
      <c r="D22" s="1079"/>
      <c r="E22" s="1079"/>
      <c r="F22" s="1079"/>
      <c r="G22" s="1079"/>
    </row>
    <row r="23" spans="2:7" x14ac:dyDescent="0.2">
      <c r="B23" s="1078"/>
      <c r="C23" s="1078"/>
      <c r="D23" s="1079"/>
      <c r="E23" s="1079"/>
      <c r="F23" s="1079"/>
      <c r="G23" s="1079"/>
    </row>
    <row r="24" spans="2:7" x14ac:dyDescent="0.2">
      <c r="B24" s="1078"/>
      <c r="C24" s="1078"/>
      <c r="D24" s="1079"/>
      <c r="E24" s="1079"/>
      <c r="F24" s="1079"/>
      <c r="G24" s="1079"/>
    </row>
    <row r="25" spans="2:7" x14ac:dyDescent="0.2">
      <c r="B25" s="1078"/>
      <c r="C25" s="1078"/>
      <c r="D25" s="1079"/>
      <c r="E25" s="1079"/>
      <c r="F25" s="1079"/>
      <c r="G25" s="1079"/>
    </row>
    <row r="26" spans="2:7" x14ac:dyDescent="0.2">
      <c r="B26" s="1078"/>
      <c r="C26" s="1078"/>
      <c r="D26" s="1079"/>
      <c r="E26" s="1079"/>
      <c r="F26" s="1079"/>
      <c r="G26" s="1079"/>
    </row>
    <row r="27" spans="2:7" x14ac:dyDescent="0.2">
      <c r="B27" s="1078"/>
      <c r="C27" s="1078"/>
      <c r="D27" s="1079"/>
      <c r="E27" s="1079"/>
      <c r="F27" s="1079"/>
      <c r="G27" s="1079"/>
    </row>
    <row r="28" spans="2:7" x14ac:dyDescent="0.2">
      <c r="B28" s="1078"/>
      <c r="C28" s="1078"/>
      <c r="D28" s="1079"/>
      <c r="E28" s="1079"/>
      <c r="F28" s="1079"/>
      <c r="G28" s="1079"/>
    </row>
    <row r="29" spans="2:7" x14ac:dyDescent="0.2">
      <c r="B29" s="1078"/>
      <c r="C29" s="1078"/>
      <c r="D29" s="1079"/>
      <c r="E29" s="1079"/>
      <c r="F29" s="1079"/>
      <c r="G29" s="1079"/>
    </row>
    <row r="30" spans="2:7" x14ac:dyDescent="0.2">
      <c r="B30" s="1083" t="s">
        <v>388</v>
      </c>
      <c r="C30" s="1083"/>
      <c r="D30" s="1080">
        <f>SUM(D21:E29)</f>
        <v>0</v>
      </c>
      <c r="E30" s="1080"/>
      <c r="F30" s="1080">
        <f>SUM(F21:G29)</f>
        <v>0</v>
      </c>
      <c r="G30" s="1080"/>
    </row>
    <row r="31" spans="2:7" x14ac:dyDescent="0.2">
      <c r="B31" s="942"/>
      <c r="C31" s="942"/>
      <c r="D31" s="1084"/>
      <c r="E31" s="1084"/>
      <c r="F31" s="1084"/>
      <c r="G31" s="1084"/>
    </row>
    <row r="32" spans="2:7" x14ac:dyDescent="0.2">
      <c r="B32" s="1085" t="s">
        <v>152</v>
      </c>
      <c r="C32" s="1085"/>
      <c r="D32" s="1080">
        <f>D30+D18</f>
        <v>0</v>
      </c>
      <c r="E32" s="1080"/>
      <c r="F32" s="1080">
        <f>F30+F18</f>
        <v>0</v>
      </c>
      <c r="G32" s="1080"/>
    </row>
    <row r="33" spans="2:256" ht="54.75" customHeight="1" x14ac:dyDescent="0.2">
      <c r="E33" s="1035"/>
      <c r="F33" s="1035"/>
      <c r="G33" s="1035"/>
    </row>
    <row r="34" spans="2:256" hidden="1" x14ac:dyDescent="0.2">
      <c r="E34" s="626"/>
      <c r="F34" s="626"/>
      <c r="G34" s="626"/>
    </row>
    <row r="35" spans="2:256" hidden="1" x14ac:dyDescent="0.2">
      <c r="E35" s="626"/>
      <c r="F35" s="626"/>
      <c r="G35" s="626"/>
    </row>
    <row r="36" spans="2:256" ht="15" customHeight="1" x14ac:dyDescent="0.2">
      <c r="B36" s="1058"/>
      <c r="C36" s="1087"/>
      <c r="D36" s="626"/>
      <c r="E36" s="1035"/>
      <c r="F36" s="1035"/>
      <c r="G36" s="1035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  <c r="AN36" s="626"/>
      <c r="AO36" s="626"/>
      <c r="AP36" s="626"/>
      <c r="AQ36" s="626"/>
      <c r="AR36" s="626"/>
      <c r="AS36" s="626"/>
      <c r="AT36" s="626"/>
      <c r="AU36" s="626"/>
      <c r="AV36" s="626"/>
      <c r="AW36" s="626"/>
      <c r="AX36" s="626"/>
      <c r="AY36" s="626"/>
      <c r="AZ36" s="626"/>
      <c r="BA36" s="626"/>
      <c r="BB36" s="626"/>
      <c r="BC36" s="626"/>
      <c r="BD36" s="626"/>
      <c r="BE36" s="626"/>
      <c r="BF36" s="626"/>
      <c r="BG36" s="626"/>
      <c r="BH36" s="626"/>
      <c r="BI36" s="626"/>
      <c r="BJ36" s="626"/>
      <c r="BK36" s="626"/>
      <c r="BL36" s="626"/>
      <c r="BM36" s="626"/>
      <c r="BN36" s="626"/>
      <c r="BO36" s="626"/>
      <c r="BP36" s="626"/>
      <c r="BQ36" s="626"/>
      <c r="BR36" s="626"/>
      <c r="BS36" s="626"/>
      <c r="BT36" s="626"/>
      <c r="BU36" s="626"/>
      <c r="BV36" s="626"/>
      <c r="BW36" s="626"/>
      <c r="BX36" s="626"/>
      <c r="BY36" s="626"/>
      <c r="BZ36" s="626"/>
      <c r="CA36" s="626"/>
      <c r="CB36" s="626"/>
      <c r="CC36" s="626"/>
      <c r="CD36" s="626"/>
      <c r="CE36" s="626"/>
      <c r="CF36" s="626"/>
      <c r="CG36" s="626"/>
      <c r="CH36" s="626"/>
      <c r="CI36" s="626"/>
      <c r="CJ36" s="626"/>
      <c r="CK36" s="626"/>
      <c r="CL36" s="626"/>
      <c r="CM36" s="626"/>
      <c r="CN36" s="626"/>
      <c r="CO36" s="626"/>
      <c r="CP36" s="626"/>
      <c r="CQ36" s="626"/>
      <c r="CR36" s="626"/>
      <c r="CS36" s="626"/>
      <c r="CT36" s="626"/>
      <c r="CU36" s="626"/>
      <c r="CV36" s="626"/>
      <c r="CW36" s="626"/>
      <c r="CX36" s="626"/>
      <c r="CY36" s="626"/>
      <c r="CZ36" s="626"/>
      <c r="DA36" s="626"/>
      <c r="DB36" s="626"/>
      <c r="DC36" s="626"/>
      <c r="DD36" s="626"/>
      <c r="DE36" s="626"/>
      <c r="DF36" s="626"/>
      <c r="DG36" s="626"/>
      <c r="DH36" s="626"/>
      <c r="DI36" s="626"/>
      <c r="DJ36" s="626"/>
      <c r="DK36" s="626"/>
      <c r="DL36" s="626"/>
      <c r="DM36" s="626"/>
      <c r="DN36" s="626"/>
      <c r="DO36" s="626"/>
      <c r="DP36" s="626"/>
      <c r="DQ36" s="626"/>
      <c r="DR36" s="626"/>
      <c r="DS36" s="626"/>
      <c r="DT36" s="626"/>
      <c r="DU36" s="626"/>
      <c r="DV36" s="626"/>
      <c r="DW36" s="626"/>
      <c r="DX36" s="626"/>
      <c r="DY36" s="626"/>
      <c r="DZ36" s="626"/>
      <c r="EA36" s="626"/>
      <c r="EB36" s="626"/>
      <c r="EC36" s="626"/>
      <c r="ED36" s="626"/>
      <c r="EE36" s="626"/>
      <c r="EF36" s="626"/>
      <c r="EG36" s="626"/>
      <c r="EH36" s="626"/>
      <c r="EI36" s="626"/>
      <c r="EJ36" s="626"/>
      <c r="EK36" s="626"/>
      <c r="EL36" s="626"/>
      <c r="EM36" s="626"/>
      <c r="EN36" s="626"/>
      <c r="EO36" s="626"/>
      <c r="EP36" s="626"/>
      <c r="EQ36" s="626"/>
      <c r="ER36" s="626"/>
      <c r="ES36" s="626"/>
      <c r="ET36" s="626"/>
      <c r="EU36" s="626"/>
      <c r="EV36" s="626"/>
      <c r="EW36" s="626"/>
      <c r="EX36" s="626"/>
      <c r="EY36" s="626"/>
      <c r="EZ36" s="626"/>
      <c r="FA36" s="626"/>
      <c r="FB36" s="626"/>
      <c r="FC36" s="626"/>
      <c r="FD36" s="626"/>
      <c r="FE36" s="626"/>
      <c r="FF36" s="626"/>
      <c r="FG36" s="626"/>
      <c r="FH36" s="626"/>
      <c r="FI36" s="626"/>
      <c r="FJ36" s="626"/>
      <c r="FK36" s="626"/>
      <c r="FL36" s="626"/>
      <c r="FM36" s="626"/>
      <c r="FN36" s="626"/>
      <c r="FO36" s="626"/>
      <c r="FP36" s="626"/>
      <c r="FQ36" s="626"/>
      <c r="FR36" s="626"/>
      <c r="FS36" s="626"/>
      <c r="FT36" s="626"/>
      <c r="FU36" s="626"/>
      <c r="FV36" s="626"/>
      <c r="FW36" s="626"/>
      <c r="FX36" s="626"/>
      <c r="FY36" s="626"/>
      <c r="FZ36" s="626"/>
      <c r="GA36" s="626"/>
      <c r="GB36" s="626"/>
      <c r="GC36" s="626"/>
      <c r="GD36" s="626"/>
      <c r="GE36" s="626"/>
      <c r="GF36" s="626"/>
      <c r="GG36" s="626"/>
      <c r="GH36" s="626"/>
      <c r="GI36" s="626"/>
      <c r="GJ36" s="626"/>
      <c r="GK36" s="626"/>
      <c r="GL36" s="626"/>
      <c r="GM36" s="626"/>
      <c r="GN36" s="626"/>
      <c r="GO36" s="626"/>
      <c r="GP36" s="626"/>
      <c r="GQ36" s="626"/>
      <c r="GR36" s="626"/>
      <c r="GS36" s="626"/>
      <c r="GT36" s="626"/>
      <c r="GU36" s="626"/>
      <c r="GV36" s="626"/>
      <c r="GW36" s="626"/>
      <c r="GX36" s="626"/>
      <c r="GY36" s="626"/>
      <c r="GZ36" s="626"/>
      <c r="HA36" s="626"/>
      <c r="HB36" s="626"/>
      <c r="HC36" s="626"/>
      <c r="HD36" s="626"/>
      <c r="HE36" s="626"/>
      <c r="HF36" s="626"/>
      <c r="HG36" s="626"/>
      <c r="HH36" s="626"/>
      <c r="HI36" s="626"/>
      <c r="HJ36" s="626"/>
      <c r="HK36" s="626"/>
      <c r="HL36" s="626"/>
      <c r="HM36" s="626"/>
      <c r="HN36" s="626"/>
      <c r="HO36" s="626"/>
      <c r="HP36" s="626"/>
      <c r="HQ36" s="626"/>
      <c r="HR36" s="626"/>
      <c r="HS36" s="626"/>
      <c r="HT36" s="626"/>
      <c r="HU36" s="626"/>
      <c r="HV36" s="626"/>
      <c r="HW36" s="626"/>
      <c r="HX36" s="626"/>
      <c r="HY36" s="626"/>
      <c r="HZ36" s="626"/>
      <c r="IA36" s="626"/>
      <c r="IB36" s="626"/>
      <c r="IC36" s="626"/>
      <c r="ID36" s="626"/>
      <c r="IE36" s="626"/>
      <c r="IF36" s="626"/>
      <c r="IG36" s="626"/>
      <c r="IH36" s="626"/>
      <c r="II36" s="626"/>
      <c r="IJ36" s="626"/>
      <c r="IK36" s="626"/>
      <c r="IL36" s="626"/>
      <c r="IM36" s="626"/>
      <c r="IN36" s="626"/>
      <c r="IO36" s="626"/>
      <c r="IP36" s="626"/>
      <c r="IQ36" s="626"/>
      <c r="IR36" s="626"/>
      <c r="IS36" s="626"/>
      <c r="IT36" s="626"/>
      <c r="IU36" s="626"/>
      <c r="IV36" s="626"/>
    </row>
    <row r="37" spans="2:256" ht="15" customHeight="1" x14ac:dyDescent="0.2">
      <c r="B37" s="1058"/>
      <c r="C37" s="1087"/>
      <c r="D37" s="626"/>
      <c r="E37" s="1058"/>
      <c r="F37" s="1058"/>
      <c r="G37" s="1058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  <c r="AN37" s="626"/>
      <c r="AO37" s="626"/>
      <c r="AP37" s="626"/>
      <c r="AQ37" s="626"/>
      <c r="AR37" s="626"/>
      <c r="AS37" s="626"/>
      <c r="AT37" s="626"/>
      <c r="AU37" s="626"/>
      <c r="AV37" s="626"/>
      <c r="AW37" s="626"/>
      <c r="AX37" s="626"/>
      <c r="AY37" s="626"/>
      <c r="AZ37" s="626"/>
      <c r="BA37" s="626"/>
      <c r="BB37" s="626"/>
      <c r="BC37" s="626"/>
      <c r="BD37" s="626"/>
      <c r="BE37" s="626"/>
      <c r="BF37" s="626"/>
      <c r="BG37" s="626"/>
      <c r="BH37" s="626"/>
      <c r="BI37" s="626"/>
      <c r="BJ37" s="626"/>
      <c r="BK37" s="626"/>
      <c r="BL37" s="626"/>
      <c r="BM37" s="626"/>
      <c r="BN37" s="626"/>
      <c r="BO37" s="626"/>
      <c r="BP37" s="626"/>
      <c r="BQ37" s="626"/>
      <c r="BR37" s="626"/>
      <c r="BS37" s="626"/>
      <c r="BT37" s="626"/>
      <c r="BU37" s="626"/>
      <c r="BV37" s="626"/>
      <c r="BW37" s="626"/>
      <c r="BX37" s="626"/>
      <c r="BY37" s="626"/>
      <c r="BZ37" s="626"/>
      <c r="CA37" s="626"/>
      <c r="CB37" s="626"/>
      <c r="CC37" s="626"/>
      <c r="CD37" s="626"/>
      <c r="CE37" s="626"/>
      <c r="CF37" s="626"/>
      <c r="CG37" s="626"/>
      <c r="CH37" s="626"/>
      <c r="CI37" s="626"/>
      <c r="CJ37" s="626"/>
      <c r="CK37" s="626"/>
      <c r="CL37" s="626"/>
      <c r="CM37" s="626"/>
      <c r="CN37" s="626"/>
      <c r="CO37" s="626"/>
      <c r="CP37" s="626"/>
      <c r="CQ37" s="626"/>
      <c r="CR37" s="626"/>
      <c r="CS37" s="626"/>
      <c r="CT37" s="626"/>
      <c r="CU37" s="626"/>
      <c r="CV37" s="626"/>
      <c r="CW37" s="626"/>
      <c r="CX37" s="626"/>
      <c r="CY37" s="626"/>
      <c r="CZ37" s="626"/>
      <c r="DA37" s="626"/>
      <c r="DB37" s="626"/>
      <c r="DC37" s="626"/>
      <c r="DD37" s="626"/>
      <c r="DE37" s="626"/>
      <c r="DF37" s="626"/>
      <c r="DG37" s="626"/>
      <c r="DH37" s="626"/>
      <c r="DI37" s="626"/>
      <c r="DJ37" s="626"/>
      <c r="DK37" s="626"/>
      <c r="DL37" s="626"/>
      <c r="DM37" s="626"/>
      <c r="DN37" s="626"/>
      <c r="DO37" s="626"/>
      <c r="DP37" s="626"/>
      <c r="DQ37" s="626"/>
      <c r="DR37" s="626"/>
      <c r="DS37" s="626"/>
      <c r="DT37" s="626"/>
      <c r="DU37" s="626"/>
      <c r="DV37" s="626"/>
      <c r="DW37" s="626"/>
      <c r="DX37" s="626"/>
      <c r="DY37" s="626"/>
      <c r="DZ37" s="626"/>
      <c r="EA37" s="626"/>
      <c r="EB37" s="626"/>
      <c r="EC37" s="626"/>
      <c r="ED37" s="626"/>
      <c r="EE37" s="626"/>
      <c r="EF37" s="626"/>
      <c r="EG37" s="626"/>
      <c r="EH37" s="626"/>
      <c r="EI37" s="626"/>
      <c r="EJ37" s="626"/>
      <c r="EK37" s="626"/>
      <c r="EL37" s="626"/>
      <c r="EM37" s="626"/>
      <c r="EN37" s="626"/>
      <c r="EO37" s="626"/>
      <c r="EP37" s="626"/>
      <c r="EQ37" s="626"/>
      <c r="ER37" s="626"/>
      <c r="ES37" s="626"/>
      <c r="ET37" s="626"/>
      <c r="EU37" s="626"/>
      <c r="EV37" s="626"/>
      <c r="EW37" s="626"/>
      <c r="EX37" s="626"/>
      <c r="EY37" s="626"/>
      <c r="EZ37" s="626"/>
      <c r="FA37" s="626"/>
      <c r="FB37" s="626"/>
      <c r="FC37" s="626"/>
      <c r="FD37" s="626"/>
      <c r="FE37" s="626"/>
      <c r="FF37" s="626"/>
      <c r="FG37" s="626"/>
      <c r="FH37" s="626"/>
      <c r="FI37" s="626"/>
      <c r="FJ37" s="626"/>
      <c r="FK37" s="626"/>
      <c r="FL37" s="626"/>
      <c r="FM37" s="626"/>
      <c r="FN37" s="626"/>
      <c r="FO37" s="626"/>
      <c r="FP37" s="626"/>
      <c r="FQ37" s="626"/>
      <c r="FR37" s="626"/>
      <c r="FS37" s="626"/>
      <c r="FT37" s="626"/>
      <c r="FU37" s="626"/>
      <c r="FV37" s="626"/>
      <c r="FW37" s="626"/>
      <c r="FX37" s="626"/>
      <c r="FY37" s="626"/>
      <c r="FZ37" s="626"/>
      <c r="GA37" s="626"/>
      <c r="GB37" s="626"/>
      <c r="GC37" s="626"/>
      <c r="GD37" s="626"/>
      <c r="GE37" s="626"/>
      <c r="GF37" s="626"/>
      <c r="GG37" s="626"/>
      <c r="GH37" s="626"/>
      <c r="GI37" s="626"/>
      <c r="GJ37" s="626"/>
      <c r="GK37" s="626"/>
      <c r="GL37" s="626"/>
      <c r="GM37" s="626"/>
      <c r="GN37" s="626"/>
      <c r="GO37" s="626"/>
      <c r="GP37" s="626"/>
      <c r="GQ37" s="626"/>
      <c r="GR37" s="626"/>
      <c r="GS37" s="626"/>
      <c r="GT37" s="626"/>
      <c r="GU37" s="626"/>
      <c r="GV37" s="626"/>
      <c r="GW37" s="626"/>
      <c r="GX37" s="626"/>
      <c r="GY37" s="626"/>
      <c r="GZ37" s="626"/>
      <c r="HA37" s="626"/>
      <c r="HB37" s="626"/>
      <c r="HC37" s="626"/>
      <c r="HD37" s="626"/>
      <c r="HE37" s="626"/>
      <c r="HF37" s="626"/>
      <c r="HG37" s="626"/>
      <c r="HH37" s="626"/>
      <c r="HI37" s="626"/>
      <c r="HJ37" s="626"/>
      <c r="HK37" s="626"/>
      <c r="HL37" s="626"/>
      <c r="HM37" s="626"/>
      <c r="HN37" s="626"/>
      <c r="HO37" s="626"/>
      <c r="HP37" s="626"/>
      <c r="HQ37" s="626"/>
      <c r="HR37" s="626"/>
      <c r="HS37" s="626"/>
      <c r="HT37" s="626"/>
      <c r="HU37" s="626"/>
      <c r="HV37" s="626"/>
      <c r="HW37" s="626"/>
      <c r="HX37" s="626"/>
      <c r="HY37" s="626"/>
      <c r="HZ37" s="626"/>
      <c r="IA37" s="626"/>
      <c r="IB37" s="626"/>
      <c r="IC37" s="626"/>
      <c r="ID37" s="626"/>
      <c r="IE37" s="626"/>
      <c r="IF37" s="626"/>
      <c r="IG37" s="626"/>
      <c r="IH37" s="626"/>
      <c r="II37" s="626"/>
      <c r="IJ37" s="626"/>
      <c r="IK37" s="626"/>
      <c r="IL37" s="626"/>
      <c r="IM37" s="626"/>
      <c r="IN37" s="626"/>
      <c r="IO37" s="626"/>
      <c r="IP37" s="626"/>
      <c r="IQ37" s="626"/>
      <c r="IR37" s="626"/>
      <c r="IS37" s="626"/>
      <c r="IT37" s="626"/>
      <c r="IU37" s="626"/>
      <c r="IV37" s="626"/>
    </row>
    <row r="38" spans="2:256" ht="30" customHeight="1" x14ac:dyDescent="0.2"/>
    <row r="39" spans="2:256" ht="15" customHeight="1" x14ac:dyDescent="0.2">
      <c r="B39" s="942"/>
      <c r="C39" s="1089"/>
      <c r="F39" s="942"/>
      <c r="G39" s="1089"/>
    </row>
    <row r="40" spans="2:256" s="495" customFormat="1" ht="15" customHeight="1" x14ac:dyDescent="0.2">
      <c r="B40" s="936"/>
      <c r="C40" s="1088"/>
      <c r="F40" s="936"/>
      <c r="G40" s="1088"/>
    </row>
    <row r="41" spans="2:256" s="495" customFormat="1" ht="15" customHeight="1" x14ac:dyDescent="0.2">
      <c r="B41" s="651"/>
      <c r="C41" s="691"/>
      <c r="F41" s="651"/>
      <c r="G41" s="691"/>
    </row>
    <row r="42" spans="2:256" s="495" customFormat="1" ht="15" customHeight="1" x14ac:dyDescent="0.2">
      <c r="B42" s="936"/>
      <c r="C42" s="1088"/>
      <c r="F42" s="936"/>
      <c r="G42" s="1088"/>
    </row>
    <row r="43" spans="2:256" s="495" customFormat="1" ht="15" customHeight="1" x14ac:dyDescent="0.2">
      <c r="B43" s="936"/>
      <c r="C43" s="1088"/>
      <c r="F43" s="936"/>
      <c r="G43" s="1088"/>
    </row>
    <row r="44" spans="2:256" hidden="1" x14ac:dyDescent="0.2"/>
    <row r="45" spans="2:256" hidden="1" x14ac:dyDescent="0.2"/>
    <row r="46" spans="2:256" hidden="1" x14ac:dyDescent="0.2"/>
    <row r="47" spans="2:256" hidden="1" x14ac:dyDescent="0.2"/>
    <row r="48" spans="2:25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sheetProtection insertRows="0" deleteRows="0"/>
  <mergeCells count="91">
    <mergeCell ref="B42:C42"/>
    <mergeCell ref="F42:G42"/>
    <mergeCell ref="B43:C43"/>
    <mergeCell ref="F43:G43"/>
    <mergeCell ref="B37:C37"/>
    <mergeCell ref="E37:G37"/>
    <mergeCell ref="B39:C39"/>
    <mergeCell ref="F39:G39"/>
    <mergeCell ref="B40:C40"/>
    <mergeCell ref="F40:G40"/>
    <mergeCell ref="B32:C32"/>
    <mergeCell ref="D32:E32"/>
    <mergeCell ref="F32:G32"/>
    <mergeCell ref="E33:G33"/>
    <mergeCell ref="B36:C36"/>
    <mergeCell ref="E36:G36"/>
    <mergeCell ref="B30:C30"/>
    <mergeCell ref="D30:E30"/>
    <mergeCell ref="F30:G30"/>
    <mergeCell ref="B31:C31"/>
    <mergeCell ref="D31:E31"/>
    <mergeCell ref="F31:G31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19:C19"/>
    <mergeCell ref="D19:E19"/>
    <mergeCell ref="F19:G19"/>
    <mergeCell ref="B20:G20"/>
    <mergeCell ref="B21:C21"/>
    <mergeCell ref="D21:E21"/>
    <mergeCell ref="F21:G21"/>
    <mergeCell ref="B17:C17"/>
    <mergeCell ref="D17:E17"/>
    <mergeCell ref="F17:G17"/>
    <mergeCell ref="B18:C18"/>
    <mergeCell ref="D18:E18"/>
    <mergeCell ref="F18:G18"/>
    <mergeCell ref="B15:C15"/>
    <mergeCell ref="D15:E15"/>
    <mergeCell ref="F15:G15"/>
    <mergeCell ref="B16:C16"/>
    <mergeCell ref="D16:E16"/>
    <mergeCell ref="F16:G16"/>
    <mergeCell ref="B13:C13"/>
    <mergeCell ref="D13:E13"/>
    <mergeCell ref="F13:G13"/>
    <mergeCell ref="B14:C14"/>
    <mergeCell ref="D14:E14"/>
    <mergeCell ref="F14:G14"/>
    <mergeCell ref="B11:C11"/>
    <mergeCell ref="D11:E11"/>
    <mergeCell ref="F11:G11"/>
    <mergeCell ref="B12:C12"/>
    <mergeCell ref="D12:E12"/>
    <mergeCell ref="F12:G12"/>
    <mergeCell ref="B8:G8"/>
    <mergeCell ref="B9:C9"/>
    <mergeCell ref="D9:E9"/>
    <mergeCell ref="F9:G9"/>
    <mergeCell ref="B10:C10"/>
    <mergeCell ref="D10:E10"/>
    <mergeCell ref="F10:G10"/>
    <mergeCell ref="B2:G2"/>
    <mergeCell ref="B3:G3"/>
    <mergeCell ref="B4:G4"/>
    <mergeCell ref="B5:G5"/>
    <mergeCell ref="B7:C7"/>
    <mergeCell ref="D7:E7"/>
    <mergeCell ref="F7:G7"/>
  </mergeCells>
  <printOptions horizontalCentered="1"/>
  <pageMargins left="0.51181102362204722" right="0.31496062992125984" top="0.74803149606299213" bottom="0.74803149606299213" header="0.31496062992125984" footer="0.31496062992125984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I43"/>
  <sheetViews>
    <sheetView showGridLines="0" workbookViewId="0">
      <selection sqref="A1:XFD1048576"/>
    </sheetView>
  </sheetViews>
  <sheetFormatPr baseColWidth="10" defaultRowHeight="15" x14ac:dyDescent="0.25"/>
  <cols>
    <col min="1" max="1" width="66.42578125" style="16" customWidth="1"/>
    <col min="2" max="2" width="24.42578125" style="16" customWidth="1"/>
    <col min="3" max="4" width="28.5703125" style="16" customWidth="1"/>
    <col min="5" max="5" width="11.42578125" style="16"/>
    <col min="6" max="6" width="17.5703125" style="16" customWidth="1"/>
    <col min="7" max="16384" width="11.42578125" style="16"/>
  </cols>
  <sheetData>
    <row r="1" spans="1:7" x14ac:dyDescent="0.25">
      <c r="A1" s="975" t="s">
        <v>142</v>
      </c>
      <c r="B1" s="975"/>
      <c r="C1" s="975"/>
      <c r="D1" s="975"/>
      <c r="E1" s="975"/>
      <c r="F1" s="261"/>
      <c r="G1" s="261"/>
    </row>
    <row r="2" spans="1:7" x14ac:dyDescent="0.25">
      <c r="A2" s="975" t="s">
        <v>389</v>
      </c>
      <c r="B2" s="975"/>
      <c r="C2" s="975"/>
      <c r="D2" s="975"/>
      <c r="E2" s="975"/>
      <c r="F2" s="261"/>
      <c r="G2" s="261"/>
    </row>
    <row r="3" spans="1:7" x14ac:dyDescent="0.25">
      <c r="A3" s="975" t="s">
        <v>390</v>
      </c>
      <c r="B3" s="975"/>
      <c r="C3" s="975"/>
      <c r="D3" s="975"/>
      <c r="E3" s="975"/>
      <c r="F3" s="261"/>
      <c r="G3" s="261"/>
    </row>
    <row r="4" spans="1:7" x14ac:dyDescent="0.25">
      <c r="A4" s="975" t="s">
        <v>391</v>
      </c>
      <c r="B4" s="975"/>
      <c r="C4" s="975"/>
      <c r="D4" s="975"/>
      <c r="E4" s="975"/>
      <c r="F4" s="261"/>
      <c r="G4" s="261"/>
    </row>
    <row r="5" spans="1:7" x14ac:dyDescent="0.25">
      <c r="A5" s="975" t="s">
        <v>0</v>
      </c>
      <c r="B5" s="975"/>
      <c r="C5" s="975"/>
      <c r="D5" s="975"/>
      <c r="E5" s="975"/>
      <c r="F5" s="261"/>
      <c r="G5" s="261"/>
    </row>
    <row r="6" spans="1:7" x14ac:dyDescent="0.25">
      <c r="A6" s="364"/>
      <c r="B6" s="364"/>
      <c r="C6" s="364"/>
      <c r="D6" s="364"/>
    </row>
    <row r="7" spans="1:7" ht="25.5" x14ac:dyDescent="0.25">
      <c r="A7" s="364"/>
      <c r="B7" s="364" t="s">
        <v>392</v>
      </c>
      <c r="C7" s="364" t="s">
        <v>138</v>
      </c>
      <c r="D7" s="364" t="s">
        <v>393</v>
      </c>
    </row>
    <row r="8" spans="1:7" x14ac:dyDescent="0.25">
      <c r="A8" s="364"/>
      <c r="B8" s="364"/>
      <c r="C8" s="364"/>
      <c r="D8" s="364"/>
    </row>
    <row r="9" spans="1:7" x14ac:dyDescent="0.25">
      <c r="A9" s="365" t="s">
        <v>394</v>
      </c>
      <c r="B9" s="366">
        <v>5351000</v>
      </c>
      <c r="C9" s="366">
        <v>5351000</v>
      </c>
      <c r="D9" s="366">
        <v>5351000</v>
      </c>
    </row>
    <row r="10" spans="1:7" x14ac:dyDescent="0.25">
      <c r="A10" s="365"/>
      <c r="B10" s="367"/>
      <c r="C10" s="367"/>
      <c r="D10" s="367"/>
    </row>
    <row r="11" spans="1:7" x14ac:dyDescent="0.25">
      <c r="A11" s="368" t="s">
        <v>78</v>
      </c>
      <c r="B11" s="369">
        <v>0</v>
      </c>
      <c r="C11" s="369">
        <v>0</v>
      </c>
      <c r="D11" s="369">
        <v>0</v>
      </c>
    </row>
    <row r="12" spans="1:7" x14ac:dyDescent="0.25">
      <c r="A12" s="368" t="s">
        <v>174</v>
      </c>
      <c r="B12" s="369">
        <v>0</v>
      </c>
      <c r="C12" s="369">
        <v>0</v>
      </c>
      <c r="D12" s="369">
        <v>0</v>
      </c>
    </row>
    <row r="13" spans="1:7" x14ac:dyDescent="0.25">
      <c r="A13" s="368" t="s">
        <v>82</v>
      </c>
      <c r="B13" s="369">
        <v>0</v>
      </c>
      <c r="C13" s="369">
        <v>0</v>
      </c>
      <c r="D13" s="369">
        <v>0</v>
      </c>
      <c r="F13" s="369"/>
    </row>
    <row r="14" spans="1:7" x14ac:dyDescent="0.25">
      <c r="A14" s="368" t="s">
        <v>84</v>
      </c>
      <c r="B14" s="369">
        <v>0</v>
      </c>
      <c r="C14" s="369">
        <v>0</v>
      </c>
      <c r="D14" s="369">
        <v>0</v>
      </c>
      <c r="F14" s="369"/>
    </row>
    <row r="15" spans="1:7" x14ac:dyDescent="0.25">
      <c r="A15" s="368" t="s">
        <v>176</v>
      </c>
      <c r="B15" s="369">
        <v>0</v>
      </c>
      <c r="C15" s="369">
        <v>0</v>
      </c>
      <c r="D15" s="369">
        <v>0</v>
      </c>
      <c r="F15" s="369"/>
    </row>
    <row r="16" spans="1:7" x14ac:dyDescent="0.25">
      <c r="A16" s="368" t="s">
        <v>177</v>
      </c>
      <c r="B16" s="369">
        <v>0</v>
      </c>
      <c r="C16" s="369">
        <v>0</v>
      </c>
      <c r="D16" s="369">
        <v>0</v>
      </c>
      <c r="F16" s="369"/>
    </row>
    <row r="17" spans="1:6" x14ac:dyDescent="0.25">
      <c r="A17" s="368" t="s">
        <v>395</v>
      </c>
      <c r="B17" s="369">
        <v>0</v>
      </c>
      <c r="C17" s="369">
        <v>0</v>
      </c>
      <c r="D17" s="369">
        <v>0</v>
      </c>
    </row>
    <row r="18" spans="1:6" ht="26.25" x14ac:dyDescent="0.25">
      <c r="A18" s="368" t="s">
        <v>396</v>
      </c>
      <c r="B18" s="369">
        <v>0</v>
      </c>
      <c r="C18" s="369">
        <v>0</v>
      </c>
      <c r="D18" s="369">
        <v>0</v>
      </c>
      <c r="F18" s="369"/>
    </row>
    <row r="19" spans="1:6" ht="26.25" x14ac:dyDescent="0.25">
      <c r="A19" s="368" t="s">
        <v>397</v>
      </c>
      <c r="B19" s="369">
        <v>5351000</v>
      </c>
      <c r="C19" s="369">
        <v>5351000</v>
      </c>
      <c r="D19" s="369">
        <v>5351000</v>
      </c>
    </row>
    <row r="20" spans="1:6" x14ac:dyDescent="0.25">
      <c r="A20" s="368" t="s">
        <v>254</v>
      </c>
      <c r="B20" s="369">
        <v>0</v>
      </c>
      <c r="C20" s="369">
        <v>0</v>
      </c>
      <c r="D20" s="369">
        <v>0</v>
      </c>
      <c r="F20" s="369"/>
    </row>
    <row r="21" spans="1:6" x14ac:dyDescent="0.25">
      <c r="A21" s="368"/>
      <c r="B21" s="369"/>
      <c r="C21" s="369"/>
      <c r="D21" s="369"/>
    </row>
    <row r="22" spans="1:6" x14ac:dyDescent="0.25">
      <c r="A22" s="370" t="s">
        <v>398</v>
      </c>
      <c r="B22" s="366">
        <v>5351000</v>
      </c>
      <c r="C22" s="366">
        <v>5350781</v>
      </c>
      <c r="D22" s="366">
        <v>5001544</v>
      </c>
    </row>
    <row r="23" spans="1:6" x14ac:dyDescent="0.25">
      <c r="A23" s="370"/>
      <c r="B23" s="367"/>
      <c r="C23" s="367"/>
      <c r="D23" s="367"/>
    </row>
    <row r="24" spans="1:6" x14ac:dyDescent="0.25">
      <c r="A24" s="368" t="s">
        <v>181</v>
      </c>
      <c r="B24" s="369">
        <v>4831000</v>
      </c>
      <c r="C24" s="369">
        <v>4786419.83</v>
      </c>
      <c r="D24" s="369">
        <v>4464724</v>
      </c>
      <c r="E24" s="371"/>
    </row>
    <row r="25" spans="1:6" x14ac:dyDescent="0.25">
      <c r="A25" s="368" t="s">
        <v>81</v>
      </c>
      <c r="B25" s="369">
        <v>62500</v>
      </c>
      <c r="C25" s="369">
        <v>96168</v>
      </c>
      <c r="D25" s="369">
        <v>89291</v>
      </c>
    </row>
    <row r="26" spans="1:6" x14ac:dyDescent="0.25">
      <c r="A26" s="368" t="s">
        <v>83</v>
      </c>
      <c r="B26" s="369">
        <v>425500</v>
      </c>
      <c r="C26" s="369">
        <v>452375</v>
      </c>
      <c r="D26" s="369">
        <v>431711</v>
      </c>
    </row>
    <row r="27" spans="1:6" x14ac:dyDescent="0.25">
      <c r="A27" s="368" t="s">
        <v>124</v>
      </c>
      <c r="B27" s="369"/>
      <c r="C27" s="369"/>
      <c r="D27" s="369"/>
    </row>
    <row r="28" spans="1:6" x14ac:dyDescent="0.25">
      <c r="A28" s="368" t="s">
        <v>317</v>
      </c>
      <c r="B28" s="369">
        <v>32000</v>
      </c>
      <c r="C28" s="369">
        <v>15818</v>
      </c>
      <c r="D28" s="369">
        <v>15818</v>
      </c>
    </row>
    <row r="29" spans="1:6" x14ac:dyDescent="0.25">
      <c r="A29" s="368" t="s">
        <v>116</v>
      </c>
      <c r="B29" s="369"/>
      <c r="C29" s="369"/>
      <c r="D29" s="369"/>
    </row>
    <row r="30" spans="1:6" x14ac:dyDescent="0.25">
      <c r="A30" s="368" t="s">
        <v>329</v>
      </c>
      <c r="B30" s="369"/>
      <c r="C30" s="369"/>
      <c r="D30" s="369"/>
    </row>
    <row r="31" spans="1:6" x14ac:dyDescent="0.25">
      <c r="A31" s="368" t="s">
        <v>399</v>
      </c>
      <c r="B31" s="369"/>
      <c r="C31" s="369"/>
      <c r="D31" s="369"/>
    </row>
    <row r="32" spans="1:6" x14ac:dyDescent="0.25">
      <c r="A32" s="368" t="s">
        <v>337</v>
      </c>
      <c r="B32" s="369"/>
      <c r="C32" s="369"/>
      <c r="D32" s="369"/>
    </row>
    <row r="33" spans="1:9" x14ac:dyDescent="0.25">
      <c r="A33" s="368"/>
      <c r="B33" s="369"/>
      <c r="C33" s="369"/>
      <c r="D33" s="369"/>
    </row>
    <row r="34" spans="1:9" x14ac:dyDescent="0.25">
      <c r="A34" s="365" t="s">
        <v>255</v>
      </c>
      <c r="B34" s="366">
        <v>0</v>
      </c>
      <c r="C34" s="366">
        <v>218</v>
      </c>
      <c r="D34" s="366">
        <f>D9-D22</f>
        <v>349456</v>
      </c>
    </row>
    <row r="35" spans="1:9" x14ac:dyDescent="0.25">
      <c r="A35" s="365"/>
      <c r="B35" s="367"/>
      <c r="C35" s="367"/>
      <c r="D35" s="367"/>
    </row>
    <row r="36" spans="1:9" x14ac:dyDescent="0.25">
      <c r="A36" s="374"/>
      <c r="B36" s="375"/>
      <c r="C36" s="43"/>
      <c r="D36" s="376"/>
    </row>
    <row r="37" spans="1:9" x14ac:dyDescent="0.25">
      <c r="A37" s="144"/>
      <c r="B37" s="377"/>
      <c r="C37" s="911"/>
      <c r="D37" s="911"/>
    </row>
    <row r="38" spans="1:9" s="372" customFormat="1" x14ac:dyDescent="0.25">
      <c r="A38" s="145"/>
      <c r="B38" s="20"/>
      <c r="C38" s="906"/>
      <c r="D38" s="906"/>
      <c r="G38" s="16"/>
      <c r="H38" s="16"/>
      <c r="I38" s="16"/>
    </row>
    <row r="39" spans="1:9" s="372" customFormat="1" x14ac:dyDescent="0.25">
      <c r="A39" s="373"/>
      <c r="B39" s="373"/>
      <c r="C39" s="373"/>
      <c r="D39" s="373"/>
      <c r="E39" s="373"/>
      <c r="F39" s="16"/>
      <c r="G39" s="16"/>
      <c r="H39" s="16"/>
      <c r="I39" s="16"/>
    </row>
    <row r="40" spans="1:9" s="372" customFormat="1" x14ac:dyDescent="0.25">
      <c r="A40" s="373"/>
      <c r="B40" s="373"/>
      <c r="C40" s="373"/>
      <c r="D40" s="373"/>
      <c r="E40" s="373"/>
      <c r="F40" s="16"/>
      <c r="G40" s="16"/>
      <c r="H40" s="16"/>
      <c r="I40" s="16"/>
    </row>
    <row r="41" spans="1:9" s="372" customFormat="1" x14ac:dyDescent="0.25">
      <c r="A41" s="373"/>
      <c r="B41" s="373"/>
      <c r="C41" s="373"/>
      <c r="D41" s="373"/>
      <c r="E41" s="373"/>
      <c r="F41" s="16"/>
      <c r="G41" s="16"/>
      <c r="H41" s="16"/>
      <c r="I41" s="16"/>
    </row>
    <row r="42" spans="1:9" s="372" customFormat="1" x14ac:dyDescent="0.25">
      <c r="F42" s="16"/>
      <c r="G42" s="16"/>
      <c r="H42" s="16"/>
      <c r="I42" s="16"/>
    </row>
    <row r="43" spans="1:9" s="372" customFormat="1" x14ac:dyDescent="0.25">
      <c r="F43" s="16"/>
      <c r="G43" s="16"/>
      <c r="H43" s="16"/>
      <c r="I43" s="16"/>
    </row>
  </sheetData>
  <mergeCells count="7">
    <mergeCell ref="C38:D38"/>
    <mergeCell ref="A1:E1"/>
    <mergeCell ref="A2:E2"/>
    <mergeCell ref="A3:E3"/>
    <mergeCell ref="A4:E4"/>
    <mergeCell ref="A5:E5"/>
    <mergeCell ref="C37:D37"/>
  </mergeCells>
  <printOptions horizontalCentered="1"/>
  <pageMargins left="0.31496062992125984" right="0.11811023622047245" top="0.74803149606299213" bottom="0.74803149606299213" header="0.31496062992125984" footer="0.31496062992125984"/>
  <pageSetup scale="9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WVS51"/>
  <sheetViews>
    <sheetView showGridLines="0" zoomScale="80" zoomScaleNormal="80" workbookViewId="0">
      <selection activeCell="E25" sqref="E25"/>
    </sheetView>
  </sheetViews>
  <sheetFormatPr baseColWidth="10" defaultColWidth="0" defaultRowHeight="14.25" customHeight="1" zeroHeight="1" x14ac:dyDescent="0.2"/>
  <cols>
    <col min="1" max="1" width="2.7109375" style="494" customWidth="1"/>
    <col min="2" max="3" width="11.42578125" style="494" customWidth="1"/>
    <col min="4" max="4" width="51.28515625" style="494" customWidth="1"/>
    <col min="5" max="5" width="20.85546875" style="494" customWidth="1"/>
    <col min="6" max="6" width="23.140625" style="494" customWidth="1"/>
    <col min="7" max="10" width="20.85546875" style="494" customWidth="1"/>
    <col min="11" max="11" width="2.85546875" style="494" customWidth="1"/>
    <col min="12" max="256" width="11.42578125" style="494" hidden="1"/>
    <col min="257" max="257" width="2.7109375" style="494" customWidth="1"/>
    <col min="258" max="259" width="11.42578125" style="494" customWidth="1"/>
    <col min="260" max="260" width="51.28515625" style="494" customWidth="1"/>
    <col min="261" max="261" width="20.85546875" style="494" customWidth="1"/>
    <col min="262" max="262" width="23.140625" style="494" customWidth="1"/>
    <col min="263" max="266" width="20.85546875" style="494" customWidth="1"/>
    <col min="267" max="267" width="2.85546875" style="494" customWidth="1"/>
    <col min="268" max="512" width="11.42578125" style="494" hidden="1"/>
    <col min="513" max="513" width="2.7109375" style="494" customWidth="1"/>
    <col min="514" max="515" width="11.42578125" style="494" customWidth="1"/>
    <col min="516" max="516" width="51.28515625" style="494" customWidth="1"/>
    <col min="517" max="517" width="20.85546875" style="494" customWidth="1"/>
    <col min="518" max="518" width="23.140625" style="494" customWidth="1"/>
    <col min="519" max="522" width="20.85546875" style="494" customWidth="1"/>
    <col min="523" max="523" width="2.85546875" style="494" customWidth="1"/>
    <col min="524" max="768" width="11.42578125" style="494" hidden="1"/>
    <col min="769" max="769" width="2.7109375" style="494" customWidth="1"/>
    <col min="770" max="771" width="11.42578125" style="494" customWidth="1"/>
    <col min="772" max="772" width="51.28515625" style="494" customWidth="1"/>
    <col min="773" max="773" width="20.85546875" style="494" customWidth="1"/>
    <col min="774" max="774" width="23.140625" style="494" customWidth="1"/>
    <col min="775" max="778" width="20.85546875" style="494" customWidth="1"/>
    <col min="779" max="779" width="2.85546875" style="494" customWidth="1"/>
    <col min="780" max="1024" width="11.42578125" style="494" hidden="1"/>
    <col min="1025" max="1025" width="2.7109375" style="494" customWidth="1"/>
    <col min="1026" max="1027" width="11.42578125" style="494" customWidth="1"/>
    <col min="1028" max="1028" width="51.28515625" style="494" customWidth="1"/>
    <col min="1029" max="1029" width="20.85546875" style="494" customWidth="1"/>
    <col min="1030" max="1030" width="23.140625" style="494" customWidth="1"/>
    <col min="1031" max="1034" width="20.85546875" style="494" customWidth="1"/>
    <col min="1035" max="1035" width="2.85546875" style="494" customWidth="1"/>
    <col min="1036" max="1280" width="11.42578125" style="494" hidden="1"/>
    <col min="1281" max="1281" width="2.7109375" style="494" customWidth="1"/>
    <col min="1282" max="1283" width="11.42578125" style="494" customWidth="1"/>
    <col min="1284" max="1284" width="51.28515625" style="494" customWidth="1"/>
    <col min="1285" max="1285" width="20.85546875" style="494" customWidth="1"/>
    <col min="1286" max="1286" width="23.140625" style="494" customWidth="1"/>
    <col min="1287" max="1290" width="20.85546875" style="494" customWidth="1"/>
    <col min="1291" max="1291" width="2.85546875" style="494" customWidth="1"/>
    <col min="1292" max="1536" width="11.42578125" style="494" hidden="1"/>
    <col min="1537" max="1537" width="2.7109375" style="494" customWidth="1"/>
    <col min="1538" max="1539" width="11.42578125" style="494" customWidth="1"/>
    <col min="1540" max="1540" width="51.28515625" style="494" customWidth="1"/>
    <col min="1541" max="1541" width="20.85546875" style="494" customWidth="1"/>
    <col min="1542" max="1542" width="23.140625" style="494" customWidth="1"/>
    <col min="1543" max="1546" width="20.85546875" style="494" customWidth="1"/>
    <col min="1547" max="1547" width="2.85546875" style="494" customWidth="1"/>
    <col min="1548" max="1792" width="11.42578125" style="494" hidden="1"/>
    <col min="1793" max="1793" width="2.7109375" style="494" customWidth="1"/>
    <col min="1794" max="1795" width="11.42578125" style="494" customWidth="1"/>
    <col min="1796" max="1796" width="51.28515625" style="494" customWidth="1"/>
    <col min="1797" max="1797" width="20.85546875" style="494" customWidth="1"/>
    <col min="1798" max="1798" width="23.140625" style="494" customWidth="1"/>
    <col min="1799" max="1802" width="20.85546875" style="494" customWidth="1"/>
    <col min="1803" max="1803" width="2.85546875" style="494" customWidth="1"/>
    <col min="1804" max="2048" width="11.42578125" style="494" hidden="1"/>
    <col min="2049" max="2049" width="2.7109375" style="494" customWidth="1"/>
    <col min="2050" max="2051" width="11.42578125" style="494" customWidth="1"/>
    <col min="2052" max="2052" width="51.28515625" style="494" customWidth="1"/>
    <col min="2053" max="2053" width="20.85546875" style="494" customWidth="1"/>
    <col min="2054" max="2054" width="23.140625" style="494" customWidth="1"/>
    <col min="2055" max="2058" width="20.85546875" style="494" customWidth="1"/>
    <col min="2059" max="2059" width="2.85546875" style="494" customWidth="1"/>
    <col min="2060" max="2304" width="11.42578125" style="494" hidden="1"/>
    <col min="2305" max="2305" width="2.7109375" style="494" customWidth="1"/>
    <col min="2306" max="2307" width="11.42578125" style="494" customWidth="1"/>
    <col min="2308" max="2308" width="51.28515625" style="494" customWidth="1"/>
    <col min="2309" max="2309" width="20.85546875" style="494" customWidth="1"/>
    <col min="2310" max="2310" width="23.140625" style="494" customWidth="1"/>
    <col min="2311" max="2314" width="20.85546875" style="494" customWidth="1"/>
    <col min="2315" max="2315" width="2.85546875" style="494" customWidth="1"/>
    <col min="2316" max="2560" width="11.42578125" style="494" hidden="1"/>
    <col min="2561" max="2561" width="2.7109375" style="494" customWidth="1"/>
    <col min="2562" max="2563" width="11.42578125" style="494" customWidth="1"/>
    <col min="2564" max="2564" width="51.28515625" style="494" customWidth="1"/>
    <col min="2565" max="2565" width="20.85546875" style="494" customWidth="1"/>
    <col min="2566" max="2566" width="23.140625" style="494" customWidth="1"/>
    <col min="2567" max="2570" width="20.85546875" style="494" customWidth="1"/>
    <col min="2571" max="2571" width="2.85546875" style="494" customWidth="1"/>
    <col min="2572" max="2816" width="11.42578125" style="494" hidden="1"/>
    <col min="2817" max="2817" width="2.7109375" style="494" customWidth="1"/>
    <col min="2818" max="2819" width="11.42578125" style="494" customWidth="1"/>
    <col min="2820" max="2820" width="51.28515625" style="494" customWidth="1"/>
    <col min="2821" max="2821" width="20.85546875" style="494" customWidth="1"/>
    <col min="2822" max="2822" width="23.140625" style="494" customWidth="1"/>
    <col min="2823" max="2826" width="20.85546875" style="494" customWidth="1"/>
    <col min="2827" max="2827" width="2.85546875" style="494" customWidth="1"/>
    <col min="2828" max="3072" width="11.42578125" style="494" hidden="1"/>
    <col min="3073" max="3073" width="2.7109375" style="494" customWidth="1"/>
    <col min="3074" max="3075" width="11.42578125" style="494" customWidth="1"/>
    <col min="3076" max="3076" width="51.28515625" style="494" customWidth="1"/>
    <col min="3077" max="3077" width="20.85546875" style="494" customWidth="1"/>
    <col min="3078" max="3078" width="23.140625" style="494" customWidth="1"/>
    <col min="3079" max="3082" width="20.85546875" style="494" customWidth="1"/>
    <col min="3083" max="3083" width="2.85546875" style="494" customWidth="1"/>
    <col min="3084" max="3328" width="11.42578125" style="494" hidden="1"/>
    <col min="3329" max="3329" width="2.7109375" style="494" customWidth="1"/>
    <col min="3330" max="3331" width="11.42578125" style="494" customWidth="1"/>
    <col min="3332" max="3332" width="51.28515625" style="494" customWidth="1"/>
    <col min="3333" max="3333" width="20.85546875" style="494" customWidth="1"/>
    <col min="3334" max="3334" width="23.140625" style="494" customWidth="1"/>
    <col min="3335" max="3338" width="20.85546875" style="494" customWidth="1"/>
    <col min="3339" max="3339" width="2.85546875" style="494" customWidth="1"/>
    <col min="3340" max="3584" width="11.42578125" style="494" hidden="1"/>
    <col min="3585" max="3585" width="2.7109375" style="494" customWidth="1"/>
    <col min="3586" max="3587" width="11.42578125" style="494" customWidth="1"/>
    <col min="3588" max="3588" width="51.28515625" style="494" customWidth="1"/>
    <col min="3589" max="3589" width="20.85546875" style="494" customWidth="1"/>
    <col min="3590" max="3590" width="23.140625" style="494" customWidth="1"/>
    <col min="3591" max="3594" width="20.85546875" style="494" customWidth="1"/>
    <col min="3595" max="3595" width="2.85546875" style="494" customWidth="1"/>
    <col min="3596" max="3840" width="11.42578125" style="494" hidden="1"/>
    <col min="3841" max="3841" width="2.7109375" style="494" customWidth="1"/>
    <col min="3842" max="3843" width="11.42578125" style="494" customWidth="1"/>
    <col min="3844" max="3844" width="51.28515625" style="494" customWidth="1"/>
    <col min="3845" max="3845" width="20.85546875" style="494" customWidth="1"/>
    <col min="3846" max="3846" width="23.140625" style="494" customWidth="1"/>
    <col min="3847" max="3850" width="20.85546875" style="494" customWidth="1"/>
    <col min="3851" max="3851" width="2.85546875" style="494" customWidth="1"/>
    <col min="3852" max="4096" width="11.42578125" style="494" hidden="1"/>
    <col min="4097" max="4097" width="2.7109375" style="494" customWidth="1"/>
    <col min="4098" max="4099" width="11.42578125" style="494" customWidth="1"/>
    <col min="4100" max="4100" width="51.28515625" style="494" customWidth="1"/>
    <col min="4101" max="4101" width="20.85546875" style="494" customWidth="1"/>
    <col min="4102" max="4102" width="23.140625" style="494" customWidth="1"/>
    <col min="4103" max="4106" width="20.85546875" style="494" customWidth="1"/>
    <col min="4107" max="4107" width="2.85546875" style="494" customWidth="1"/>
    <col min="4108" max="4352" width="11.42578125" style="494" hidden="1"/>
    <col min="4353" max="4353" width="2.7109375" style="494" customWidth="1"/>
    <col min="4354" max="4355" width="11.42578125" style="494" customWidth="1"/>
    <col min="4356" max="4356" width="51.28515625" style="494" customWidth="1"/>
    <col min="4357" max="4357" width="20.85546875" style="494" customWidth="1"/>
    <col min="4358" max="4358" width="23.140625" style="494" customWidth="1"/>
    <col min="4359" max="4362" width="20.85546875" style="494" customWidth="1"/>
    <col min="4363" max="4363" width="2.85546875" style="494" customWidth="1"/>
    <col min="4364" max="4608" width="11.42578125" style="494" hidden="1"/>
    <col min="4609" max="4609" width="2.7109375" style="494" customWidth="1"/>
    <col min="4610" max="4611" width="11.42578125" style="494" customWidth="1"/>
    <col min="4612" max="4612" width="51.28515625" style="494" customWidth="1"/>
    <col min="4613" max="4613" width="20.85546875" style="494" customWidth="1"/>
    <col min="4614" max="4614" width="23.140625" style="494" customWidth="1"/>
    <col min="4615" max="4618" width="20.85546875" style="494" customWidth="1"/>
    <col min="4619" max="4619" width="2.85546875" style="494" customWidth="1"/>
    <col min="4620" max="4864" width="11.42578125" style="494" hidden="1"/>
    <col min="4865" max="4865" width="2.7109375" style="494" customWidth="1"/>
    <col min="4866" max="4867" width="11.42578125" style="494" customWidth="1"/>
    <col min="4868" max="4868" width="51.28515625" style="494" customWidth="1"/>
    <col min="4869" max="4869" width="20.85546875" style="494" customWidth="1"/>
    <col min="4870" max="4870" width="23.140625" style="494" customWidth="1"/>
    <col min="4871" max="4874" width="20.85546875" style="494" customWidth="1"/>
    <col min="4875" max="4875" width="2.85546875" style="494" customWidth="1"/>
    <col min="4876" max="5120" width="11.42578125" style="494" hidden="1"/>
    <col min="5121" max="5121" width="2.7109375" style="494" customWidth="1"/>
    <col min="5122" max="5123" width="11.42578125" style="494" customWidth="1"/>
    <col min="5124" max="5124" width="51.28515625" style="494" customWidth="1"/>
    <col min="5125" max="5125" width="20.85546875" style="494" customWidth="1"/>
    <col min="5126" max="5126" width="23.140625" style="494" customWidth="1"/>
    <col min="5127" max="5130" width="20.85546875" style="494" customWidth="1"/>
    <col min="5131" max="5131" width="2.85546875" style="494" customWidth="1"/>
    <col min="5132" max="5376" width="11.42578125" style="494" hidden="1"/>
    <col min="5377" max="5377" width="2.7109375" style="494" customWidth="1"/>
    <col min="5378" max="5379" width="11.42578125" style="494" customWidth="1"/>
    <col min="5380" max="5380" width="51.28515625" style="494" customWidth="1"/>
    <col min="5381" max="5381" width="20.85546875" style="494" customWidth="1"/>
    <col min="5382" max="5382" width="23.140625" style="494" customWidth="1"/>
    <col min="5383" max="5386" width="20.85546875" style="494" customWidth="1"/>
    <col min="5387" max="5387" width="2.85546875" style="494" customWidth="1"/>
    <col min="5388" max="5632" width="11.42578125" style="494" hidden="1"/>
    <col min="5633" max="5633" width="2.7109375" style="494" customWidth="1"/>
    <col min="5634" max="5635" width="11.42578125" style="494" customWidth="1"/>
    <col min="5636" max="5636" width="51.28515625" style="494" customWidth="1"/>
    <col min="5637" max="5637" width="20.85546875" style="494" customWidth="1"/>
    <col min="5638" max="5638" width="23.140625" style="494" customWidth="1"/>
    <col min="5639" max="5642" width="20.85546875" style="494" customWidth="1"/>
    <col min="5643" max="5643" width="2.85546875" style="494" customWidth="1"/>
    <col min="5644" max="5888" width="11.42578125" style="494" hidden="1"/>
    <col min="5889" max="5889" width="2.7109375" style="494" customWidth="1"/>
    <col min="5890" max="5891" width="11.42578125" style="494" customWidth="1"/>
    <col min="5892" max="5892" width="51.28515625" style="494" customWidth="1"/>
    <col min="5893" max="5893" width="20.85546875" style="494" customWidth="1"/>
    <col min="5894" max="5894" width="23.140625" style="494" customWidth="1"/>
    <col min="5895" max="5898" width="20.85546875" style="494" customWidth="1"/>
    <col min="5899" max="5899" width="2.85546875" style="494" customWidth="1"/>
    <col min="5900" max="6144" width="11.42578125" style="494" hidden="1"/>
    <col min="6145" max="6145" width="2.7109375" style="494" customWidth="1"/>
    <col min="6146" max="6147" width="11.42578125" style="494" customWidth="1"/>
    <col min="6148" max="6148" width="51.28515625" style="494" customWidth="1"/>
    <col min="6149" max="6149" width="20.85546875" style="494" customWidth="1"/>
    <col min="6150" max="6150" width="23.140625" style="494" customWidth="1"/>
    <col min="6151" max="6154" width="20.85546875" style="494" customWidth="1"/>
    <col min="6155" max="6155" width="2.85546875" style="494" customWidth="1"/>
    <col min="6156" max="6400" width="11.42578125" style="494" hidden="1"/>
    <col min="6401" max="6401" width="2.7109375" style="494" customWidth="1"/>
    <col min="6402" max="6403" width="11.42578125" style="494" customWidth="1"/>
    <col min="6404" max="6404" width="51.28515625" style="494" customWidth="1"/>
    <col min="6405" max="6405" width="20.85546875" style="494" customWidth="1"/>
    <col min="6406" max="6406" width="23.140625" style="494" customWidth="1"/>
    <col min="6407" max="6410" width="20.85546875" style="494" customWidth="1"/>
    <col min="6411" max="6411" width="2.85546875" style="494" customWidth="1"/>
    <col min="6412" max="6656" width="11.42578125" style="494" hidden="1"/>
    <col min="6657" max="6657" width="2.7109375" style="494" customWidth="1"/>
    <col min="6658" max="6659" width="11.42578125" style="494" customWidth="1"/>
    <col min="6660" max="6660" width="51.28515625" style="494" customWidth="1"/>
    <col min="6661" max="6661" width="20.85546875" style="494" customWidth="1"/>
    <col min="6662" max="6662" width="23.140625" style="494" customWidth="1"/>
    <col min="6663" max="6666" width="20.85546875" style="494" customWidth="1"/>
    <col min="6667" max="6667" width="2.85546875" style="494" customWidth="1"/>
    <col min="6668" max="6912" width="11.42578125" style="494" hidden="1"/>
    <col min="6913" max="6913" width="2.7109375" style="494" customWidth="1"/>
    <col min="6914" max="6915" width="11.42578125" style="494" customWidth="1"/>
    <col min="6916" max="6916" width="51.28515625" style="494" customWidth="1"/>
    <col min="6917" max="6917" width="20.85546875" style="494" customWidth="1"/>
    <col min="6918" max="6918" width="23.140625" style="494" customWidth="1"/>
    <col min="6919" max="6922" width="20.85546875" style="494" customWidth="1"/>
    <col min="6923" max="6923" width="2.85546875" style="494" customWidth="1"/>
    <col min="6924" max="7168" width="11.42578125" style="494" hidden="1"/>
    <col min="7169" max="7169" width="2.7109375" style="494" customWidth="1"/>
    <col min="7170" max="7171" width="11.42578125" style="494" customWidth="1"/>
    <col min="7172" max="7172" width="51.28515625" style="494" customWidth="1"/>
    <col min="7173" max="7173" width="20.85546875" style="494" customWidth="1"/>
    <col min="7174" max="7174" width="23.140625" style="494" customWidth="1"/>
    <col min="7175" max="7178" width="20.85546875" style="494" customWidth="1"/>
    <col min="7179" max="7179" width="2.85546875" style="494" customWidth="1"/>
    <col min="7180" max="7424" width="11.42578125" style="494" hidden="1"/>
    <col min="7425" max="7425" width="2.7109375" style="494" customWidth="1"/>
    <col min="7426" max="7427" width="11.42578125" style="494" customWidth="1"/>
    <col min="7428" max="7428" width="51.28515625" style="494" customWidth="1"/>
    <col min="7429" max="7429" width="20.85546875" style="494" customWidth="1"/>
    <col min="7430" max="7430" width="23.140625" style="494" customWidth="1"/>
    <col min="7431" max="7434" width="20.85546875" style="494" customWidth="1"/>
    <col min="7435" max="7435" width="2.85546875" style="494" customWidth="1"/>
    <col min="7436" max="7680" width="11.42578125" style="494" hidden="1"/>
    <col min="7681" max="7681" width="2.7109375" style="494" customWidth="1"/>
    <col min="7682" max="7683" width="11.42578125" style="494" customWidth="1"/>
    <col min="7684" max="7684" width="51.28515625" style="494" customWidth="1"/>
    <col min="7685" max="7685" width="20.85546875" style="494" customWidth="1"/>
    <col min="7686" max="7686" width="23.140625" style="494" customWidth="1"/>
    <col min="7687" max="7690" width="20.85546875" style="494" customWidth="1"/>
    <col min="7691" max="7691" width="2.85546875" style="494" customWidth="1"/>
    <col min="7692" max="7936" width="11.42578125" style="494" hidden="1"/>
    <col min="7937" max="7937" width="2.7109375" style="494" customWidth="1"/>
    <col min="7938" max="7939" width="11.42578125" style="494" customWidth="1"/>
    <col min="7940" max="7940" width="51.28515625" style="494" customWidth="1"/>
    <col min="7941" max="7941" width="20.85546875" style="494" customWidth="1"/>
    <col min="7942" max="7942" width="23.140625" style="494" customWidth="1"/>
    <col min="7943" max="7946" width="20.85546875" style="494" customWidth="1"/>
    <col min="7947" max="7947" width="2.85546875" style="494" customWidth="1"/>
    <col min="7948" max="8192" width="11.42578125" style="494" hidden="1"/>
    <col min="8193" max="8193" width="2.7109375" style="494" customWidth="1"/>
    <col min="8194" max="8195" width="11.42578125" style="494" customWidth="1"/>
    <col min="8196" max="8196" width="51.28515625" style="494" customWidth="1"/>
    <col min="8197" max="8197" width="20.85546875" style="494" customWidth="1"/>
    <col min="8198" max="8198" width="23.140625" style="494" customWidth="1"/>
    <col min="8199" max="8202" width="20.85546875" style="494" customWidth="1"/>
    <col min="8203" max="8203" width="2.85546875" style="494" customWidth="1"/>
    <col min="8204" max="8448" width="11.42578125" style="494" hidden="1"/>
    <col min="8449" max="8449" width="2.7109375" style="494" customWidth="1"/>
    <col min="8450" max="8451" width="11.42578125" style="494" customWidth="1"/>
    <col min="8452" max="8452" width="51.28515625" style="494" customWidth="1"/>
    <col min="8453" max="8453" width="20.85546875" style="494" customWidth="1"/>
    <col min="8454" max="8454" width="23.140625" style="494" customWidth="1"/>
    <col min="8455" max="8458" width="20.85546875" style="494" customWidth="1"/>
    <col min="8459" max="8459" width="2.85546875" style="494" customWidth="1"/>
    <col min="8460" max="8704" width="11.42578125" style="494" hidden="1"/>
    <col min="8705" max="8705" width="2.7109375" style="494" customWidth="1"/>
    <col min="8706" max="8707" width="11.42578125" style="494" customWidth="1"/>
    <col min="8708" max="8708" width="51.28515625" style="494" customWidth="1"/>
    <col min="8709" max="8709" width="20.85546875" style="494" customWidth="1"/>
    <col min="8710" max="8710" width="23.140625" style="494" customWidth="1"/>
    <col min="8711" max="8714" width="20.85546875" style="494" customWidth="1"/>
    <col min="8715" max="8715" width="2.85546875" style="494" customWidth="1"/>
    <col min="8716" max="8960" width="11.42578125" style="494" hidden="1"/>
    <col min="8961" max="8961" width="2.7109375" style="494" customWidth="1"/>
    <col min="8962" max="8963" width="11.42578125" style="494" customWidth="1"/>
    <col min="8964" max="8964" width="51.28515625" style="494" customWidth="1"/>
    <col min="8965" max="8965" width="20.85546875" style="494" customWidth="1"/>
    <col min="8966" max="8966" width="23.140625" style="494" customWidth="1"/>
    <col min="8967" max="8970" width="20.85546875" style="494" customWidth="1"/>
    <col min="8971" max="8971" width="2.85546875" style="494" customWidth="1"/>
    <col min="8972" max="9216" width="11.42578125" style="494" hidden="1"/>
    <col min="9217" max="9217" width="2.7109375" style="494" customWidth="1"/>
    <col min="9218" max="9219" width="11.42578125" style="494" customWidth="1"/>
    <col min="9220" max="9220" width="51.28515625" style="494" customWidth="1"/>
    <col min="9221" max="9221" width="20.85546875" style="494" customWidth="1"/>
    <col min="9222" max="9222" width="23.140625" style="494" customWidth="1"/>
    <col min="9223" max="9226" width="20.85546875" style="494" customWidth="1"/>
    <col min="9227" max="9227" width="2.85546875" style="494" customWidth="1"/>
    <col min="9228" max="9472" width="11.42578125" style="494" hidden="1"/>
    <col min="9473" max="9473" width="2.7109375" style="494" customWidth="1"/>
    <col min="9474" max="9475" width="11.42578125" style="494" customWidth="1"/>
    <col min="9476" max="9476" width="51.28515625" style="494" customWidth="1"/>
    <col min="9477" max="9477" width="20.85546875" style="494" customWidth="1"/>
    <col min="9478" max="9478" width="23.140625" style="494" customWidth="1"/>
    <col min="9479" max="9482" width="20.85546875" style="494" customWidth="1"/>
    <col min="9483" max="9483" width="2.85546875" style="494" customWidth="1"/>
    <col min="9484" max="9728" width="11.42578125" style="494" hidden="1"/>
    <col min="9729" max="9729" width="2.7109375" style="494" customWidth="1"/>
    <col min="9730" max="9731" width="11.42578125" style="494" customWidth="1"/>
    <col min="9732" max="9732" width="51.28515625" style="494" customWidth="1"/>
    <col min="9733" max="9733" width="20.85546875" style="494" customWidth="1"/>
    <col min="9734" max="9734" width="23.140625" style="494" customWidth="1"/>
    <col min="9735" max="9738" width="20.85546875" style="494" customWidth="1"/>
    <col min="9739" max="9739" width="2.85546875" style="494" customWidth="1"/>
    <col min="9740" max="9984" width="11.42578125" style="494" hidden="1"/>
    <col min="9985" max="9985" width="2.7109375" style="494" customWidth="1"/>
    <col min="9986" max="9987" width="11.42578125" style="494" customWidth="1"/>
    <col min="9988" max="9988" width="51.28515625" style="494" customWidth="1"/>
    <col min="9989" max="9989" width="20.85546875" style="494" customWidth="1"/>
    <col min="9990" max="9990" width="23.140625" style="494" customWidth="1"/>
    <col min="9991" max="9994" width="20.85546875" style="494" customWidth="1"/>
    <col min="9995" max="9995" width="2.85546875" style="494" customWidth="1"/>
    <col min="9996" max="10240" width="11.42578125" style="494" hidden="1"/>
    <col min="10241" max="10241" width="2.7109375" style="494" customWidth="1"/>
    <col min="10242" max="10243" width="11.42578125" style="494" customWidth="1"/>
    <col min="10244" max="10244" width="51.28515625" style="494" customWidth="1"/>
    <col min="10245" max="10245" width="20.85546875" style="494" customWidth="1"/>
    <col min="10246" max="10246" width="23.140625" style="494" customWidth="1"/>
    <col min="10247" max="10250" width="20.85546875" style="494" customWidth="1"/>
    <col min="10251" max="10251" width="2.85546875" style="494" customWidth="1"/>
    <col min="10252" max="10496" width="11.42578125" style="494" hidden="1"/>
    <col min="10497" max="10497" width="2.7109375" style="494" customWidth="1"/>
    <col min="10498" max="10499" width="11.42578125" style="494" customWidth="1"/>
    <col min="10500" max="10500" width="51.28515625" style="494" customWidth="1"/>
    <col min="10501" max="10501" width="20.85546875" style="494" customWidth="1"/>
    <col min="10502" max="10502" width="23.140625" style="494" customWidth="1"/>
    <col min="10503" max="10506" width="20.85546875" style="494" customWidth="1"/>
    <col min="10507" max="10507" width="2.85546875" style="494" customWidth="1"/>
    <col min="10508" max="10752" width="11.42578125" style="494" hidden="1"/>
    <col min="10753" max="10753" width="2.7109375" style="494" customWidth="1"/>
    <col min="10754" max="10755" width="11.42578125" style="494" customWidth="1"/>
    <col min="10756" max="10756" width="51.28515625" style="494" customWidth="1"/>
    <col min="10757" max="10757" width="20.85546875" style="494" customWidth="1"/>
    <col min="10758" max="10758" width="23.140625" style="494" customWidth="1"/>
    <col min="10759" max="10762" width="20.85546875" style="494" customWidth="1"/>
    <col min="10763" max="10763" width="2.85546875" style="494" customWidth="1"/>
    <col min="10764" max="11008" width="11.42578125" style="494" hidden="1"/>
    <col min="11009" max="11009" width="2.7109375" style="494" customWidth="1"/>
    <col min="11010" max="11011" width="11.42578125" style="494" customWidth="1"/>
    <col min="11012" max="11012" width="51.28515625" style="494" customWidth="1"/>
    <col min="11013" max="11013" width="20.85546875" style="494" customWidth="1"/>
    <col min="11014" max="11014" width="23.140625" style="494" customWidth="1"/>
    <col min="11015" max="11018" width="20.85546875" style="494" customWidth="1"/>
    <col min="11019" max="11019" width="2.85546875" style="494" customWidth="1"/>
    <col min="11020" max="11264" width="11.42578125" style="494" hidden="1"/>
    <col min="11265" max="11265" width="2.7109375" style="494" customWidth="1"/>
    <col min="11266" max="11267" width="11.42578125" style="494" customWidth="1"/>
    <col min="11268" max="11268" width="51.28515625" style="494" customWidth="1"/>
    <col min="11269" max="11269" width="20.85546875" style="494" customWidth="1"/>
    <col min="11270" max="11270" width="23.140625" style="494" customWidth="1"/>
    <col min="11271" max="11274" width="20.85546875" style="494" customWidth="1"/>
    <col min="11275" max="11275" width="2.85546875" style="494" customWidth="1"/>
    <col min="11276" max="11520" width="11.42578125" style="494" hidden="1"/>
    <col min="11521" max="11521" width="2.7109375" style="494" customWidth="1"/>
    <col min="11522" max="11523" width="11.42578125" style="494" customWidth="1"/>
    <col min="11524" max="11524" width="51.28515625" style="494" customWidth="1"/>
    <col min="11525" max="11525" width="20.85546875" style="494" customWidth="1"/>
    <col min="11526" max="11526" width="23.140625" style="494" customWidth="1"/>
    <col min="11527" max="11530" width="20.85546875" style="494" customWidth="1"/>
    <col min="11531" max="11531" width="2.85546875" style="494" customWidth="1"/>
    <col min="11532" max="11776" width="11.42578125" style="494" hidden="1"/>
    <col min="11777" max="11777" width="2.7109375" style="494" customWidth="1"/>
    <col min="11778" max="11779" width="11.42578125" style="494" customWidth="1"/>
    <col min="11780" max="11780" width="51.28515625" style="494" customWidth="1"/>
    <col min="11781" max="11781" width="20.85546875" style="494" customWidth="1"/>
    <col min="11782" max="11782" width="23.140625" style="494" customWidth="1"/>
    <col min="11783" max="11786" width="20.85546875" style="494" customWidth="1"/>
    <col min="11787" max="11787" width="2.85546875" style="494" customWidth="1"/>
    <col min="11788" max="12032" width="11.42578125" style="494" hidden="1"/>
    <col min="12033" max="12033" width="2.7109375" style="494" customWidth="1"/>
    <col min="12034" max="12035" width="11.42578125" style="494" customWidth="1"/>
    <col min="12036" max="12036" width="51.28515625" style="494" customWidth="1"/>
    <col min="12037" max="12037" width="20.85546875" style="494" customWidth="1"/>
    <col min="12038" max="12038" width="23.140625" style="494" customWidth="1"/>
    <col min="12039" max="12042" width="20.85546875" style="494" customWidth="1"/>
    <col min="12043" max="12043" width="2.85546875" style="494" customWidth="1"/>
    <col min="12044" max="12288" width="11.42578125" style="494" hidden="1"/>
    <col min="12289" max="12289" width="2.7109375" style="494" customWidth="1"/>
    <col min="12290" max="12291" width="11.42578125" style="494" customWidth="1"/>
    <col min="12292" max="12292" width="51.28515625" style="494" customWidth="1"/>
    <col min="12293" max="12293" width="20.85546875" style="494" customWidth="1"/>
    <col min="12294" max="12294" width="23.140625" style="494" customWidth="1"/>
    <col min="12295" max="12298" width="20.85546875" style="494" customWidth="1"/>
    <col min="12299" max="12299" width="2.85546875" style="494" customWidth="1"/>
    <col min="12300" max="12544" width="11.42578125" style="494" hidden="1"/>
    <col min="12545" max="12545" width="2.7109375" style="494" customWidth="1"/>
    <col min="12546" max="12547" width="11.42578125" style="494" customWidth="1"/>
    <col min="12548" max="12548" width="51.28515625" style="494" customWidth="1"/>
    <col min="12549" max="12549" width="20.85546875" style="494" customWidth="1"/>
    <col min="12550" max="12550" width="23.140625" style="494" customWidth="1"/>
    <col min="12551" max="12554" width="20.85546875" style="494" customWidth="1"/>
    <col min="12555" max="12555" width="2.85546875" style="494" customWidth="1"/>
    <col min="12556" max="12800" width="11.42578125" style="494" hidden="1"/>
    <col min="12801" max="12801" width="2.7109375" style="494" customWidth="1"/>
    <col min="12802" max="12803" width="11.42578125" style="494" customWidth="1"/>
    <col min="12804" max="12804" width="51.28515625" style="494" customWidth="1"/>
    <col min="12805" max="12805" width="20.85546875" style="494" customWidth="1"/>
    <col min="12806" max="12806" width="23.140625" style="494" customWidth="1"/>
    <col min="12807" max="12810" width="20.85546875" style="494" customWidth="1"/>
    <col min="12811" max="12811" width="2.85546875" style="494" customWidth="1"/>
    <col min="12812" max="13056" width="11.42578125" style="494" hidden="1"/>
    <col min="13057" max="13057" width="2.7109375" style="494" customWidth="1"/>
    <col min="13058" max="13059" width="11.42578125" style="494" customWidth="1"/>
    <col min="13060" max="13060" width="51.28515625" style="494" customWidth="1"/>
    <col min="13061" max="13061" width="20.85546875" style="494" customWidth="1"/>
    <col min="13062" max="13062" width="23.140625" style="494" customWidth="1"/>
    <col min="13063" max="13066" width="20.85546875" style="494" customWidth="1"/>
    <col min="13067" max="13067" width="2.85546875" style="494" customWidth="1"/>
    <col min="13068" max="13312" width="11.42578125" style="494" hidden="1"/>
    <col min="13313" max="13313" width="2.7109375" style="494" customWidth="1"/>
    <col min="13314" max="13315" width="11.42578125" style="494" customWidth="1"/>
    <col min="13316" max="13316" width="51.28515625" style="494" customWidth="1"/>
    <col min="13317" max="13317" width="20.85546875" style="494" customWidth="1"/>
    <col min="13318" max="13318" width="23.140625" style="494" customWidth="1"/>
    <col min="13319" max="13322" width="20.85546875" style="494" customWidth="1"/>
    <col min="13323" max="13323" width="2.85546875" style="494" customWidth="1"/>
    <col min="13324" max="13568" width="11.42578125" style="494" hidden="1"/>
    <col min="13569" max="13569" width="2.7109375" style="494" customWidth="1"/>
    <col min="13570" max="13571" width="11.42578125" style="494" customWidth="1"/>
    <col min="13572" max="13572" width="51.28515625" style="494" customWidth="1"/>
    <col min="13573" max="13573" width="20.85546875" style="494" customWidth="1"/>
    <col min="13574" max="13574" width="23.140625" style="494" customWidth="1"/>
    <col min="13575" max="13578" width="20.85546875" style="494" customWidth="1"/>
    <col min="13579" max="13579" width="2.85546875" style="494" customWidth="1"/>
    <col min="13580" max="13824" width="11.42578125" style="494" hidden="1"/>
    <col min="13825" max="13825" width="2.7109375" style="494" customWidth="1"/>
    <col min="13826" max="13827" width="11.42578125" style="494" customWidth="1"/>
    <col min="13828" max="13828" width="51.28515625" style="494" customWidth="1"/>
    <col min="13829" max="13829" width="20.85546875" style="494" customWidth="1"/>
    <col min="13830" max="13830" width="23.140625" style="494" customWidth="1"/>
    <col min="13831" max="13834" width="20.85546875" style="494" customWidth="1"/>
    <col min="13835" max="13835" width="2.85546875" style="494" customWidth="1"/>
    <col min="13836" max="14080" width="11.42578125" style="494" hidden="1"/>
    <col min="14081" max="14081" width="2.7109375" style="494" customWidth="1"/>
    <col min="14082" max="14083" width="11.42578125" style="494" customWidth="1"/>
    <col min="14084" max="14084" width="51.28515625" style="494" customWidth="1"/>
    <col min="14085" max="14085" width="20.85546875" style="494" customWidth="1"/>
    <col min="14086" max="14086" width="23.140625" style="494" customWidth="1"/>
    <col min="14087" max="14090" width="20.85546875" style="494" customWidth="1"/>
    <col min="14091" max="14091" width="2.85546875" style="494" customWidth="1"/>
    <col min="14092" max="14336" width="11.42578125" style="494" hidden="1"/>
    <col min="14337" max="14337" width="2.7109375" style="494" customWidth="1"/>
    <col min="14338" max="14339" width="11.42578125" style="494" customWidth="1"/>
    <col min="14340" max="14340" width="51.28515625" style="494" customWidth="1"/>
    <col min="14341" max="14341" width="20.85546875" style="494" customWidth="1"/>
    <col min="14342" max="14342" width="23.140625" style="494" customWidth="1"/>
    <col min="14343" max="14346" width="20.85546875" style="494" customWidth="1"/>
    <col min="14347" max="14347" width="2.85546875" style="494" customWidth="1"/>
    <col min="14348" max="14592" width="11.42578125" style="494" hidden="1"/>
    <col min="14593" max="14593" width="2.7109375" style="494" customWidth="1"/>
    <col min="14594" max="14595" width="11.42578125" style="494" customWidth="1"/>
    <col min="14596" max="14596" width="51.28515625" style="494" customWidth="1"/>
    <col min="14597" max="14597" width="20.85546875" style="494" customWidth="1"/>
    <col min="14598" max="14598" width="23.140625" style="494" customWidth="1"/>
    <col min="14599" max="14602" width="20.85546875" style="494" customWidth="1"/>
    <col min="14603" max="14603" width="2.85546875" style="494" customWidth="1"/>
    <col min="14604" max="14848" width="11.42578125" style="494" hidden="1"/>
    <col min="14849" max="14849" width="2.7109375" style="494" customWidth="1"/>
    <col min="14850" max="14851" width="11.42578125" style="494" customWidth="1"/>
    <col min="14852" max="14852" width="51.28515625" style="494" customWidth="1"/>
    <col min="14853" max="14853" width="20.85546875" style="494" customWidth="1"/>
    <col min="14854" max="14854" width="23.140625" style="494" customWidth="1"/>
    <col min="14855" max="14858" width="20.85546875" style="494" customWidth="1"/>
    <col min="14859" max="14859" width="2.85546875" style="494" customWidth="1"/>
    <col min="14860" max="15104" width="11.42578125" style="494" hidden="1"/>
    <col min="15105" max="15105" width="2.7109375" style="494" customWidth="1"/>
    <col min="15106" max="15107" width="11.42578125" style="494" customWidth="1"/>
    <col min="15108" max="15108" width="51.28515625" style="494" customWidth="1"/>
    <col min="15109" max="15109" width="20.85546875" style="494" customWidth="1"/>
    <col min="15110" max="15110" width="23.140625" style="494" customWidth="1"/>
    <col min="15111" max="15114" width="20.85546875" style="494" customWidth="1"/>
    <col min="15115" max="15115" width="2.85546875" style="494" customWidth="1"/>
    <col min="15116" max="15360" width="11.42578125" style="494" hidden="1"/>
    <col min="15361" max="15361" width="2.7109375" style="494" customWidth="1"/>
    <col min="15362" max="15363" width="11.42578125" style="494" customWidth="1"/>
    <col min="15364" max="15364" width="51.28515625" style="494" customWidth="1"/>
    <col min="15365" max="15365" width="20.85546875" style="494" customWidth="1"/>
    <col min="15366" max="15366" width="23.140625" style="494" customWidth="1"/>
    <col min="15367" max="15370" width="20.85546875" style="494" customWidth="1"/>
    <col min="15371" max="15371" width="2.85546875" style="494" customWidth="1"/>
    <col min="15372" max="15616" width="11.42578125" style="494" hidden="1"/>
    <col min="15617" max="15617" width="2.7109375" style="494" customWidth="1"/>
    <col min="15618" max="15619" width="11.42578125" style="494" customWidth="1"/>
    <col min="15620" max="15620" width="51.28515625" style="494" customWidth="1"/>
    <col min="15621" max="15621" width="20.85546875" style="494" customWidth="1"/>
    <col min="15622" max="15622" width="23.140625" style="494" customWidth="1"/>
    <col min="15623" max="15626" width="20.85546875" style="494" customWidth="1"/>
    <col min="15627" max="15627" width="2.85546875" style="494" customWidth="1"/>
    <col min="15628" max="15872" width="11.42578125" style="494" hidden="1"/>
    <col min="15873" max="15873" width="2.7109375" style="494" customWidth="1"/>
    <col min="15874" max="15875" width="11.42578125" style="494" customWidth="1"/>
    <col min="15876" max="15876" width="51.28515625" style="494" customWidth="1"/>
    <col min="15877" max="15877" width="20.85546875" style="494" customWidth="1"/>
    <col min="15878" max="15878" width="23.140625" style="494" customWidth="1"/>
    <col min="15879" max="15882" width="20.85546875" style="494" customWidth="1"/>
    <col min="15883" max="15883" width="2.85546875" style="494" customWidth="1"/>
    <col min="15884" max="16128" width="11.42578125" style="494" hidden="1"/>
    <col min="16129" max="16129" width="2.7109375" style="494" customWidth="1"/>
    <col min="16130" max="16131" width="11.42578125" style="494" customWidth="1"/>
    <col min="16132" max="16132" width="51.28515625" style="494" customWidth="1"/>
    <col min="16133" max="16133" width="20.85546875" style="494" customWidth="1"/>
    <col min="16134" max="16134" width="23.140625" style="494" customWidth="1"/>
    <col min="16135" max="16138" width="20.85546875" style="494" customWidth="1"/>
    <col min="16139" max="16139" width="2.85546875" style="494" customWidth="1"/>
    <col min="16140" max="16384" width="11.42578125" style="494" hidden="1"/>
  </cols>
  <sheetData>
    <row r="1" spans="2:10" ht="8.25" customHeight="1" x14ac:dyDescent="0.2"/>
    <row r="2" spans="2:10" ht="12" x14ac:dyDescent="0.2">
      <c r="C2" s="692"/>
      <c r="D2" s="692"/>
      <c r="E2" s="1092" t="s">
        <v>142</v>
      </c>
      <c r="F2" s="1093"/>
      <c r="G2" s="1093"/>
      <c r="H2" s="1093"/>
      <c r="I2" s="1093"/>
      <c r="J2" s="1094"/>
    </row>
    <row r="3" spans="2:10" ht="12" x14ac:dyDescent="0.2">
      <c r="C3" s="693"/>
      <c r="D3" s="693"/>
      <c r="E3" s="1095" t="s">
        <v>143</v>
      </c>
      <c r="F3" s="1096"/>
      <c r="G3" s="1096"/>
      <c r="H3" s="1096"/>
      <c r="I3" s="1096"/>
      <c r="J3" s="1097"/>
    </row>
    <row r="4" spans="2:10" ht="12" x14ac:dyDescent="0.2">
      <c r="C4" s="694"/>
      <c r="D4" s="694"/>
      <c r="E4" s="1098" t="s">
        <v>400</v>
      </c>
      <c r="F4" s="1099"/>
      <c r="G4" s="1099"/>
      <c r="H4" s="1099"/>
      <c r="I4" s="1099"/>
      <c r="J4" s="1100"/>
    </row>
    <row r="5" spans="2:10" ht="12" x14ac:dyDescent="0.2">
      <c r="C5" s="694"/>
      <c r="D5" s="694"/>
      <c r="E5" s="1098" t="s">
        <v>145</v>
      </c>
      <c r="F5" s="1099"/>
      <c r="G5" s="1099"/>
      <c r="H5" s="1099"/>
      <c r="I5" s="1099"/>
      <c r="J5" s="1100"/>
    </row>
    <row r="6" spans="2:10" ht="12" x14ac:dyDescent="0.2">
      <c r="B6" s="695"/>
      <c r="C6" s="696"/>
      <c r="D6" s="697"/>
      <c r="E6" s="697"/>
      <c r="F6" s="697"/>
      <c r="G6" s="697"/>
      <c r="H6" s="697"/>
      <c r="I6" s="697"/>
      <c r="J6" s="698"/>
    </row>
    <row r="7" spans="2:10" ht="12" x14ac:dyDescent="0.2"/>
    <row r="8" spans="2:10" ht="12" x14ac:dyDescent="0.2">
      <c r="B8" s="1065" t="s">
        <v>148</v>
      </c>
      <c r="C8" s="1101"/>
      <c r="D8" s="1066"/>
      <c r="E8" s="1103" t="s">
        <v>281</v>
      </c>
      <c r="F8" s="1104"/>
      <c r="G8" s="1104"/>
      <c r="H8" s="1104"/>
      <c r="I8" s="1105"/>
      <c r="J8" s="1074" t="s">
        <v>282</v>
      </c>
    </row>
    <row r="9" spans="2:10" ht="24" x14ac:dyDescent="0.2">
      <c r="B9" s="1067"/>
      <c r="C9" s="1063"/>
      <c r="D9" s="1068"/>
      <c r="E9" s="391" t="s">
        <v>283</v>
      </c>
      <c r="F9" s="392" t="s">
        <v>271</v>
      </c>
      <c r="G9" s="392" t="s">
        <v>245</v>
      </c>
      <c r="H9" s="392" t="s">
        <v>138</v>
      </c>
      <c r="I9" s="393" t="s">
        <v>272</v>
      </c>
      <c r="J9" s="1106"/>
    </row>
    <row r="10" spans="2:10" ht="12" x14ac:dyDescent="0.2">
      <c r="B10" s="1069"/>
      <c r="C10" s="1102"/>
      <c r="D10" s="1070"/>
      <c r="E10" s="394">
        <v>1</v>
      </c>
      <c r="F10" s="394">
        <v>2</v>
      </c>
      <c r="G10" s="394" t="s">
        <v>284</v>
      </c>
      <c r="H10" s="394">
        <v>4</v>
      </c>
      <c r="I10" s="665">
        <v>5</v>
      </c>
      <c r="J10" s="394" t="s">
        <v>285</v>
      </c>
    </row>
    <row r="11" spans="2:10" s="493" customFormat="1" ht="12" x14ac:dyDescent="0.2">
      <c r="B11" s="1107" t="s">
        <v>401</v>
      </c>
      <c r="C11" s="1108"/>
      <c r="D11" s="1109"/>
      <c r="E11" s="378">
        <v>5351000</v>
      </c>
      <c r="F11" s="378">
        <v>0</v>
      </c>
      <c r="G11" s="378">
        <v>5351000</v>
      </c>
      <c r="H11" s="378">
        <v>5350781.96</v>
      </c>
      <c r="I11" s="378">
        <v>5001543.91</v>
      </c>
      <c r="J11" s="378">
        <v>218.04000000003725</v>
      </c>
    </row>
    <row r="12" spans="2:10" s="493" customFormat="1" ht="28.5" customHeight="1" x14ac:dyDescent="0.2">
      <c r="B12" s="379"/>
      <c r="C12" s="1090" t="s">
        <v>402</v>
      </c>
      <c r="D12" s="1091"/>
      <c r="E12" s="380">
        <v>0</v>
      </c>
      <c r="F12" s="380">
        <v>0</v>
      </c>
      <c r="G12" s="380">
        <v>0</v>
      </c>
      <c r="H12" s="380">
        <v>0</v>
      </c>
      <c r="I12" s="380">
        <v>0</v>
      </c>
      <c r="J12" s="380">
        <v>0</v>
      </c>
    </row>
    <row r="13" spans="2:10" s="493" customFormat="1" ht="12" x14ac:dyDescent="0.2">
      <c r="B13" s="379"/>
      <c r="C13" s="662"/>
      <c r="D13" s="663" t="s">
        <v>403</v>
      </c>
      <c r="E13" s="381">
        <v>0</v>
      </c>
      <c r="F13" s="382">
        <v>0</v>
      </c>
      <c r="G13" s="383">
        <v>0</v>
      </c>
      <c r="H13" s="382">
        <v>0</v>
      </c>
      <c r="I13" s="382">
        <v>0</v>
      </c>
      <c r="J13" s="384">
        <v>0</v>
      </c>
    </row>
    <row r="14" spans="2:10" s="493" customFormat="1" ht="12" x14ac:dyDescent="0.2">
      <c r="B14" s="379"/>
      <c r="C14" s="662"/>
      <c r="D14" s="663" t="s">
        <v>404</v>
      </c>
      <c r="E14" s="381">
        <v>0</v>
      </c>
      <c r="F14" s="382">
        <v>0</v>
      </c>
      <c r="G14" s="383">
        <v>0</v>
      </c>
      <c r="H14" s="382">
        <v>0</v>
      </c>
      <c r="I14" s="382">
        <v>0</v>
      </c>
      <c r="J14" s="384">
        <v>0</v>
      </c>
    </row>
    <row r="15" spans="2:10" s="493" customFormat="1" ht="12" x14ac:dyDescent="0.2">
      <c r="B15" s="379"/>
      <c r="C15" s="1090" t="s">
        <v>405</v>
      </c>
      <c r="D15" s="1091"/>
      <c r="E15" s="380">
        <v>5351000</v>
      </c>
      <c r="F15" s="380">
        <v>0</v>
      </c>
      <c r="G15" s="380">
        <v>5351000</v>
      </c>
      <c r="H15" s="380">
        <v>5350781.96</v>
      </c>
      <c r="I15" s="380">
        <v>5001543.91</v>
      </c>
      <c r="J15" s="380">
        <v>218.04000000003725</v>
      </c>
    </row>
    <row r="16" spans="2:10" s="493" customFormat="1" ht="12" x14ac:dyDescent="0.2">
      <c r="B16" s="379"/>
      <c r="C16" s="662"/>
      <c r="D16" s="663" t="s">
        <v>406</v>
      </c>
      <c r="E16" s="381">
        <v>0</v>
      </c>
      <c r="F16" s="382">
        <v>0</v>
      </c>
      <c r="G16" s="383">
        <v>0</v>
      </c>
      <c r="H16" s="382">
        <v>0</v>
      </c>
      <c r="I16" s="382">
        <v>0</v>
      </c>
      <c r="J16" s="384">
        <v>0</v>
      </c>
    </row>
    <row r="17" spans="2:10" s="493" customFormat="1" ht="12" x14ac:dyDescent="0.2">
      <c r="B17" s="379"/>
      <c r="C17" s="662"/>
      <c r="D17" s="663" t="s">
        <v>407</v>
      </c>
      <c r="E17" s="381">
        <v>0</v>
      </c>
      <c r="F17" s="382">
        <v>0</v>
      </c>
      <c r="G17" s="383">
        <v>0</v>
      </c>
      <c r="H17" s="382">
        <v>0</v>
      </c>
      <c r="I17" s="382">
        <v>0</v>
      </c>
      <c r="J17" s="384">
        <v>0</v>
      </c>
    </row>
    <row r="18" spans="2:10" s="493" customFormat="1" ht="12" x14ac:dyDescent="0.2">
      <c r="B18" s="379"/>
      <c r="C18" s="662"/>
      <c r="D18" s="663" t="s">
        <v>408</v>
      </c>
      <c r="E18" s="381">
        <v>0</v>
      </c>
      <c r="F18" s="382">
        <v>0</v>
      </c>
      <c r="G18" s="383">
        <v>0</v>
      </c>
      <c r="H18" s="382">
        <v>0</v>
      </c>
      <c r="I18" s="382">
        <v>0</v>
      </c>
      <c r="J18" s="384">
        <v>0</v>
      </c>
    </row>
    <row r="19" spans="2:10" s="493" customFormat="1" ht="12" x14ac:dyDescent="0.2">
      <c r="B19" s="379"/>
      <c r="C19" s="662"/>
      <c r="D19" s="663" t="s">
        <v>409</v>
      </c>
      <c r="E19" s="381">
        <v>5351000</v>
      </c>
      <c r="F19" s="382">
        <v>0</v>
      </c>
      <c r="G19" s="383">
        <v>5351000</v>
      </c>
      <c r="H19" s="382">
        <v>5350781.96</v>
      </c>
      <c r="I19" s="382">
        <v>5001543.91</v>
      </c>
      <c r="J19" s="384">
        <v>218.04000000003725</v>
      </c>
    </row>
    <row r="20" spans="2:10" s="493" customFormat="1" ht="12" x14ac:dyDescent="0.2">
      <c r="B20" s="379"/>
      <c r="C20" s="662"/>
      <c r="D20" s="663" t="s">
        <v>410</v>
      </c>
      <c r="E20" s="381">
        <v>0</v>
      </c>
      <c r="F20" s="382">
        <v>0</v>
      </c>
      <c r="G20" s="383">
        <v>0</v>
      </c>
      <c r="H20" s="382">
        <v>0</v>
      </c>
      <c r="I20" s="382">
        <v>0</v>
      </c>
      <c r="J20" s="384">
        <v>0</v>
      </c>
    </row>
    <row r="21" spans="2:10" s="493" customFormat="1" ht="24" x14ac:dyDescent="0.2">
      <c r="B21" s="379"/>
      <c r="C21" s="662"/>
      <c r="D21" s="663" t="s">
        <v>411</v>
      </c>
      <c r="E21" s="381">
        <v>0</v>
      </c>
      <c r="F21" s="382">
        <v>0</v>
      </c>
      <c r="G21" s="383">
        <v>0</v>
      </c>
      <c r="H21" s="382">
        <v>0</v>
      </c>
      <c r="I21" s="382">
        <v>0</v>
      </c>
      <c r="J21" s="384">
        <v>0</v>
      </c>
    </row>
    <row r="22" spans="2:10" s="493" customFormat="1" ht="12" x14ac:dyDescent="0.2">
      <c r="B22" s="379"/>
      <c r="C22" s="662"/>
      <c r="D22" s="663" t="s">
        <v>412</v>
      </c>
      <c r="E22" s="381">
        <v>0</v>
      </c>
      <c r="F22" s="382">
        <v>0</v>
      </c>
      <c r="G22" s="383">
        <v>0</v>
      </c>
      <c r="H22" s="382">
        <v>0</v>
      </c>
      <c r="I22" s="382">
        <v>0</v>
      </c>
      <c r="J22" s="384">
        <v>0</v>
      </c>
    </row>
    <row r="23" spans="2:10" s="493" customFormat="1" ht="12" x14ac:dyDescent="0.2">
      <c r="B23" s="379"/>
      <c r="C23" s="662"/>
      <c r="D23" s="663" t="s">
        <v>413</v>
      </c>
      <c r="E23" s="381">
        <v>0</v>
      </c>
      <c r="F23" s="382">
        <v>0</v>
      </c>
      <c r="G23" s="383">
        <v>0</v>
      </c>
      <c r="H23" s="382">
        <v>0</v>
      </c>
      <c r="I23" s="382">
        <v>0</v>
      </c>
      <c r="J23" s="384">
        <v>0</v>
      </c>
    </row>
    <row r="24" spans="2:10" s="493" customFormat="1" ht="12" x14ac:dyDescent="0.2">
      <c r="B24" s="379"/>
      <c r="C24" s="1090" t="s">
        <v>414</v>
      </c>
      <c r="D24" s="1091"/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</row>
    <row r="25" spans="2:10" s="493" customFormat="1" ht="36" customHeight="1" x14ac:dyDescent="0.2">
      <c r="B25" s="379"/>
      <c r="C25" s="662"/>
      <c r="D25" s="663" t="s">
        <v>415</v>
      </c>
      <c r="E25" s="381">
        <v>0</v>
      </c>
      <c r="F25" s="382">
        <v>0</v>
      </c>
      <c r="G25" s="383">
        <v>0</v>
      </c>
      <c r="H25" s="382">
        <v>0</v>
      </c>
      <c r="I25" s="382">
        <v>0</v>
      </c>
      <c r="J25" s="384">
        <v>0</v>
      </c>
    </row>
    <row r="26" spans="2:10" s="493" customFormat="1" ht="27" customHeight="1" x14ac:dyDescent="0.2">
      <c r="B26" s="379"/>
      <c r="C26" s="662"/>
      <c r="D26" s="663" t="s">
        <v>416</v>
      </c>
      <c r="E26" s="381">
        <v>0</v>
      </c>
      <c r="F26" s="382">
        <v>0</v>
      </c>
      <c r="G26" s="383">
        <v>0</v>
      </c>
      <c r="H26" s="382">
        <v>0</v>
      </c>
      <c r="I26" s="382">
        <v>0</v>
      </c>
      <c r="J26" s="384">
        <v>0</v>
      </c>
    </row>
    <row r="27" spans="2:10" s="493" customFormat="1" ht="12" x14ac:dyDescent="0.2">
      <c r="B27" s="379"/>
      <c r="C27" s="662"/>
      <c r="D27" s="663" t="s">
        <v>417</v>
      </c>
      <c r="E27" s="381">
        <v>0</v>
      </c>
      <c r="F27" s="382">
        <v>0</v>
      </c>
      <c r="G27" s="383">
        <v>0</v>
      </c>
      <c r="H27" s="382">
        <v>0</v>
      </c>
      <c r="I27" s="382">
        <v>0</v>
      </c>
      <c r="J27" s="384">
        <v>0</v>
      </c>
    </row>
    <row r="28" spans="2:10" s="493" customFormat="1" ht="12" x14ac:dyDescent="0.2">
      <c r="B28" s="379"/>
      <c r="C28" s="1090" t="s">
        <v>418</v>
      </c>
      <c r="D28" s="1091"/>
      <c r="E28" s="380">
        <v>0</v>
      </c>
      <c r="F28" s="380">
        <v>0</v>
      </c>
      <c r="G28" s="380">
        <v>0</v>
      </c>
      <c r="H28" s="380">
        <v>0</v>
      </c>
      <c r="I28" s="380">
        <v>0</v>
      </c>
      <c r="J28" s="380">
        <v>0</v>
      </c>
    </row>
    <row r="29" spans="2:10" s="493" customFormat="1" ht="28.5" customHeight="1" x14ac:dyDescent="0.2">
      <c r="B29" s="379"/>
      <c r="C29" s="662"/>
      <c r="D29" s="663" t="s">
        <v>419</v>
      </c>
      <c r="E29" s="381">
        <v>0</v>
      </c>
      <c r="F29" s="382">
        <v>0</v>
      </c>
      <c r="G29" s="383">
        <v>0</v>
      </c>
      <c r="H29" s="382">
        <v>0</v>
      </c>
      <c r="I29" s="382">
        <v>0</v>
      </c>
      <c r="J29" s="384">
        <v>0</v>
      </c>
    </row>
    <row r="30" spans="2:10" s="493" customFormat="1" ht="21" customHeight="1" x14ac:dyDescent="0.2">
      <c r="B30" s="379"/>
      <c r="C30" s="662"/>
      <c r="D30" s="663" t="s">
        <v>420</v>
      </c>
      <c r="E30" s="381">
        <v>0</v>
      </c>
      <c r="F30" s="382">
        <v>0</v>
      </c>
      <c r="G30" s="383">
        <v>0</v>
      </c>
      <c r="H30" s="382">
        <v>0</v>
      </c>
      <c r="I30" s="382">
        <v>0</v>
      </c>
      <c r="J30" s="384">
        <v>0</v>
      </c>
    </row>
    <row r="31" spans="2:10" s="493" customFormat="1" ht="12" x14ac:dyDescent="0.2">
      <c r="B31" s="379"/>
      <c r="C31" s="1090" t="s">
        <v>421</v>
      </c>
      <c r="D31" s="1091"/>
      <c r="E31" s="380">
        <v>0</v>
      </c>
      <c r="F31" s="380">
        <v>0</v>
      </c>
      <c r="G31" s="380">
        <v>0</v>
      </c>
      <c r="H31" s="380">
        <v>0</v>
      </c>
      <c r="I31" s="380">
        <v>0</v>
      </c>
      <c r="J31" s="380">
        <v>0</v>
      </c>
    </row>
    <row r="32" spans="2:10" s="493" customFormat="1" ht="12" x14ac:dyDescent="0.2">
      <c r="B32" s="379"/>
      <c r="C32" s="662"/>
      <c r="D32" s="663" t="s">
        <v>422</v>
      </c>
      <c r="E32" s="381">
        <v>0</v>
      </c>
      <c r="F32" s="382">
        <v>0</v>
      </c>
      <c r="G32" s="383">
        <v>0</v>
      </c>
      <c r="H32" s="382">
        <v>0</v>
      </c>
      <c r="I32" s="382">
        <v>0</v>
      </c>
      <c r="J32" s="384">
        <v>0</v>
      </c>
    </row>
    <row r="33" spans="2:10" s="493" customFormat="1" ht="12" x14ac:dyDescent="0.2">
      <c r="B33" s="379"/>
      <c r="C33" s="662"/>
      <c r="D33" s="663" t="s">
        <v>423</v>
      </c>
      <c r="E33" s="381">
        <v>0</v>
      </c>
      <c r="F33" s="382">
        <v>0</v>
      </c>
      <c r="G33" s="383">
        <v>0</v>
      </c>
      <c r="H33" s="382">
        <v>0</v>
      </c>
      <c r="I33" s="382">
        <v>0</v>
      </c>
      <c r="J33" s="384">
        <v>0</v>
      </c>
    </row>
    <row r="34" spans="2:10" s="493" customFormat="1" ht="12" x14ac:dyDescent="0.2">
      <c r="B34" s="379"/>
      <c r="C34" s="662"/>
      <c r="D34" s="663" t="s">
        <v>424</v>
      </c>
      <c r="E34" s="381">
        <v>0</v>
      </c>
      <c r="F34" s="382">
        <v>0</v>
      </c>
      <c r="G34" s="383">
        <v>0</v>
      </c>
      <c r="H34" s="382">
        <v>0</v>
      </c>
      <c r="I34" s="382">
        <v>0</v>
      </c>
      <c r="J34" s="384">
        <v>0</v>
      </c>
    </row>
    <row r="35" spans="2:10" s="493" customFormat="1" ht="24" x14ac:dyDescent="0.2">
      <c r="B35" s="379"/>
      <c r="C35" s="662"/>
      <c r="D35" s="663" t="s">
        <v>425</v>
      </c>
      <c r="E35" s="381">
        <v>0</v>
      </c>
      <c r="F35" s="382">
        <v>0</v>
      </c>
      <c r="G35" s="383">
        <v>0</v>
      </c>
      <c r="H35" s="382">
        <v>0</v>
      </c>
      <c r="I35" s="382">
        <v>0</v>
      </c>
      <c r="J35" s="384">
        <v>0</v>
      </c>
    </row>
    <row r="36" spans="2:10" s="493" customFormat="1" ht="27" customHeight="1" x14ac:dyDescent="0.2">
      <c r="B36" s="379"/>
      <c r="C36" s="1090" t="s">
        <v>426</v>
      </c>
      <c r="D36" s="1091"/>
      <c r="E36" s="380">
        <v>0</v>
      </c>
      <c r="F36" s="380">
        <v>0</v>
      </c>
      <c r="G36" s="380">
        <v>0</v>
      </c>
      <c r="H36" s="380">
        <v>0</v>
      </c>
      <c r="I36" s="380">
        <v>0</v>
      </c>
      <c r="J36" s="380">
        <v>0</v>
      </c>
    </row>
    <row r="37" spans="2:10" s="493" customFormat="1" ht="12" x14ac:dyDescent="0.2">
      <c r="B37" s="379"/>
      <c r="C37" s="662"/>
      <c r="D37" s="663" t="s">
        <v>427</v>
      </c>
      <c r="E37" s="381">
        <v>0</v>
      </c>
      <c r="F37" s="382">
        <v>0</v>
      </c>
      <c r="G37" s="383">
        <v>0</v>
      </c>
      <c r="H37" s="382">
        <v>0</v>
      </c>
      <c r="I37" s="382">
        <v>0</v>
      </c>
      <c r="J37" s="384">
        <v>0</v>
      </c>
    </row>
    <row r="38" spans="2:10" s="493" customFormat="1" ht="16.5" customHeight="1" x14ac:dyDescent="0.2">
      <c r="B38" s="1107" t="s">
        <v>428</v>
      </c>
      <c r="C38" s="1108"/>
      <c r="D38" s="1109"/>
      <c r="E38" s="381">
        <v>0</v>
      </c>
      <c r="F38" s="382">
        <v>0</v>
      </c>
      <c r="G38" s="383">
        <v>0</v>
      </c>
      <c r="H38" s="382">
        <v>0</v>
      </c>
      <c r="I38" s="382">
        <v>0</v>
      </c>
      <c r="J38" s="384">
        <v>0</v>
      </c>
    </row>
    <row r="39" spans="2:10" s="493" customFormat="1" ht="23.25" customHeight="1" x14ac:dyDescent="0.2">
      <c r="B39" s="1107" t="s">
        <v>429</v>
      </c>
      <c r="C39" s="1108"/>
      <c r="D39" s="1109"/>
      <c r="E39" s="381">
        <v>0</v>
      </c>
      <c r="F39" s="382">
        <v>0</v>
      </c>
      <c r="G39" s="383">
        <v>0</v>
      </c>
      <c r="H39" s="382">
        <v>0</v>
      </c>
      <c r="I39" s="382">
        <v>0</v>
      </c>
      <c r="J39" s="384">
        <v>0</v>
      </c>
    </row>
    <row r="40" spans="2:10" s="493" customFormat="1" ht="15.75" customHeight="1" x14ac:dyDescent="0.2">
      <c r="B40" s="1107" t="s">
        <v>430</v>
      </c>
      <c r="C40" s="1108"/>
      <c r="D40" s="1109"/>
      <c r="E40" s="381">
        <v>0</v>
      </c>
      <c r="F40" s="382">
        <v>0</v>
      </c>
      <c r="G40" s="383">
        <v>0</v>
      </c>
      <c r="H40" s="382">
        <v>0</v>
      </c>
      <c r="I40" s="382">
        <v>0</v>
      </c>
      <c r="J40" s="384">
        <v>0</v>
      </c>
    </row>
    <row r="41" spans="2:10" s="493" customFormat="1" ht="12" x14ac:dyDescent="0.2">
      <c r="B41" s="385"/>
      <c r="C41" s="386"/>
      <c r="D41" s="387"/>
      <c r="E41" s="388"/>
      <c r="F41" s="389"/>
      <c r="G41" s="389"/>
      <c r="H41" s="389"/>
      <c r="I41" s="389"/>
      <c r="J41" s="389"/>
    </row>
    <row r="42" spans="2:10" s="493" customFormat="1" ht="12" x14ac:dyDescent="0.2">
      <c r="B42" s="511"/>
      <c r="C42" s="1110" t="s">
        <v>139</v>
      </c>
      <c r="D42" s="1111"/>
      <c r="E42" s="390">
        <v>5351000</v>
      </c>
      <c r="F42" s="390">
        <v>0</v>
      </c>
      <c r="G42" s="390">
        <v>5351000</v>
      </c>
      <c r="H42" s="390">
        <v>5350781.96</v>
      </c>
      <c r="I42" s="390">
        <v>5001543.91</v>
      </c>
      <c r="J42" s="390">
        <v>218.04000000003725</v>
      </c>
    </row>
    <row r="43" spans="2:10" s="493" customFormat="1" ht="43.5" customHeight="1" x14ac:dyDescent="0.2"/>
    <row r="44" spans="2:10" ht="15" customHeight="1" x14ac:dyDescent="0.2">
      <c r="B44" s="685"/>
      <c r="C44" s="1035"/>
      <c r="D44" s="1035"/>
      <c r="E44" s="685"/>
      <c r="F44" s="685"/>
      <c r="G44" s="1035"/>
      <c r="H44" s="1035"/>
      <c r="I44" s="1035"/>
      <c r="J44" s="685"/>
    </row>
    <row r="45" spans="2:10" ht="15" customHeight="1" x14ac:dyDescent="0.2">
      <c r="B45" s="685"/>
      <c r="C45" s="1035"/>
      <c r="D45" s="1035"/>
      <c r="E45" s="685"/>
      <c r="F45" s="685"/>
      <c r="G45" s="1035"/>
      <c r="H45" s="1035"/>
      <c r="I45" s="1035"/>
      <c r="J45" s="685"/>
    </row>
    <row r="46" spans="2:10" ht="30" customHeight="1" x14ac:dyDescent="0.2"/>
    <row r="47" spans="2:10" ht="15" customHeight="1" x14ac:dyDescent="0.2">
      <c r="C47" s="993"/>
      <c r="D47" s="942"/>
      <c r="G47" s="993"/>
      <c r="H47" s="942"/>
      <c r="I47" s="942"/>
    </row>
    <row r="48" spans="2:10" s="44" customFormat="1" ht="15" customHeight="1" x14ac:dyDescent="0.2">
      <c r="C48" s="994"/>
      <c r="D48" s="936"/>
      <c r="G48" s="994"/>
      <c r="H48" s="936"/>
      <c r="I48" s="936"/>
    </row>
    <row r="49" spans="3:9" s="44" customFormat="1" ht="15" customHeight="1" x14ac:dyDescent="0.2">
      <c r="C49" s="641"/>
      <c r="D49" s="651"/>
      <c r="G49" s="641"/>
      <c r="H49" s="651"/>
      <c r="I49" s="651"/>
    </row>
    <row r="50" spans="3:9" s="44" customFormat="1" ht="15" customHeight="1" x14ac:dyDescent="0.2">
      <c r="C50" s="994"/>
      <c r="D50" s="936"/>
      <c r="G50" s="994"/>
      <c r="H50" s="936"/>
      <c r="I50" s="936"/>
    </row>
    <row r="51" spans="3:9" s="44" customFormat="1" ht="15" customHeight="1" x14ac:dyDescent="0.2">
      <c r="C51" s="994"/>
      <c r="D51" s="936"/>
      <c r="G51" s="994"/>
      <c r="H51" s="936"/>
      <c r="I51" s="936"/>
    </row>
  </sheetData>
  <mergeCells count="30">
    <mergeCell ref="C50:D50"/>
    <mergeCell ref="G50:I50"/>
    <mergeCell ref="C51:D51"/>
    <mergeCell ref="G51:I51"/>
    <mergeCell ref="G44:I44"/>
    <mergeCell ref="C45:D45"/>
    <mergeCell ref="G45:I45"/>
    <mergeCell ref="C47:D47"/>
    <mergeCell ref="G47:I47"/>
    <mergeCell ref="C48:D48"/>
    <mergeCell ref="G48:I48"/>
    <mergeCell ref="C44:D44"/>
    <mergeCell ref="C36:D36"/>
    <mergeCell ref="B38:D38"/>
    <mergeCell ref="B39:D39"/>
    <mergeCell ref="B40:D40"/>
    <mergeCell ref="C42:D42"/>
    <mergeCell ref="C31:D31"/>
    <mergeCell ref="E2:J2"/>
    <mergeCell ref="E3:J3"/>
    <mergeCell ref="E4:J4"/>
    <mergeCell ref="E5:J5"/>
    <mergeCell ref="B8:D10"/>
    <mergeCell ref="E8:I8"/>
    <mergeCell ref="J8:J9"/>
    <mergeCell ref="B11:D11"/>
    <mergeCell ref="C12:D12"/>
    <mergeCell ref="C15:D15"/>
    <mergeCell ref="C24:D24"/>
    <mergeCell ref="C28:D28"/>
  </mergeCells>
  <printOptions horizontalCentered="1"/>
  <pageMargins left="0.51181102362204722" right="0.31496062992125984" top="0.74803149606299213" bottom="0.74803149606299213" header="0.31496062992125984" footer="0.31496062992125984"/>
  <pageSetup scale="8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K33"/>
  <sheetViews>
    <sheetView showGridLines="0" showOutlineSymbols="0" workbookViewId="0">
      <selection activeCell="D23" sqref="D23"/>
    </sheetView>
  </sheetViews>
  <sheetFormatPr baseColWidth="10" defaultRowHeight="12" x14ac:dyDescent="0.25"/>
  <cols>
    <col min="1" max="1" width="17.28515625" style="703" customWidth="1"/>
    <col min="2" max="2" width="35.5703125" style="703" customWidth="1"/>
    <col min="3" max="3" width="9.5703125" style="703" customWidth="1"/>
    <col min="4" max="4" width="31.5703125" style="720" customWidth="1"/>
    <col min="5" max="5" width="22.5703125" style="703" customWidth="1"/>
    <col min="6" max="6" width="2.140625" style="703" bestFit="1" customWidth="1"/>
    <col min="7" max="256" width="3.28515625" style="703" customWidth="1"/>
    <col min="257" max="257" width="14.85546875" style="703" customWidth="1"/>
    <col min="258" max="258" width="69.85546875" style="703" customWidth="1"/>
    <col min="259" max="259" width="14.140625" style="703" customWidth="1"/>
    <col min="260" max="260" width="13.5703125" style="703" customWidth="1"/>
    <col min="261" max="261" width="10.85546875" style="703" customWidth="1"/>
    <col min="262" max="262" width="2.140625" style="703" bestFit="1" customWidth="1"/>
    <col min="263" max="512" width="3.28515625" style="703" customWidth="1"/>
    <col min="513" max="513" width="14.85546875" style="703" customWidth="1"/>
    <col min="514" max="514" width="69.85546875" style="703" customWidth="1"/>
    <col min="515" max="515" width="14.140625" style="703" customWidth="1"/>
    <col min="516" max="516" width="13.5703125" style="703" customWidth="1"/>
    <col min="517" max="517" width="10.85546875" style="703" customWidth="1"/>
    <col min="518" max="518" width="2.140625" style="703" bestFit="1" customWidth="1"/>
    <col min="519" max="768" width="3.28515625" style="703" customWidth="1"/>
    <col min="769" max="769" width="14.85546875" style="703" customWidth="1"/>
    <col min="770" max="770" width="69.85546875" style="703" customWidth="1"/>
    <col min="771" max="771" width="14.140625" style="703" customWidth="1"/>
    <col min="772" max="772" width="13.5703125" style="703" customWidth="1"/>
    <col min="773" max="773" width="10.85546875" style="703" customWidth="1"/>
    <col min="774" max="774" width="2.140625" style="703" bestFit="1" customWidth="1"/>
    <col min="775" max="1024" width="3.28515625" style="703" customWidth="1"/>
    <col min="1025" max="1025" width="14.85546875" style="703" customWidth="1"/>
    <col min="1026" max="1026" width="69.85546875" style="703" customWidth="1"/>
    <col min="1027" max="1027" width="14.140625" style="703" customWidth="1"/>
    <col min="1028" max="1028" width="13.5703125" style="703" customWidth="1"/>
    <col min="1029" max="1029" width="10.85546875" style="703" customWidth="1"/>
    <col min="1030" max="1030" width="2.140625" style="703" bestFit="1" customWidth="1"/>
    <col min="1031" max="1280" width="3.28515625" style="703" customWidth="1"/>
    <col min="1281" max="1281" width="14.85546875" style="703" customWidth="1"/>
    <col min="1282" max="1282" width="69.85546875" style="703" customWidth="1"/>
    <col min="1283" max="1283" width="14.140625" style="703" customWidth="1"/>
    <col min="1284" max="1284" width="13.5703125" style="703" customWidth="1"/>
    <col min="1285" max="1285" width="10.85546875" style="703" customWidth="1"/>
    <col min="1286" max="1286" width="2.140625" style="703" bestFit="1" customWidth="1"/>
    <col min="1287" max="1536" width="3.28515625" style="703" customWidth="1"/>
    <col min="1537" max="1537" width="14.85546875" style="703" customWidth="1"/>
    <col min="1538" max="1538" width="69.85546875" style="703" customWidth="1"/>
    <col min="1539" max="1539" width="14.140625" style="703" customWidth="1"/>
    <col min="1540" max="1540" width="13.5703125" style="703" customWidth="1"/>
    <col min="1541" max="1541" width="10.85546875" style="703" customWidth="1"/>
    <col min="1542" max="1542" width="2.140625" style="703" bestFit="1" customWidth="1"/>
    <col min="1543" max="1792" width="3.28515625" style="703" customWidth="1"/>
    <col min="1793" max="1793" width="14.85546875" style="703" customWidth="1"/>
    <col min="1794" max="1794" width="69.85546875" style="703" customWidth="1"/>
    <col min="1795" max="1795" width="14.140625" style="703" customWidth="1"/>
    <col min="1796" max="1796" width="13.5703125" style="703" customWidth="1"/>
    <col min="1797" max="1797" width="10.85546875" style="703" customWidth="1"/>
    <col min="1798" max="1798" width="2.140625" style="703" bestFit="1" customWidth="1"/>
    <col min="1799" max="2048" width="3.28515625" style="703" customWidth="1"/>
    <col min="2049" max="2049" width="14.85546875" style="703" customWidth="1"/>
    <col min="2050" max="2050" width="69.85546875" style="703" customWidth="1"/>
    <col min="2051" max="2051" width="14.140625" style="703" customWidth="1"/>
    <col min="2052" max="2052" width="13.5703125" style="703" customWidth="1"/>
    <col min="2053" max="2053" width="10.85546875" style="703" customWidth="1"/>
    <col min="2054" max="2054" width="2.140625" style="703" bestFit="1" customWidth="1"/>
    <col min="2055" max="2304" width="3.28515625" style="703" customWidth="1"/>
    <col min="2305" max="2305" width="14.85546875" style="703" customWidth="1"/>
    <col min="2306" max="2306" width="69.85546875" style="703" customWidth="1"/>
    <col min="2307" max="2307" width="14.140625" style="703" customWidth="1"/>
    <col min="2308" max="2308" width="13.5703125" style="703" customWidth="1"/>
    <col min="2309" max="2309" width="10.85546875" style="703" customWidth="1"/>
    <col min="2310" max="2310" width="2.140625" style="703" bestFit="1" customWidth="1"/>
    <col min="2311" max="2560" width="3.28515625" style="703" customWidth="1"/>
    <col min="2561" max="2561" width="14.85546875" style="703" customWidth="1"/>
    <col min="2562" max="2562" width="69.85546875" style="703" customWidth="1"/>
    <col min="2563" max="2563" width="14.140625" style="703" customWidth="1"/>
    <col min="2564" max="2564" width="13.5703125" style="703" customWidth="1"/>
    <col min="2565" max="2565" width="10.85546875" style="703" customWidth="1"/>
    <col min="2566" max="2566" width="2.140625" style="703" bestFit="1" customWidth="1"/>
    <col min="2567" max="2816" width="3.28515625" style="703" customWidth="1"/>
    <col min="2817" max="2817" width="14.85546875" style="703" customWidth="1"/>
    <col min="2818" max="2818" width="69.85546875" style="703" customWidth="1"/>
    <col min="2819" max="2819" width="14.140625" style="703" customWidth="1"/>
    <col min="2820" max="2820" width="13.5703125" style="703" customWidth="1"/>
    <col min="2821" max="2821" width="10.85546875" style="703" customWidth="1"/>
    <col min="2822" max="2822" width="2.140625" style="703" bestFit="1" customWidth="1"/>
    <col min="2823" max="3072" width="3.28515625" style="703" customWidth="1"/>
    <col min="3073" max="3073" width="14.85546875" style="703" customWidth="1"/>
    <col min="3074" max="3074" width="69.85546875" style="703" customWidth="1"/>
    <col min="3075" max="3075" width="14.140625" style="703" customWidth="1"/>
    <col min="3076" max="3076" width="13.5703125" style="703" customWidth="1"/>
    <col min="3077" max="3077" width="10.85546875" style="703" customWidth="1"/>
    <col min="3078" max="3078" width="2.140625" style="703" bestFit="1" customWidth="1"/>
    <col min="3079" max="3328" width="3.28515625" style="703" customWidth="1"/>
    <col min="3329" max="3329" width="14.85546875" style="703" customWidth="1"/>
    <col min="3330" max="3330" width="69.85546875" style="703" customWidth="1"/>
    <col min="3331" max="3331" width="14.140625" style="703" customWidth="1"/>
    <col min="3332" max="3332" width="13.5703125" style="703" customWidth="1"/>
    <col min="3333" max="3333" width="10.85546875" style="703" customWidth="1"/>
    <col min="3334" max="3334" width="2.140625" style="703" bestFit="1" customWidth="1"/>
    <col min="3335" max="3584" width="3.28515625" style="703" customWidth="1"/>
    <col min="3585" max="3585" width="14.85546875" style="703" customWidth="1"/>
    <col min="3586" max="3586" width="69.85546875" style="703" customWidth="1"/>
    <col min="3587" max="3587" width="14.140625" style="703" customWidth="1"/>
    <col min="3588" max="3588" width="13.5703125" style="703" customWidth="1"/>
    <col min="3589" max="3589" width="10.85546875" style="703" customWidth="1"/>
    <col min="3590" max="3590" width="2.140625" style="703" bestFit="1" customWidth="1"/>
    <col min="3591" max="3840" width="3.28515625" style="703" customWidth="1"/>
    <col min="3841" max="3841" width="14.85546875" style="703" customWidth="1"/>
    <col min="3842" max="3842" width="69.85546875" style="703" customWidth="1"/>
    <col min="3843" max="3843" width="14.140625" style="703" customWidth="1"/>
    <col min="3844" max="3844" width="13.5703125" style="703" customWidth="1"/>
    <col min="3845" max="3845" width="10.85546875" style="703" customWidth="1"/>
    <col min="3846" max="3846" width="2.140625" style="703" bestFit="1" customWidth="1"/>
    <col min="3847" max="4096" width="3.28515625" style="703" customWidth="1"/>
    <col min="4097" max="4097" width="14.85546875" style="703" customWidth="1"/>
    <col min="4098" max="4098" width="69.85546875" style="703" customWidth="1"/>
    <col min="4099" max="4099" width="14.140625" style="703" customWidth="1"/>
    <col min="4100" max="4100" width="13.5703125" style="703" customWidth="1"/>
    <col min="4101" max="4101" width="10.85546875" style="703" customWidth="1"/>
    <col min="4102" max="4102" width="2.140625" style="703" bestFit="1" customWidth="1"/>
    <col min="4103" max="4352" width="3.28515625" style="703" customWidth="1"/>
    <col min="4353" max="4353" width="14.85546875" style="703" customWidth="1"/>
    <col min="4354" max="4354" width="69.85546875" style="703" customWidth="1"/>
    <col min="4355" max="4355" width="14.140625" style="703" customWidth="1"/>
    <col min="4356" max="4356" width="13.5703125" style="703" customWidth="1"/>
    <col min="4357" max="4357" width="10.85546875" style="703" customWidth="1"/>
    <col min="4358" max="4358" width="2.140625" style="703" bestFit="1" customWidth="1"/>
    <col min="4359" max="4608" width="3.28515625" style="703" customWidth="1"/>
    <col min="4609" max="4609" width="14.85546875" style="703" customWidth="1"/>
    <col min="4610" max="4610" width="69.85546875" style="703" customWidth="1"/>
    <col min="4611" max="4611" width="14.140625" style="703" customWidth="1"/>
    <col min="4612" max="4612" width="13.5703125" style="703" customWidth="1"/>
    <col min="4613" max="4613" width="10.85546875" style="703" customWidth="1"/>
    <col min="4614" max="4614" width="2.140625" style="703" bestFit="1" customWidth="1"/>
    <col min="4615" max="4864" width="3.28515625" style="703" customWidth="1"/>
    <col min="4865" max="4865" width="14.85546875" style="703" customWidth="1"/>
    <col min="4866" max="4866" width="69.85546875" style="703" customWidth="1"/>
    <col min="4867" max="4867" width="14.140625" style="703" customWidth="1"/>
    <col min="4868" max="4868" width="13.5703125" style="703" customWidth="1"/>
    <col min="4869" max="4869" width="10.85546875" style="703" customWidth="1"/>
    <col min="4870" max="4870" width="2.140625" style="703" bestFit="1" customWidth="1"/>
    <col min="4871" max="5120" width="3.28515625" style="703" customWidth="1"/>
    <col min="5121" max="5121" width="14.85546875" style="703" customWidth="1"/>
    <col min="5122" max="5122" width="69.85546875" style="703" customWidth="1"/>
    <col min="5123" max="5123" width="14.140625" style="703" customWidth="1"/>
    <col min="5124" max="5124" width="13.5703125" style="703" customWidth="1"/>
    <col min="5125" max="5125" width="10.85546875" style="703" customWidth="1"/>
    <col min="5126" max="5126" width="2.140625" style="703" bestFit="1" customWidth="1"/>
    <col min="5127" max="5376" width="3.28515625" style="703" customWidth="1"/>
    <col min="5377" max="5377" width="14.85546875" style="703" customWidth="1"/>
    <col min="5378" max="5378" width="69.85546875" style="703" customWidth="1"/>
    <col min="5379" max="5379" width="14.140625" style="703" customWidth="1"/>
    <col min="5380" max="5380" width="13.5703125" style="703" customWidth="1"/>
    <col min="5381" max="5381" width="10.85546875" style="703" customWidth="1"/>
    <col min="5382" max="5382" width="2.140625" style="703" bestFit="1" customWidth="1"/>
    <col min="5383" max="5632" width="3.28515625" style="703" customWidth="1"/>
    <col min="5633" max="5633" width="14.85546875" style="703" customWidth="1"/>
    <col min="5634" max="5634" width="69.85546875" style="703" customWidth="1"/>
    <col min="5635" max="5635" width="14.140625" style="703" customWidth="1"/>
    <col min="5636" max="5636" width="13.5703125" style="703" customWidth="1"/>
    <col min="5637" max="5637" width="10.85546875" style="703" customWidth="1"/>
    <col min="5638" max="5638" width="2.140625" style="703" bestFit="1" customWidth="1"/>
    <col min="5639" max="5888" width="3.28515625" style="703" customWidth="1"/>
    <col min="5889" max="5889" width="14.85546875" style="703" customWidth="1"/>
    <col min="5890" max="5890" width="69.85546875" style="703" customWidth="1"/>
    <col min="5891" max="5891" width="14.140625" style="703" customWidth="1"/>
    <col min="5892" max="5892" width="13.5703125" style="703" customWidth="1"/>
    <col min="5893" max="5893" width="10.85546875" style="703" customWidth="1"/>
    <col min="5894" max="5894" width="2.140625" style="703" bestFit="1" customWidth="1"/>
    <col min="5895" max="6144" width="3.28515625" style="703" customWidth="1"/>
    <col min="6145" max="6145" width="14.85546875" style="703" customWidth="1"/>
    <col min="6146" max="6146" width="69.85546875" style="703" customWidth="1"/>
    <col min="6147" max="6147" width="14.140625" style="703" customWidth="1"/>
    <col min="6148" max="6148" width="13.5703125" style="703" customWidth="1"/>
    <col min="6149" max="6149" width="10.85546875" style="703" customWidth="1"/>
    <col min="6150" max="6150" width="2.140625" style="703" bestFit="1" customWidth="1"/>
    <col min="6151" max="6400" width="3.28515625" style="703" customWidth="1"/>
    <col min="6401" max="6401" width="14.85546875" style="703" customWidth="1"/>
    <col min="6402" max="6402" width="69.85546875" style="703" customWidth="1"/>
    <col min="6403" max="6403" width="14.140625" style="703" customWidth="1"/>
    <col min="6404" max="6404" width="13.5703125" style="703" customWidth="1"/>
    <col min="6405" max="6405" width="10.85546875" style="703" customWidth="1"/>
    <col min="6406" max="6406" width="2.140625" style="703" bestFit="1" customWidth="1"/>
    <col min="6407" max="6656" width="3.28515625" style="703" customWidth="1"/>
    <col min="6657" max="6657" width="14.85546875" style="703" customWidth="1"/>
    <col min="6658" max="6658" width="69.85546875" style="703" customWidth="1"/>
    <col min="6659" max="6659" width="14.140625" style="703" customWidth="1"/>
    <col min="6660" max="6660" width="13.5703125" style="703" customWidth="1"/>
    <col min="6661" max="6661" width="10.85546875" style="703" customWidth="1"/>
    <col min="6662" max="6662" width="2.140625" style="703" bestFit="1" customWidth="1"/>
    <col min="6663" max="6912" width="3.28515625" style="703" customWidth="1"/>
    <col min="6913" max="6913" width="14.85546875" style="703" customWidth="1"/>
    <col min="6914" max="6914" width="69.85546875" style="703" customWidth="1"/>
    <col min="6915" max="6915" width="14.140625" style="703" customWidth="1"/>
    <col min="6916" max="6916" width="13.5703125" style="703" customWidth="1"/>
    <col min="6917" max="6917" width="10.85546875" style="703" customWidth="1"/>
    <col min="6918" max="6918" width="2.140625" style="703" bestFit="1" customWidth="1"/>
    <col min="6919" max="7168" width="3.28515625" style="703" customWidth="1"/>
    <col min="7169" max="7169" width="14.85546875" style="703" customWidth="1"/>
    <col min="7170" max="7170" width="69.85546875" style="703" customWidth="1"/>
    <col min="7171" max="7171" width="14.140625" style="703" customWidth="1"/>
    <col min="7172" max="7172" width="13.5703125" style="703" customWidth="1"/>
    <col min="7173" max="7173" width="10.85546875" style="703" customWidth="1"/>
    <col min="7174" max="7174" width="2.140625" style="703" bestFit="1" customWidth="1"/>
    <col min="7175" max="7424" width="3.28515625" style="703" customWidth="1"/>
    <col min="7425" max="7425" width="14.85546875" style="703" customWidth="1"/>
    <col min="7426" max="7426" width="69.85546875" style="703" customWidth="1"/>
    <col min="7427" max="7427" width="14.140625" style="703" customWidth="1"/>
    <col min="7428" max="7428" width="13.5703125" style="703" customWidth="1"/>
    <col min="7429" max="7429" width="10.85546875" style="703" customWidth="1"/>
    <col min="7430" max="7430" width="2.140625" style="703" bestFit="1" customWidth="1"/>
    <col min="7431" max="7680" width="3.28515625" style="703" customWidth="1"/>
    <col min="7681" max="7681" width="14.85546875" style="703" customWidth="1"/>
    <col min="7682" max="7682" width="69.85546875" style="703" customWidth="1"/>
    <col min="7683" max="7683" width="14.140625" style="703" customWidth="1"/>
    <col min="7684" max="7684" width="13.5703125" style="703" customWidth="1"/>
    <col min="7685" max="7685" width="10.85546875" style="703" customWidth="1"/>
    <col min="7686" max="7686" width="2.140625" style="703" bestFit="1" customWidth="1"/>
    <col min="7687" max="7936" width="3.28515625" style="703" customWidth="1"/>
    <col min="7937" max="7937" width="14.85546875" style="703" customWidth="1"/>
    <col min="7938" max="7938" width="69.85546875" style="703" customWidth="1"/>
    <col min="7939" max="7939" width="14.140625" style="703" customWidth="1"/>
    <col min="7940" max="7940" width="13.5703125" style="703" customWidth="1"/>
    <col min="7941" max="7941" width="10.85546875" style="703" customWidth="1"/>
    <col min="7942" max="7942" width="2.140625" style="703" bestFit="1" customWidth="1"/>
    <col min="7943" max="8192" width="3.28515625" style="703" customWidth="1"/>
    <col min="8193" max="8193" width="14.85546875" style="703" customWidth="1"/>
    <col min="8194" max="8194" width="69.85546875" style="703" customWidth="1"/>
    <col min="8195" max="8195" width="14.140625" style="703" customWidth="1"/>
    <col min="8196" max="8196" width="13.5703125" style="703" customWidth="1"/>
    <col min="8197" max="8197" width="10.85546875" style="703" customWidth="1"/>
    <col min="8198" max="8198" width="2.140625" style="703" bestFit="1" customWidth="1"/>
    <col min="8199" max="8448" width="3.28515625" style="703" customWidth="1"/>
    <col min="8449" max="8449" width="14.85546875" style="703" customWidth="1"/>
    <col min="8450" max="8450" width="69.85546875" style="703" customWidth="1"/>
    <col min="8451" max="8451" width="14.140625" style="703" customWidth="1"/>
    <col min="8452" max="8452" width="13.5703125" style="703" customWidth="1"/>
    <col min="8453" max="8453" width="10.85546875" style="703" customWidth="1"/>
    <col min="8454" max="8454" width="2.140625" style="703" bestFit="1" customWidth="1"/>
    <col min="8455" max="8704" width="3.28515625" style="703" customWidth="1"/>
    <col min="8705" max="8705" width="14.85546875" style="703" customWidth="1"/>
    <col min="8706" max="8706" width="69.85546875" style="703" customWidth="1"/>
    <col min="8707" max="8707" width="14.140625" style="703" customWidth="1"/>
    <col min="8708" max="8708" width="13.5703125" style="703" customWidth="1"/>
    <col min="8709" max="8709" width="10.85546875" style="703" customWidth="1"/>
    <col min="8710" max="8710" width="2.140625" style="703" bestFit="1" customWidth="1"/>
    <col min="8711" max="8960" width="3.28515625" style="703" customWidth="1"/>
    <col min="8961" max="8961" width="14.85546875" style="703" customWidth="1"/>
    <col min="8962" max="8962" width="69.85546875" style="703" customWidth="1"/>
    <col min="8963" max="8963" width="14.140625" style="703" customWidth="1"/>
    <col min="8964" max="8964" width="13.5703125" style="703" customWidth="1"/>
    <col min="8965" max="8965" width="10.85546875" style="703" customWidth="1"/>
    <col min="8966" max="8966" width="2.140625" style="703" bestFit="1" customWidth="1"/>
    <col min="8967" max="9216" width="3.28515625" style="703" customWidth="1"/>
    <col min="9217" max="9217" width="14.85546875" style="703" customWidth="1"/>
    <col min="9218" max="9218" width="69.85546875" style="703" customWidth="1"/>
    <col min="9219" max="9219" width="14.140625" style="703" customWidth="1"/>
    <col min="9220" max="9220" width="13.5703125" style="703" customWidth="1"/>
    <col min="9221" max="9221" width="10.85546875" style="703" customWidth="1"/>
    <col min="9222" max="9222" width="2.140625" style="703" bestFit="1" customWidth="1"/>
    <col min="9223" max="9472" width="3.28515625" style="703" customWidth="1"/>
    <col min="9473" max="9473" width="14.85546875" style="703" customWidth="1"/>
    <col min="9474" max="9474" width="69.85546875" style="703" customWidth="1"/>
    <col min="9475" max="9475" width="14.140625" style="703" customWidth="1"/>
    <col min="9476" max="9476" width="13.5703125" style="703" customWidth="1"/>
    <col min="9477" max="9477" width="10.85546875" style="703" customWidth="1"/>
    <col min="9478" max="9478" width="2.140625" style="703" bestFit="1" customWidth="1"/>
    <col min="9479" max="9728" width="3.28515625" style="703" customWidth="1"/>
    <col min="9729" max="9729" width="14.85546875" style="703" customWidth="1"/>
    <col min="9730" max="9730" width="69.85546875" style="703" customWidth="1"/>
    <col min="9731" max="9731" width="14.140625" style="703" customWidth="1"/>
    <col min="9732" max="9732" width="13.5703125" style="703" customWidth="1"/>
    <col min="9733" max="9733" width="10.85546875" style="703" customWidth="1"/>
    <col min="9734" max="9734" width="2.140625" style="703" bestFit="1" customWidth="1"/>
    <col min="9735" max="9984" width="3.28515625" style="703" customWidth="1"/>
    <col min="9985" max="9985" width="14.85546875" style="703" customWidth="1"/>
    <col min="9986" max="9986" width="69.85546875" style="703" customWidth="1"/>
    <col min="9987" max="9987" width="14.140625" style="703" customWidth="1"/>
    <col min="9988" max="9988" width="13.5703125" style="703" customWidth="1"/>
    <col min="9989" max="9989" width="10.85546875" style="703" customWidth="1"/>
    <col min="9990" max="9990" width="2.140625" style="703" bestFit="1" customWidth="1"/>
    <col min="9991" max="10240" width="3.28515625" style="703" customWidth="1"/>
    <col min="10241" max="10241" width="14.85546875" style="703" customWidth="1"/>
    <col min="10242" max="10242" width="69.85546875" style="703" customWidth="1"/>
    <col min="10243" max="10243" width="14.140625" style="703" customWidth="1"/>
    <col min="10244" max="10244" width="13.5703125" style="703" customWidth="1"/>
    <col min="10245" max="10245" width="10.85546875" style="703" customWidth="1"/>
    <col min="10246" max="10246" width="2.140625" style="703" bestFit="1" customWidth="1"/>
    <col min="10247" max="10496" width="3.28515625" style="703" customWidth="1"/>
    <col min="10497" max="10497" width="14.85546875" style="703" customWidth="1"/>
    <col min="10498" max="10498" width="69.85546875" style="703" customWidth="1"/>
    <col min="10499" max="10499" width="14.140625" style="703" customWidth="1"/>
    <col min="10500" max="10500" width="13.5703125" style="703" customWidth="1"/>
    <col min="10501" max="10501" width="10.85546875" style="703" customWidth="1"/>
    <col min="10502" max="10502" width="2.140625" style="703" bestFit="1" customWidth="1"/>
    <col min="10503" max="10752" width="3.28515625" style="703" customWidth="1"/>
    <col min="10753" max="10753" width="14.85546875" style="703" customWidth="1"/>
    <col min="10754" max="10754" width="69.85546875" style="703" customWidth="1"/>
    <col min="10755" max="10755" width="14.140625" style="703" customWidth="1"/>
    <col min="10756" max="10756" width="13.5703125" style="703" customWidth="1"/>
    <col min="10757" max="10757" width="10.85546875" style="703" customWidth="1"/>
    <col min="10758" max="10758" width="2.140625" style="703" bestFit="1" customWidth="1"/>
    <col min="10759" max="11008" width="3.28515625" style="703" customWidth="1"/>
    <col min="11009" max="11009" width="14.85546875" style="703" customWidth="1"/>
    <col min="11010" max="11010" width="69.85546875" style="703" customWidth="1"/>
    <col min="11011" max="11011" width="14.140625" style="703" customWidth="1"/>
    <col min="11012" max="11012" width="13.5703125" style="703" customWidth="1"/>
    <col min="11013" max="11013" width="10.85546875" style="703" customWidth="1"/>
    <col min="11014" max="11014" width="2.140625" style="703" bestFit="1" customWidth="1"/>
    <col min="11015" max="11264" width="3.28515625" style="703" customWidth="1"/>
    <col min="11265" max="11265" width="14.85546875" style="703" customWidth="1"/>
    <col min="11266" max="11266" width="69.85546875" style="703" customWidth="1"/>
    <col min="11267" max="11267" width="14.140625" style="703" customWidth="1"/>
    <col min="11268" max="11268" width="13.5703125" style="703" customWidth="1"/>
    <col min="11269" max="11269" width="10.85546875" style="703" customWidth="1"/>
    <col min="11270" max="11270" width="2.140625" style="703" bestFit="1" customWidth="1"/>
    <col min="11271" max="11520" width="3.28515625" style="703" customWidth="1"/>
    <col min="11521" max="11521" width="14.85546875" style="703" customWidth="1"/>
    <col min="11522" max="11522" width="69.85546875" style="703" customWidth="1"/>
    <col min="11523" max="11523" width="14.140625" style="703" customWidth="1"/>
    <col min="11524" max="11524" width="13.5703125" style="703" customWidth="1"/>
    <col min="11525" max="11525" width="10.85546875" style="703" customWidth="1"/>
    <col min="11526" max="11526" width="2.140625" style="703" bestFit="1" customWidth="1"/>
    <col min="11527" max="11776" width="3.28515625" style="703" customWidth="1"/>
    <col min="11777" max="11777" width="14.85546875" style="703" customWidth="1"/>
    <col min="11778" max="11778" width="69.85546875" style="703" customWidth="1"/>
    <col min="11779" max="11779" width="14.140625" style="703" customWidth="1"/>
    <col min="11780" max="11780" width="13.5703125" style="703" customWidth="1"/>
    <col min="11781" max="11781" width="10.85546875" style="703" customWidth="1"/>
    <col min="11782" max="11782" width="2.140625" style="703" bestFit="1" customWidth="1"/>
    <col min="11783" max="12032" width="3.28515625" style="703" customWidth="1"/>
    <col min="12033" max="12033" width="14.85546875" style="703" customWidth="1"/>
    <col min="12034" max="12034" width="69.85546875" style="703" customWidth="1"/>
    <col min="12035" max="12035" width="14.140625" style="703" customWidth="1"/>
    <col min="12036" max="12036" width="13.5703125" style="703" customWidth="1"/>
    <col min="12037" max="12037" width="10.85546875" style="703" customWidth="1"/>
    <col min="12038" max="12038" width="2.140625" style="703" bestFit="1" customWidth="1"/>
    <col min="12039" max="12288" width="3.28515625" style="703" customWidth="1"/>
    <col min="12289" max="12289" width="14.85546875" style="703" customWidth="1"/>
    <col min="12290" max="12290" width="69.85546875" style="703" customWidth="1"/>
    <col min="12291" max="12291" width="14.140625" style="703" customWidth="1"/>
    <col min="12292" max="12292" width="13.5703125" style="703" customWidth="1"/>
    <col min="12293" max="12293" width="10.85546875" style="703" customWidth="1"/>
    <col min="12294" max="12294" width="2.140625" style="703" bestFit="1" customWidth="1"/>
    <col min="12295" max="12544" width="3.28515625" style="703" customWidth="1"/>
    <col min="12545" max="12545" width="14.85546875" style="703" customWidth="1"/>
    <col min="12546" max="12546" width="69.85546875" style="703" customWidth="1"/>
    <col min="12547" max="12547" width="14.140625" style="703" customWidth="1"/>
    <col min="12548" max="12548" width="13.5703125" style="703" customWidth="1"/>
    <col min="12549" max="12549" width="10.85546875" style="703" customWidth="1"/>
    <col min="12550" max="12550" width="2.140625" style="703" bestFit="1" customWidth="1"/>
    <col min="12551" max="12800" width="3.28515625" style="703" customWidth="1"/>
    <col min="12801" max="12801" width="14.85546875" style="703" customWidth="1"/>
    <col min="12802" max="12802" width="69.85546875" style="703" customWidth="1"/>
    <col min="12803" max="12803" width="14.140625" style="703" customWidth="1"/>
    <col min="12804" max="12804" width="13.5703125" style="703" customWidth="1"/>
    <col min="12805" max="12805" width="10.85546875" style="703" customWidth="1"/>
    <col min="12806" max="12806" width="2.140625" style="703" bestFit="1" customWidth="1"/>
    <col min="12807" max="13056" width="3.28515625" style="703" customWidth="1"/>
    <col min="13057" max="13057" width="14.85546875" style="703" customWidth="1"/>
    <col min="13058" max="13058" width="69.85546875" style="703" customWidth="1"/>
    <col min="13059" max="13059" width="14.140625" style="703" customWidth="1"/>
    <col min="13060" max="13060" width="13.5703125" style="703" customWidth="1"/>
    <col min="13061" max="13061" width="10.85546875" style="703" customWidth="1"/>
    <col min="13062" max="13062" width="2.140625" style="703" bestFit="1" customWidth="1"/>
    <col min="13063" max="13312" width="3.28515625" style="703" customWidth="1"/>
    <col min="13313" max="13313" width="14.85546875" style="703" customWidth="1"/>
    <col min="13314" max="13314" width="69.85546875" style="703" customWidth="1"/>
    <col min="13315" max="13315" width="14.140625" style="703" customWidth="1"/>
    <col min="13316" max="13316" width="13.5703125" style="703" customWidth="1"/>
    <col min="13317" max="13317" width="10.85546875" style="703" customWidth="1"/>
    <col min="13318" max="13318" width="2.140625" style="703" bestFit="1" customWidth="1"/>
    <col min="13319" max="13568" width="3.28515625" style="703" customWidth="1"/>
    <col min="13569" max="13569" width="14.85546875" style="703" customWidth="1"/>
    <col min="13570" max="13570" width="69.85546875" style="703" customWidth="1"/>
    <col min="13571" max="13571" width="14.140625" style="703" customWidth="1"/>
    <col min="13572" max="13572" width="13.5703125" style="703" customWidth="1"/>
    <col min="13573" max="13573" width="10.85546875" style="703" customWidth="1"/>
    <col min="13574" max="13574" width="2.140625" style="703" bestFit="1" customWidth="1"/>
    <col min="13575" max="13824" width="3.28515625" style="703" customWidth="1"/>
    <col min="13825" max="13825" width="14.85546875" style="703" customWidth="1"/>
    <col min="13826" max="13826" width="69.85546875" style="703" customWidth="1"/>
    <col min="13827" max="13827" width="14.140625" style="703" customWidth="1"/>
    <col min="13828" max="13828" width="13.5703125" style="703" customWidth="1"/>
    <col min="13829" max="13829" width="10.85546875" style="703" customWidth="1"/>
    <col min="13830" max="13830" width="2.140625" style="703" bestFit="1" customWidth="1"/>
    <col min="13831" max="14080" width="3.28515625" style="703" customWidth="1"/>
    <col min="14081" max="14081" width="14.85546875" style="703" customWidth="1"/>
    <col min="14082" max="14082" width="69.85546875" style="703" customWidth="1"/>
    <col min="14083" max="14083" width="14.140625" style="703" customWidth="1"/>
    <col min="14084" max="14084" width="13.5703125" style="703" customWidth="1"/>
    <col min="14085" max="14085" width="10.85546875" style="703" customWidth="1"/>
    <col min="14086" max="14086" width="2.140625" style="703" bestFit="1" customWidth="1"/>
    <col min="14087" max="14336" width="3.28515625" style="703" customWidth="1"/>
    <col min="14337" max="14337" width="14.85546875" style="703" customWidth="1"/>
    <col min="14338" max="14338" width="69.85546875" style="703" customWidth="1"/>
    <col min="14339" max="14339" width="14.140625" style="703" customWidth="1"/>
    <col min="14340" max="14340" width="13.5703125" style="703" customWidth="1"/>
    <col min="14341" max="14341" width="10.85546875" style="703" customWidth="1"/>
    <col min="14342" max="14342" width="2.140625" style="703" bestFit="1" customWidth="1"/>
    <col min="14343" max="14592" width="3.28515625" style="703" customWidth="1"/>
    <col min="14593" max="14593" width="14.85546875" style="703" customWidth="1"/>
    <col min="14594" max="14594" width="69.85546875" style="703" customWidth="1"/>
    <col min="14595" max="14595" width="14.140625" style="703" customWidth="1"/>
    <col min="14596" max="14596" width="13.5703125" style="703" customWidth="1"/>
    <col min="14597" max="14597" width="10.85546875" style="703" customWidth="1"/>
    <col min="14598" max="14598" width="2.140625" style="703" bestFit="1" customWidth="1"/>
    <col min="14599" max="14848" width="3.28515625" style="703" customWidth="1"/>
    <col min="14849" max="14849" width="14.85546875" style="703" customWidth="1"/>
    <col min="14850" max="14850" width="69.85546875" style="703" customWidth="1"/>
    <col min="14851" max="14851" width="14.140625" style="703" customWidth="1"/>
    <col min="14852" max="14852" width="13.5703125" style="703" customWidth="1"/>
    <col min="14853" max="14853" width="10.85546875" style="703" customWidth="1"/>
    <col min="14854" max="14854" width="2.140625" style="703" bestFit="1" customWidth="1"/>
    <col min="14855" max="15104" width="3.28515625" style="703" customWidth="1"/>
    <col min="15105" max="15105" width="14.85546875" style="703" customWidth="1"/>
    <col min="15106" max="15106" width="69.85546875" style="703" customWidth="1"/>
    <col min="15107" max="15107" width="14.140625" style="703" customWidth="1"/>
    <col min="15108" max="15108" width="13.5703125" style="703" customWidth="1"/>
    <col min="15109" max="15109" width="10.85546875" style="703" customWidth="1"/>
    <col min="15110" max="15110" width="2.140625" style="703" bestFit="1" customWidth="1"/>
    <col min="15111" max="15360" width="3.28515625" style="703" customWidth="1"/>
    <col min="15361" max="15361" width="14.85546875" style="703" customWidth="1"/>
    <col min="15362" max="15362" width="69.85546875" style="703" customWidth="1"/>
    <col min="15363" max="15363" width="14.140625" style="703" customWidth="1"/>
    <col min="15364" max="15364" width="13.5703125" style="703" customWidth="1"/>
    <col min="15365" max="15365" width="10.85546875" style="703" customWidth="1"/>
    <col min="15366" max="15366" width="2.140625" style="703" bestFit="1" customWidth="1"/>
    <col min="15367" max="15616" width="3.28515625" style="703" customWidth="1"/>
    <col min="15617" max="15617" width="14.85546875" style="703" customWidth="1"/>
    <col min="15618" max="15618" width="69.85546875" style="703" customWidth="1"/>
    <col min="15619" max="15619" width="14.140625" style="703" customWidth="1"/>
    <col min="15620" max="15620" width="13.5703125" style="703" customWidth="1"/>
    <col min="15621" max="15621" width="10.85546875" style="703" customWidth="1"/>
    <col min="15622" max="15622" width="2.140625" style="703" bestFit="1" customWidth="1"/>
    <col min="15623" max="15872" width="3.28515625" style="703" customWidth="1"/>
    <col min="15873" max="15873" width="14.85546875" style="703" customWidth="1"/>
    <col min="15874" max="15874" width="69.85546875" style="703" customWidth="1"/>
    <col min="15875" max="15875" width="14.140625" style="703" customWidth="1"/>
    <col min="15876" max="15876" width="13.5703125" style="703" customWidth="1"/>
    <col min="15877" max="15877" width="10.85546875" style="703" customWidth="1"/>
    <col min="15878" max="15878" width="2.140625" style="703" bestFit="1" customWidth="1"/>
    <col min="15879" max="16128" width="3.28515625" style="703" customWidth="1"/>
    <col min="16129" max="16129" width="14.85546875" style="703" customWidth="1"/>
    <col min="16130" max="16130" width="69.85546875" style="703" customWidth="1"/>
    <col min="16131" max="16131" width="14.140625" style="703" customWidth="1"/>
    <col min="16132" max="16132" width="13.5703125" style="703" customWidth="1"/>
    <col min="16133" max="16133" width="10.85546875" style="703" customWidth="1"/>
    <col min="16134" max="16134" width="2.140625" style="703" bestFit="1" customWidth="1"/>
    <col min="16135" max="16384" width="3.28515625" style="703" customWidth="1"/>
  </cols>
  <sheetData>
    <row r="1" spans="1:11" s="395" customFormat="1" x14ac:dyDescent="0.2">
      <c r="A1" s="1113" t="s">
        <v>126</v>
      </c>
      <c r="B1" s="1114"/>
      <c r="C1" s="1114"/>
      <c r="D1" s="1114"/>
      <c r="E1" s="1115"/>
      <c r="F1" s="648"/>
      <c r="G1" s="648"/>
      <c r="H1" s="648"/>
      <c r="I1" s="284"/>
      <c r="K1" s="284"/>
    </row>
    <row r="2" spans="1:11" s="395" customFormat="1" x14ac:dyDescent="0.2">
      <c r="A2" s="1116" t="s">
        <v>431</v>
      </c>
      <c r="B2" s="1006"/>
      <c r="C2" s="1006"/>
      <c r="D2" s="1006"/>
      <c r="E2" s="1117"/>
      <c r="F2" s="648"/>
      <c r="G2" s="648"/>
      <c r="H2" s="648"/>
      <c r="I2" s="396"/>
      <c r="K2" s="396"/>
    </row>
    <row r="3" spans="1:11" s="395" customFormat="1" x14ac:dyDescent="0.2">
      <c r="A3" s="1116" t="s">
        <v>140</v>
      </c>
      <c r="B3" s="1006"/>
      <c r="C3" s="1006"/>
      <c r="D3" s="1006"/>
      <c r="E3" s="1117"/>
      <c r="F3" s="648"/>
      <c r="G3" s="648"/>
      <c r="H3" s="648"/>
      <c r="I3" s="396"/>
      <c r="K3" s="396"/>
    </row>
    <row r="4" spans="1:11" s="395" customFormat="1" x14ac:dyDescent="0.2">
      <c r="A4" s="1116" t="s">
        <v>0</v>
      </c>
      <c r="B4" s="1006"/>
      <c r="C4" s="1006"/>
      <c r="D4" s="1006"/>
      <c r="E4" s="1117"/>
      <c r="F4" s="648"/>
      <c r="G4" s="648"/>
      <c r="H4" s="648"/>
      <c r="I4" s="396"/>
      <c r="K4" s="396"/>
    </row>
    <row r="5" spans="1:11" s="395" customFormat="1" x14ac:dyDescent="0.2">
      <c r="A5" s="666"/>
      <c r="B5" s="648"/>
      <c r="C5" s="648"/>
      <c r="D5" s="397"/>
      <c r="E5" s="398"/>
      <c r="F5" s="397"/>
      <c r="G5" s="397"/>
    </row>
    <row r="6" spans="1:11" s="395" customFormat="1" x14ac:dyDescent="0.2">
      <c r="A6" s="399" t="s">
        <v>3</v>
      </c>
      <c r="B6" s="1118" t="str">
        <f>[1]EA!B6</f>
        <v>COMISIÓN ESTATAL DE ARBITRAJE MÉDICO PARA EL ESTADO DE AGUASCALIENTES</v>
      </c>
      <c r="C6" s="1118"/>
      <c r="D6" s="1118"/>
      <c r="E6" s="1119"/>
      <c r="F6" s="400"/>
      <c r="G6" s="400"/>
      <c r="H6" s="400"/>
      <c r="I6" s="400"/>
    </row>
    <row r="7" spans="1:11" x14ac:dyDescent="0.25">
      <c r="A7" s="699"/>
      <c r="B7" s="700"/>
      <c r="C7" s="700"/>
      <c r="D7" s="701"/>
      <c r="E7" s="702"/>
    </row>
    <row r="8" spans="1:11" x14ac:dyDescent="0.25">
      <c r="A8" s="402" t="s">
        <v>136</v>
      </c>
      <c r="B8" s="403"/>
      <c r="C8" s="403"/>
      <c r="D8" s="404" t="s">
        <v>137</v>
      </c>
      <c r="E8" s="405" t="s">
        <v>138</v>
      </c>
      <c r="F8" s="704"/>
      <c r="G8" s="704"/>
      <c r="H8" s="704"/>
      <c r="I8" s="704"/>
    </row>
    <row r="9" spans="1:11" x14ac:dyDescent="0.25">
      <c r="A9" s="705"/>
      <c r="B9" s="706"/>
      <c r="C9" s="706"/>
      <c r="D9" s="707"/>
      <c r="E9" s="708"/>
    </row>
    <row r="10" spans="1:11" x14ac:dyDescent="0.25">
      <c r="A10" s="709" t="s">
        <v>432</v>
      </c>
      <c r="B10" s="1112" t="s">
        <v>433</v>
      </c>
      <c r="C10" s="1112"/>
      <c r="D10" s="1112"/>
      <c r="E10" s="683">
        <v>5348170</v>
      </c>
    </row>
    <row r="11" spans="1:11" x14ac:dyDescent="0.25">
      <c r="A11" s="709" t="s">
        <v>434</v>
      </c>
      <c r="B11" s="1112" t="s">
        <v>435</v>
      </c>
      <c r="C11" s="1112"/>
      <c r="D11" s="1112"/>
      <c r="E11" s="683">
        <v>1988</v>
      </c>
    </row>
    <row r="12" spans="1:11" x14ac:dyDescent="0.25">
      <c r="A12" s="709" t="s">
        <v>436</v>
      </c>
      <c r="B12" s="1112" t="s">
        <v>437</v>
      </c>
      <c r="C12" s="1112"/>
      <c r="D12" s="1112"/>
      <c r="E12" s="683">
        <v>614</v>
      </c>
    </row>
    <row r="13" spans="1:11" x14ac:dyDescent="0.25">
      <c r="A13" s="710"/>
      <c r="B13" s="711"/>
      <c r="C13" s="711"/>
      <c r="D13" s="711"/>
      <c r="E13" s="683"/>
    </row>
    <row r="14" spans="1:11" x14ac:dyDescent="0.25">
      <c r="A14" s="710"/>
      <c r="B14" s="711"/>
      <c r="C14" s="711"/>
      <c r="D14" s="711"/>
      <c r="E14" s="683"/>
    </row>
    <row r="15" spans="1:11" x14ac:dyDescent="0.25">
      <c r="A15" s="710"/>
      <c r="B15" s="711"/>
      <c r="C15" s="711"/>
      <c r="D15" s="711"/>
      <c r="E15" s="683"/>
    </row>
    <row r="16" spans="1:11" x14ac:dyDescent="0.25">
      <c r="A16" s="710"/>
      <c r="B16" s="711"/>
      <c r="C16" s="711"/>
      <c r="D16" s="711"/>
      <c r="E16" s="683"/>
    </row>
    <row r="17" spans="1:10" x14ac:dyDescent="0.25">
      <c r="A17" s="710"/>
      <c r="B17" s="711"/>
      <c r="C17" s="711"/>
      <c r="D17" s="711"/>
      <c r="E17" s="683"/>
    </row>
    <row r="18" spans="1:10" x14ac:dyDescent="0.25">
      <c r="A18" s="710"/>
      <c r="B18" s="711"/>
      <c r="C18" s="711"/>
      <c r="D18" s="711"/>
      <c r="E18" s="683"/>
    </row>
    <row r="19" spans="1:10" x14ac:dyDescent="0.25">
      <c r="A19" s="710"/>
      <c r="B19" s="711"/>
      <c r="C19" s="711"/>
      <c r="D19" s="711"/>
      <c r="E19" s="683"/>
    </row>
    <row r="20" spans="1:10" x14ac:dyDescent="0.25">
      <c r="A20" s="710"/>
      <c r="B20" s="711"/>
      <c r="C20" s="711"/>
      <c r="D20" s="711"/>
      <c r="E20" s="683"/>
    </row>
    <row r="21" spans="1:10" x14ac:dyDescent="0.25">
      <c r="A21" s="710"/>
      <c r="B21" s="711"/>
      <c r="C21" s="711"/>
      <c r="D21" s="711"/>
      <c r="E21" s="683"/>
    </row>
    <row r="22" spans="1:10" x14ac:dyDescent="0.25">
      <c r="A22" s="710"/>
      <c r="B22" s="711"/>
      <c r="C22" s="711"/>
      <c r="D22" s="711"/>
      <c r="E22" s="683"/>
    </row>
    <row r="23" spans="1:10" x14ac:dyDescent="0.25">
      <c r="A23" s="710"/>
      <c r="B23" s="711"/>
      <c r="C23" s="711"/>
      <c r="D23" s="711"/>
      <c r="E23" s="683"/>
    </row>
    <row r="24" spans="1:10" x14ac:dyDescent="0.25">
      <c r="A24" s="710"/>
      <c r="B24" s="711"/>
      <c r="C24" s="711"/>
      <c r="D24" s="711"/>
      <c r="E24" s="683"/>
    </row>
    <row r="25" spans="1:10" x14ac:dyDescent="0.25">
      <c r="A25" s="710"/>
      <c r="B25" s="711"/>
      <c r="C25" s="711"/>
      <c r="D25" s="711"/>
      <c r="E25" s="683"/>
    </row>
    <row r="26" spans="1:10" x14ac:dyDescent="0.25">
      <c r="A26" s="710"/>
      <c r="B26" s="711"/>
      <c r="C26" s="711"/>
      <c r="D26" s="711"/>
      <c r="E26" s="683"/>
    </row>
    <row r="27" spans="1:10" x14ac:dyDescent="0.25">
      <c r="A27" s="710"/>
      <c r="B27" s="711"/>
      <c r="C27" s="711"/>
      <c r="D27" s="712"/>
      <c r="E27" s="713"/>
    </row>
    <row r="28" spans="1:10" x14ac:dyDescent="0.25">
      <c r="A28" s="714"/>
      <c r="B28" s="715"/>
      <c r="C28" s="715"/>
      <c r="D28" s="715" t="s">
        <v>139</v>
      </c>
      <c r="E28" s="716">
        <v>5350772</v>
      </c>
    </row>
    <row r="29" spans="1:10" x14ac:dyDescent="0.25">
      <c r="D29" s="717"/>
      <c r="E29" s="718"/>
      <c r="F29" s="719"/>
      <c r="G29" s="719"/>
      <c r="H29" s="719"/>
      <c r="I29" s="719"/>
    </row>
    <row r="30" spans="1:10" x14ac:dyDescent="0.2">
      <c r="E30" s="721"/>
    </row>
    <row r="31" spans="1:10" x14ac:dyDescent="0.2">
      <c r="A31" s="406"/>
      <c r="B31" s="406"/>
      <c r="C31" s="401"/>
      <c r="D31" s="722"/>
      <c r="E31" s="723"/>
      <c r="F31" s="494"/>
      <c r="G31" s="1120"/>
      <c r="H31" s="1120"/>
    </row>
    <row r="32" spans="1:10" ht="12.75" customHeight="1" x14ac:dyDescent="0.2">
      <c r="A32" s="911"/>
      <c r="B32" s="911"/>
      <c r="C32" s="19"/>
      <c r="D32" s="911"/>
      <c r="E32" s="911"/>
      <c r="F32" s="911"/>
      <c r="G32" s="911"/>
      <c r="I32" s="724"/>
      <c r="J32" s="724"/>
    </row>
    <row r="33" spans="1:7" ht="12.75" customHeight="1" x14ac:dyDescent="0.25">
      <c r="A33" s="906"/>
      <c r="B33" s="906"/>
      <c r="C33" s="20"/>
      <c r="D33" s="906"/>
      <c r="E33" s="906"/>
      <c r="F33" s="906"/>
      <c r="G33" s="29"/>
    </row>
  </sheetData>
  <sheetProtection insertColumns="0" insertRows="0" deleteColumns="0" deleteRows="0"/>
  <mergeCells count="13">
    <mergeCell ref="G31:H31"/>
    <mergeCell ref="A32:B32"/>
    <mergeCell ref="D32:G32"/>
    <mergeCell ref="A33:B33"/>
    <mergeCell ref="D33:F33"/>
    <mergeCell ref="B10:D10"/>
    <mergeCell ref="B11:D11"/>
    <mergeCell ref="B12:D12"/>
    <mergeCell ref="A1:E1"/>
    <mergeCell ref="A2:E2"/>
    <mergeCell ref="A3:E3"/>
    <mergeCell ref="A4:E4"/>
    <mergeCell ref="B6:E6"/>
  </mergeCells>
  <printOptions horizontalCentered="1"/>
  <pageMargins left="0.59055118110236227" right="0.39370078740157483" top="0.78740157480314965" bottom="0.39370078740157483" header="0" footer="0"/>
  <pageSetup fitToWidth="0" fitToHeight="0" orientation="landscape" r:id="rId1"/>
  <headerFooter alignWithMargins="0"/>
  <ignoredErrors>
    <ignoredError sqref="B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L72"/>
  <sheetViews>
    <sheetView showGridLines="0" tabSelected="1" zoomScaleNormal="100" zoomScalePageLayoutView="80" workbookViewId="0">
      <selection activeCell="K19" sqref="K19"/>
    </sheetView>
  </sheetViews>
  <sheetFormatPr baseColWidth="10" defaultRowHeight="12" x14ac:dyDescent="0.2"/>
  <cols>
    <col min="1" max="1" width="45.85546875" style="23" customWidth="1"/>
    <col min="2" max="3" width="11.85546875" style="22" customWidth="1"/>
    <col min="4" max="4" width="1.28515625" style="22" customWidth="1"/>
    <col min="5" max="5" width="54.42578125" style="22" customWidth="1"/>
    <col min="6" max="7" width="12" style="22" customWidth="1"/>
    <col min="8" max="8" width="4.85546875" style="17" customWidth="1"/>
    <col min="9" max="9" width="1.7109375" style="21" customWidth="1"/>
    <col min="10" max="16384" width="11.42578125" style="22"/>
  </cols>
  <sheetData>
    <row r="1" spans="1:9" ht="14.1" customHeight="1" x14ac:dyDescent="0.2">
      <c r="A1" s="912" t="s">
        <v>126</v>
      </c>
      <c r="B1" s="913"/>
      <c r="C1" s="913"/>
      <c r="D1" s="913"/>
      <c r="E1" s="913"/>
      <c r="F1" s="913"/>
      <c r="G1" s="913"/>
      <c r="H1" s="914"/>
      <c r="I1" s="23"/>
    </row>
    <row r="2" spans="1:9" ht="14.1" customHeight="1" x14ac:dyDescent="0.2">
      <c r="A2" s="915" t="s">
        <v>1668</v>
      </c>
      <c r="B2" s="921"/>
      <c r="C2" s="921"/>
      <c r="D2" s="921"/>
      <c r="E2" s="921"/>
      <c r="F2" s="921"/>
      <c r="G2" s="921"/>
      <c r="H2" s="922"/>
      <c r="I2" s="23"/>
    </row>
    <row r="3" spans="1:9" ht="14.1" customHeight="1" x14ac:dyDescent="0.2">
      <c r="A3" s="915" t="s">
        <v>125</v>
      </c>
      <c r="B3" s="916"/>
      <c r="C3" s="916"/>
      <c r="D3" s="916"/>
      <c r="E3" s="916"/>
      <c r="F3" s="916"/>
      <c r="G3" s="916"/>
      <c r="H3" s="917"/>
    </row>
    <row r="4" spans="1:9" ht="14.1" customHeight="1" x14ac:dyDescent="0.2">
      <c r="A4" s="915" t="s">
        <v>127</v>
      </c>
      <c r="B4" s="916"/>
      <c r="C4" s="916"/>
      <c r="D4" s="916"/>
      <c r="E4" s="916"/>
      <c r="F4" s="916"/>
      <c r="G4" s="916"/>
      <c r="H4" s="917"/>
    </row>
    <row r="5" spans="1:9" ht="14.1" customHeight="1" x14ac:dyDescent="0.2">
      <c r="A5" s="907" t="s">
        <v>0</v>
      </c>
      <c r="B5" s="908"/>
      <c r="C5" s="908"/>
      <c r="D5" s="908"/>
      <c r="E5" s="908"/>
      <c r="F5" s="908"/>
      <c r="G5" s="908"/>
      <c r="H5" s="909"/>
    </row>
    <row r="6" spans="1:9" ht="16.5" customHeight="1" x14ac:dyDescent="0.2">
      <c r="A6" s="77"/>
      <c r="B6" s="25">
        <v>2020</v>
      </c>
      <c r="C6" s="25">
        <v>2019</v>
      </c>
      <c r="D6" s="25"/>
      <c r="E6" s="25"/>
      <c r="F6" s="25">
        <v>2020</v>
      </c>
      <c r="G6" s="25">
        <v>2019</v>
      </c>
      <c r="H6" s="26"/>
      <c r="I6" s="23"/>
    </row>
    <row r="7" spans="1:9" ht="13.5" customHeight="1" x14ac:dyDescent="0.2">
      <c r="A7" s="78" t="s">
        <v>5</v>
      </c>
      <c r="B7" s="27"/>
      <c r="C7" s="28"/>
      <c r="D7" s="28"/>
      <c r="E7" s="54" t="s">
        <v>6</v>
      </c>
      <c r="F7" s="29"/>
      <c r="G7" s="29"/>
      <c r="H7" s="26"/>
    </row>
    <row r="8" spans="1:9" ht="11.25" customHeight="1" x14ac:dyDescent="0.2">
      <c r="A8" s="78"/>
      <c r="B8" s="30"/>
      <c r="C8" s="30"/>
      <c r="D8" s="30"/>
      <c r="E8" s="54"/>
      <c r="F8" s="31"/>
      <c r="G8" s="31"/>
      <c r="H8" s="26"/>
    </row>
    <row r="9" spans="1:9" x14ac:dyDescent="0.2">
      <c r="A9" s="79" t="s">
        <v>7</v>
      </c>
      <c r="B9" s="30"/>
      <c r="C9" s="30"/>
      <c r="D9" s="30"/>
      <c r="E9" s="55" t="s">
        <v>8</v>
      </c>
      <c r="F9" s="30"/>
      <c r="G9" s="30"/>
      <c r="H9" s="26"/>
    </row>
    <row r="10" spans="1:9" ht="12" customHeight="1" x14ac:dyDescent="0.2">
      <c r="A10" s="79"/>
      <c r="B10" s="30"/>
      <c r="C10" s="30"/>
      <c r="D10" s="30"/>
      <c r="E10" s="55"/>
      <c r="F10" s="30"/>
      <c r="G10" s="30"/>
      <c r="H10" s="26"/>
    </row>
    <row r="11" spans="1:9" x14ac:dyDescent="0.2">
      <c r="A11" s="80" t="s">
        <v>9</v>
      </c>
      <c r="B11" s="32">
        <v>367040</v>
      </c>
      <c r="C11" s="32">
        <v>161057</v>
      </c>
      <c r="D11" s="32"/>
      <c r="E11" s="33" t="s">
        <v>10</v>
      </c>
      <c r="F11" s="32">
        <v>55861</v>
      </c>
      <c r="G11" s="32">
        <v>169231</v>
      </c>
      <c r="H11" s="26"/>
    </row>
    <row r="12" spans="1:9" ht="15" customHeight="1" x14ac:dyDescent="0.2">
      <c r="A12" s="80" t="s">
        <v>11</v>
      </c>
      <c r="B12" s="32">
        <v>594</v>
      </c>
      <c r="C12" s="32">
        <v>200</v>
      </c>
      <c r="D12" s="32"/>
      <c r="E12" s="33" t="s">
        <v>12</v>
      </c>
      <c r="F12" s="32">
        <v>0</v>
      </c>
      <c r="G12" s="32">
        <v>0</v>
      </c>
      <c r="H12" s="26"/>
    </row>
    <row r="13" spans="1:9" x14ac:dyDescent="0.2">
      <c r="A13" s="80" t="s">
        <v>13</v>
      </c>
      <c r="B13" s="32">
        <v>0</v>
      </c>
      <c r="C13" s="32">
        <v>10989</v>
      </c>
      <c r="D13" s="32"/>
      <c r="E13" s="33" t="s">
        <v>14</v>
      </c>
      <c r="F13" s="32">
        <v>0</v>
      </c>
      <c r="G13" s="32">
        <v>0</v>
      </c>
      <c r="H13" s="26"/>
    </row>
    <row r="14" spans="1:9" ht="12" customHeight="1" x14ac:dyDescent="0.2">
      <c r="A14" s="80" t="s">
        <v>15</v>
      </c>
      <c r="B14" s="32">
        <v>0</v>
      </c>
      <c r="C14" s="32">
        <v>0</v>
      </c>
      <c r="D14" s="32"/>
      <c r="E14" s="33" t="s">
        <v>16</v>
      </c>
      <c r="F14" s="32">
        <v>0</v>
      </c>
      <c r="G14" s="32">
        <v>0</v>
      </c>
      <c r="H14" s="26"/>
    </row>
    <row r="15" spans="1:9" ht="12" customHeight="1" x14ac:dyDescent="0.2">
      <c r="A15" s="80" t="s">
        <v>17</v>
      </c>
      <c r="B15" s="32">
        <v>0</v>
      </c>
      <c r="C15" s="32">
        <v>0</v>
      </c>
      <c r="D15" s="32"/>
      <c r="E15" s="33" t="s">
        <v>18</v>
      </c>
      <c r="F15" s="32">
        <v>0</v>
      </c>
      <c r="G15" s="32">
        <v>0</v>
      </c>
      <c r="H15" s="26"/>
    </row>
    <row r="16" spans="1:9" ht="24" x14ac:dyDescent="0.2">
      <c r="A16" s="80" t="s">
        <v>19</v>
      </c>
      <c r="B16" s="32">
        <v>0</v>
      </c>
      <c r="C16" s="32">
        <v>0</v>
      </c>
      <c r="D16" s="32"/>
      <c r="E16" s="33" t="s">
        <v>20</v>
      </c>
      <c r="F16" s="32">
        <v>0</v>
      </c>
      <c r="G16" s="32">
        <v>0</v>
      </c>
      <c r="H16" s="26"/>
    </row>
    <row r="17" spans="1:8" s="22" customFormat="1" x14ac:dyDescent="0.2">
      <c r="A17" s="80" t="s">
        <v>21</v>
      </c>
      <c r="B17" s="32">
        <v>0</v>
      </c>
      <c r="C17" s="32">
        <v>0</v>
      </c>
      <c r="D17" s="32"/>
      <c r="E17" s="33" t="s">
        <v>22</v>
      </c>
      <c r="F17" s="32">
        <v>0</v>
      </c>
      <c r="G17" s="32">
        <v>0</v>
      </c>
      <c r="H17" s="26"/>
    </row>
    <row r="18" spans="1:8" s="22" customFormat="1" ht="25.5" customHeight="1" x14ac:dyDescent="0.2">
      <c r="A18" s="80"/>
      <c r="B18" s="34"/>
      <c r="C18" s="34"/>
      <c r="D18" s="34"/>
      <c r="E18" s="33" t="s">
        <v>23</v>
      </c>
      <c r="F18" s="32">
        <v>0</v>
      </c>
      <c r="G18" s="32">
        <v>0</v>
      </c>
      <c r="H18" s="26"/>
    </row>
    <row r="19" spans="1:8" s="22" customFormat="1" x14ac:dyDescent="0.2">
      <c r="A19" s="79" t="s">
        <v>24</v>
      </c>
      <c r="B19" s="35">
        <f>SUM(B11:B17)</f>
        <v>367634</v>
      </c>
      <c r="C19" s="35">
        <f>SUM(C11:C17)</f>
        <v>172246</v>
      </c>
      <c r="D19" s="35"/>
      <c r="E19" s="55" t="s">
        <v>25</v>
      </c>
      <c r="F19" s="35">
        <f>SUM(F11:F18)</f>
        <v>55861</v>
      </c>
      <c r="G19" s="35">
        <f>SUM(G11:G18)</f>
        <v>169231</v>
      </c>
      <c r="H19" s="26"/>
    </row>
    <row r="20" spans="1:8" s="22" customFormat="1" x14ac:dyDescent="0.2">
      <c r="A20" s="78"/>
      <c r="B20" s="36"/>
      <c r="C20" s="36"/>
      <c r="D20" s="36"/>
      <c r="H20" s="26"/>
    </row>
    <row r="21" spans="1:8" s="22" customFormat="1" x14ac:dyDescent="0.2">
      <c r="A21" s="80"/>
      <c r="B21" s="34"/>
      <c r="C21" s="34"/>
      <c r="D21" s="34"/>
      <c r="E21" s="37"/>
      <c r="F21" s="34"/>
      <c r="G21" s="34"/>
      <c r="H21" s="26"/>
    </row>
    <row r="22" spans="1:8" s="22" customFormat="1" x14ac:dyDescent="0.2">
      <c r="A22" s="79"/>
      <c r="B22" s="30"/>
      <c r="C22" s="30"/>
      <c r="D22" s="30"/>
      <c r="E22" s="55" t="s">
        <v>27</v>
      </c>
      <c r="F22" s="30"/>
      <c r="G22" s="30"/>
      <c r="H22" s="26"/>
    </row>
    <row r="23" spans="1:8" s="22" customFormat="1" x14ac:dyDescent="0.2">
      <c r="A23" s="79" t="s">
        <v>26</v>
      </c>
      <c r="B23" s="34"/>
      <c r="C23" s="34"/>
      <c r="D23" s="34"/>
      <c r="E23" s="33"/>
      <c r="F23" s="34"/>
      <c r="G23" s="34"/>
      <c r="H23" s="26"/>
    </row>
    <row r="24" spans="1:8" s="22" customFormat="1" x14ac:dyDescent="0.2">
      <c r="A24" s="80" t="s">
        <v>28</v>
      </c>
      <c r="B24" s="32">
        <v>0</v>
      </c>
      <c r="C24" s="32">
        <v>0</v>
      </c>
      <c r="D24" s="32"/>
      <c r="E24" s="33" t="s">
        <v>29</v>
      </c>
      <c r="F24" s="32">
        <v>0</v>
      </c>
      <c r="G24" s="32">
        <v>0</v>
      </c>
      <c r="H24" s="26"/>
    </row>
    <row r="25" spans="1:8" s="22" customFormat="1" ht="24" x14ac:dyDescent="0.2">
      <c r="A25" s="80" t="s">
        <v>30</v>
      </c>
      <c r="B25" s="32">
        <v>0</v>
      </c>
      <c r="C25" s="32">
        <v>0</v>
      </c>
      <c r="D25" s="32"/>
      <c r="E25" s="33" t="s">
        <v>31</v>
      </c>
      <c r="F25" s="32">
        <v>0</v>
      </c>
      <c r="G25" s="32">
        <v>0</v>
      </c>
      <c r="H25" s="26"/>
    </row>
    <row r="26" spans="1:8" s="22" customFormat="1" ht="12" customHeight="1" x14ac:dyDescent="0.2">
      <c r="A26" s="80" t="s">
        <v>32</v>
      </c>
      <c r="B26" s="32">
        <v>0</v>
      </c>
      <c r="C26" s="32">
        <v>0</v>
      </c>
      <c r="D26" s="32"/>
      <c r="E26" s="33" t="s">
        <v>33</v>
      </c>
      <c r="F26" s="32">
        <v>0</v>
      </c>
      <c r="G26" s="32">
        <v>0</v>
      </c>
      <c r="H26" s="26"/>
    </row>
    <row r="27" spans="1:8" s="22" customFormat="1" ht="12" customHeight="1" x14ac:dyDescent="0.2">
      <c r="A27" s="80" t="s">
        <v>34</v>
      </c>
      <c r="B27" s="32">
        <v>1368082</v>
      </c>
      <c r="C27" s="32">
        <v>1352263</v>
      </c>
      <c r="D27" s="32"/>
      <c r="E27" s="33" t="s">
        <v>35</v>
      </c>
      <c r="F27" s="32">
        <v>0</v>
      </c>
      <c r="G27" s="32">
        <v>0</v>
      </c>
      <c r="H27" s="26"/>
    </row>
    <row r="28" spans="1:8" s="22" customFormat="1" ht="12" customHeight="1" x14ac:dyDescent="0.2">
      <c r="A28" s="81" t="s">
        <v>36</v>
      </c>
      <c r="B28" s="32">
        <v>0</v>
      </c>
      <c r="C28" s="32">
        <v>0</v>
      </c>
      <c r="D28" s="32"/>
      <c r="E28" s="33" t="s">
        <v>37</v>
      </c>
      <c r="F28" s="32">
        <v>0</v>
      </c>
      <c r="G28" s="32">
        <v>0</v>
      </c>
      <c r="H28" s="26"/>
    </row>
    <row r="29" spans="1:8" s="22" customFormat="1" ht="24" x14ac:dyDescent="0.2">
      <c r="A29" s="80" t="s">
        <v>38</v>
      </c>
      <c r="B29" s="32">
        <v>-1123351</v>
      </c>
      <c r="C29" s="32">
        <v>-974468</v>
      </c>
      <c r="D29" s="32"/>
      <c r="E29" s="71" t="s">
        <v>39</v>
      </c>
      <c r="F29" s="32">
        <v>308808</v>
      </c>
      <c r="G29" s="32">
        <v>0</v>
      </c>
      <c r="H29" s="26"/>
    </row>
    <row r="30" spans="1:8" s="22" customFormat="1" ht="12.75" customHeight="1" x14ac:dyDescent="0.2">
      <c r="A30" s="80" t="s">
        <v>40</v>
      </c>
      <c r="B30" s="32">
        <v>0</v>
      </c>
      <c r="C30" s="32">
        <v>0</v>
      </c>
      <c r="D30" s="32"/>
      <c r="E30" s="33"/>
      <c r="F30" s="34"/>
      <c r="G30" s="34"/>
      <c r="H30" s="26"/>
    </row>
    <row r="31" spans="1:8" s="22" customFormat="1" ht="12" customHeight="1" x14ac:dyDescent="0.2">
      <c r="A31" s="80" t="s">
        <v>41</v>
      </c>
      <c r="B31" s="32">
        <v>0</v>
      </c>
      <c r="C31" s="32">
        <v>0</v>
      </c>
      <c r="D31" s="32"/>
      <c r="E31" s="83" t="s">
        <v>42</v>
      </c>
      <c r="F31" s="35">
        <f>SUM(F24:F29)</f>
        <v>308808</v>
      </c>
      <c r="G31" s="35">
        <f>SUM(G24:G29)</f>
        <v>0</v>
      </c>
      <c r="H31" s="26"/>
    </row>
    <row r="32" spans="1:8" s="22" customFormat="1" x14ac:dyDescent="0.2">
      <c r="A32" s="80" t="s">
        <v>43</v>
      </c>
      <c r="B32" s="32">
        <v>0</v>
      </c>
      <c r="C32" s="32">
        <v>0</v>
      </c>
      <c r="D32" s="32"/>
      <c r="E32" s="54"/>
      <c r="F32" s="67"/>
      <c r="G32" s="67"/>
      <c r="H32" s="26"/>
    </row>
    <row r="33" spans="1:10" ht="12" customHeight="1" x14ac:dyDescent="0.2">
      <c r="A33" s="80"/>
      <c r="B33" s="34"/>
      <c r="C33" s="34"/>
      <c r="D33" s="34"/>
      <c r="E33" s="55" t="s">
        <v>120</v>
      </c>
      <c r="F33" s="35">
        <f>F19+F31</f>
        <v>364669</v>
      </c>
      <c r="G33" s="35">
        <f>G19+G31</f>
        <v>169231</v>
      </c>
      <c r="H33" s="26"/>
    </row>
    <row r="34" spans="1:10" x14ac:dyDescent="0.2">
      <c r="A34" s="79" t="s">
        <v>45</v>
      </c>
      <c r="B34" s="35">
        <f>SUM(B24:B32)</f>
        <v>244731</v>
      </c>
      <c r="C34" s="35">
        <f>SUM(C24:C32)</f>
        <v>377795</v>
      </c>
      <c r="D34" s="35"/>
      <c r="E34" s="54"/>
      <c r="F34" s="67"/>
      <c r="G34" s="67"/>
      <c r="H34" s="26"/>
    </row>
    <row r="35" spans="1:10" x14ac:dyDescent="0.2">
      <c r="A35" s="80"/>
      <c r="B35" s="65"/>
      <c r="C35" s="65"/>
      <c r="D35" s="34"/>
      <c r="E35" s="54" t="s">
        <v>46</v>
      </c>
      <c r="F35" s="65"/>
      <c r="G35" s="65"/>
      <c r="H35" s="26"/>
    </row>
    <row r="36" spans="1:10" ht="12" customHeight="1" x14ac:dyDescent="0.2">
      <c r="A36" s="79" t="s">
        <v>121</v>
      </c>
      <c r="B36" s="35">
        <f>B19+B34</f>
        <v>612365</v>
      </c>
      <c r="C36" s="35">
        <f>C19+C34</f>
        <v>550041</v>
      </c>
      <c r="D36" s="35"/>
      <c r="E36" s="54"/>
      <c r="F36" s="65"/>
      <c r="G36" s="65"/>
      <c r="H36" s="26"/>
    </row>
    <row r="37" spans="1:10" ht="12" customHeight="1" x14ac:dyDescent="0.2">
      <c r="A37" s="80"/>
      <c r="B37" s="34"/>
      <c r="C37" s="34"/>
      <c r="D37" s="34"/>
      <c r="E37" s="55" t="s">
        <v>48</v>
      </c>
      <c r="F37" s="35">
        <f>SUM(F39:F41)</f>
        <v>304994</v>
      </c>
      <c r="G37" s="35">
        <f>SUM(G39:G41)</f>
        <v>304994</v>
      </c>
      <c r="H37" s="26"/>
    </row>
    <row r="38" spans="1:10" x14ac:dyDescent="0.2">
      <c r="A38" s="80"/>
      <c r="B38" s="34"/>
      <c r="C38" s="34"/>
      <c r="D38" s="34"/>
      <c r="E38" s="33"/>
      <c r="F38" s="34"/>
      <c r="G38" s="34"/>
      <c r="H38" s="26"/>
    </row>
    <row r="39" spans="1:10" ht="12" customHeight="1" x14ac:dyDescent="0.2">
      <c r="A39" s="80"/>
      <c r="B39" s="34"/>
      <c r="C39" s="34"/>
      <c r="D39" s="34"/>
      <c r="E39" s="33" t="s">
        <v>49</v>
      </c>
      <c r="F39" s="32">
        <v>0</v>
      </c>
      <c r="G39" s="32">
        <v>0</v>
      </c>
      <c r="H39" s="26"/>
    </row>
    <row r="40" spans="1:10" ht="17.25" customHeight="1" x14ac:dyDescent="0.2">
      <c r="A40" s="80"/>
      <c r="B40" s="920"/>
      <c r="C40" s="34"/>
      <c r="D40" s="34"/>
      <c r="E40" s="33" t="s">
        <v>50</v>
      </c>
      <c r="F40" s="32">
        <v>0</v>
      </c>
      <c r="G40" s="32">
        <v>0</v>
      </c>
      <c r="H40" s="26"/>
    </row>
    <row r="41" spans="1:10" ht="12" customHeight="1" x14ac:dyDescent="0.2">
      <c r="A41" s="80"/>
      <c r="B41" s="920"/>
      <c r="C41" s="34"/>
      <c r="D41" s="34"/>
      <c r="E41" s="33" t="s">
        <v>51</v>
      </c>
      <c r="F41" s="32">
        <v>304994</v>
      </c>
      <c r="G41" s="32">
        <v>304994</v>
      </c>
      <c r="H41" s="26"/>
    </row>
    <row r="42" spans="1:10" x14ac:dyDescent="0.2">
      <c r="A42" s="80"/>
      <c r="B42" s="920"/>
      <c r="C42" s="34"/>
      <c r="D42" s="34"/>
      <c r="E42" s="33"/>
      <c r="F42" s="34"/>
      <c r="G42" s="34"/>
      <c r="H42" s="26"/>
    </row>
    <row r="43" spans="1:10" ht="12" customHeight="1" x14ac:dyDescent="0.2">
      <c r="A43" s="80"/>
      <c r="B43" s="920"/>
      <c r="C43" s="34"/>
      <c r="D43" s="34"/>
      <c r="E43" s="55" t="s">
        <v>52</v>
      </c>
      <c r="F43" s="35">
        <f>SUM(F45:F49)</f>
        <v>-57297.740000000005</v>
      </c>
      <c r="G43" s="35">
        <f>SUM(G45:G49)</f>
        <v>75817</v>
      </c>
      <c r="H43" s="26"/>
    </row>
    <row r="44" spans="1:10" x14ac:dyDescent="0.2">
      <c r="A44" s="80"/>
      <c r="B44" s="920"/>
      <c r="C44" s="34"/>
      <c r="D44" s="34"/>
      <c r="E44" s="54"/>
      <c r="F44" s="38"/>
      <c r="G44" s="38"/>
      <c r="H44" s="26"/>
    </row>
    <row r="45" spans="1:10" ht="12" customHeight="1" x14ac:dyDescent="0.2">
      <c r="A45" s="80"/>
      <c r="B45" s="920"/>
      <c r="C45" s="34"/>
      <c r="D45" s="34"/>
      <c r="E45" s="33" t="s">
        <v>53</v>
      </c>
      <c r="F45" s="64">
        <f>+EA!B73</f>
        <v>-132847</v>
      </c>
      <c r="G45" s="64">
        <f>+EA!C73</f>
        <v>-46269</v>
      </c>
      <c r="H45" s="26"/>
    </row>
    <row r="46" spans="1:10" x14ac:dyDescent="0.2">
      <c r="A46" s="80"/>
      <c r="B46" s="920"/>
      <c r="C46" s="34"/>
      <c r="D46" s="34"/>
      <c r="E46" s="33" t="s">
        <v>54</v>
      </c>
      <c r="F46" s="32">
        <v>75549.259999999995</v>
      </c>
      <c r="G46" s="32">
        <v>122086</v>
      </c>
      <c r="H46" s="26"/>
    </row>
    <row r="47" spans="1:10" ht="12" customHeight="1" x14ac:dyDescent="0.2">
      <c r="A47" s="80"/>
      <c r="B47" s="920"/>
      <c r="C47" s="34"/>
      <c r="D47" s="34"/>
      <c r="E47" s="33" t="s">
        <v>55</v>
      </c>
      <c r="F47" s="32">
        <v>0</v>
      </c>
      <c r="G47" s="32">
        <v>0</v>
      </c>
      <c r="H47" s="26"/>
    </row>
    <row r="48" spans="1:10" ht="12" customHeight="1" x14ac:dyDescent="0.2">
      <c r="A48" s="80"/>
      <c r="B48" s="34"/>
      <c r="C48" s="34"/>
      <c r="D48" s="34"/>
      <c r="E48" s="33" t="s">
        <v>56</v>
      </c>
      <c r="F48" s="32">
        <v>0</v>
      </c>
      <c r="G48" s="32">
        <v>0</v>
      </c>
      <c r="H48" s="26"/>
      <c r="J48" s="51"/>
    </row>
    <row r="49" spans="1:12" x14ac:dyDescent="0.2">
      <c r="A49" s="80"/>
      <c r="B49" s="34"/>
      <c r="C49" s="34"/>
      <c r="D49" s="34"/>
      <c r="E49" s="33" t="s">
        <v>57</v>
      </c>
      <c r="F49" s="32">
        <v>0</v>
      </c>
      <c r="G49" s="32">
        <v>0</v>
      </c>
      <c r="H49" s="26"/>
      <c r="J49" s="51"/>
    </row>
    <row r="50" spans="1:12" x14ac:dyDescent="0.2">
      <c r="A50" s="80"/>
      <c r="B50" s="34"/>
      <c r="C50" s="34"/>
      <c r="D50" s="34"/>
      <c r="E50" s="33"/>
      <c r="F50" s="34"/>
      <c r="G50" s="34"/>
      <c r="H50" s="26"/>
      <c r="J50" s="51"/>
    </row>
    <row r="51" spans="1:12" ht="12" customHeight="1" x14ac:dyDescent="0.2">
      <c r="A51" s="80"/>
      <c r="B51" s="34"/>
      <c r="C51" s="34"/>
      <c r="D51" s="34"/>
      <c r="E51" s="55" t="s">
        <v>58</v>
      </c>
      <c r="F51" s="35">
        <f>SUM(F53:F54)</f>
        <v>0</v>
      </c>
      <c r="G51" s="35">
        <f>SUM(G53:G54)</f>
        <v>0</v>
      </c>
      <c r="H51" s="26"/>
      <c r="J51" s="51"/>
    </row>
    <row r="52" spans="1:12" x14ac:dyDescent="0.2">
      <c r="A52" s="80"/>
      <c r="B52" s="34"/>
      <c r="C52" s="34"/>
      <c r="D52" s="34"/>
      <c r="E52" s="33"/>
      <c r="F52" s="34"/>
      <c r="G52" s="34"/>
      <c r="H52" s="26"/>
    </row>
    <row r="53" spans="1:12" ht="25.5" customHeight="1" x14ac:dyDescent="0.2">
      <c r="A53" s="80"/>
      <c r="B53" s="34"/>
      <c r="C53" s="34"/>
      <c r="D53" s="34"/>
      <c r="E53" s="33" t="s">
        <v>59</v>
      </c>
      <c r="F53" s="32">
        <v>0</v>
      </c>
      <c r="G53" s="32">
        <v>0</v>
      </c>
      <c r="H53" s="26"/>
    </row>
    <row r="54" spans="1:12" x14ac:dyDescent="0.2">
      <c r="A54" s="80"/>
      <c r="B54" s="34"/>
      <c r="C54" s="34"/>
      <c r="D54" s="34"/>
      <c r="E54" s="33" t="s">
        <v>60</v>
      </c>
      <c r="F54" s="32">
        <v>0</v>
      </c>
      <c r="G54" s="32">
        <v>0</v>
      </c>
      <c r="H54" s="26"/>
    </row>
    <row r="55" spans="1:12" ht="12" customHeight="1" x14ac:dyDescent="0.2">
      <c r="A55" s="80"/>
      <c r="B55" s="34"/>
      <c r="C55" s="34"/>
      <c r="D55" s="34"/>
      <c r="E55" s="33"/>
      <c r="F55" s="34"/>
      <c r="G55" s="34"/>
      <c r="H55" s="26"/>
      <c r="J55" s="110"/>
      <c r="K55" s="111"/>
      <c r="L55" s="111"/>
    </row>
    <row r="56" spans="1:12" ht="12" customHeight="1" x14ac:dyDescent="0.2">
      <c r="A56" s="80"/>
      <c r="B56" s="34"/>
      <c r="C56" s="34"/>
      <c r="D56" s="34"/>
      <c r="E56" s="55" t="s">
        <v>61</v>
      </c>
      <c r="F56" s="35">
        <f>F37+F43+F51</f>
        <v>247696.26</v>
      </c>
      <c r="G56" s="35">
        <f>G37+G43+G51</f>
        <v>380811</v>
      </c>
      <c r="H56" s="26"/>
      <c r="J56" s="110"/>
      <c r="K56" s="111"/>
      <c r="L56" s="111"/>
    </row>
    <row r="57" spans="1:12" ht="9.9499999999999993" customHeight="1" x14ac:dyDescent="0.2">
      <c r="A57" s="80"/>
      <c r="B57" s="34"/>
      <c r="C57" s="34"/>
      <c r="D57" s="34"/>
      <c r="E57" s="33"/>
      <c r="F57" s="65"/>
      <c r="G57" s="65"/>
      <c r="H57" s="26"/>
      <c r="J57" s="111"/>
      <c r="K57" s="110"/>
      <c r="L57" s="111"/>
    </row>
    <row r="58" spans="1:12" ht="12" customHeight="1" x14ac:dyDescent="0.2">
      <c r="A58" s="80"/>
      <c r="B58" s="34"/>
      <c r="C58" s="34"/>
      <c r="D58" s="34"/>
      <c r="E58" s="55" t="s">
        <v>122</v>
      </c>
      <c r="F58" s="35">
        <f>F33+F56</f>
        <v>612365.26</v>
      </c>
      <c r="G58" s="35">
        <f>G33+G56</f>
        <v>550042</v>
      </c>
      <c r="H58" s="26"/>
      <c r="J58" s="111"/>
      <c r="K58" s="111"/>
      <c r="L58" s="111"/>
    </row>
    <row r="59" spans="1:12" ht="9.9499999999999993" customHeight="1" x14ac:dyDescent="0.2">
      <c r="A59" s="39"/>
      <c r="B59" s="40"/>
      <c r="C59" s="40"/>
      <c r="D59" s="40"/>
      <c r="E59" s="40"/>
      <c r="F59" s="40"/>
      <c r="G59" s="40"/>
      <c r="H59" s="41"/>
      <c r="J59" s="111"/>
      <c r="K59" s="111"/>
      <c r="L59" s="111"/>
    </row>
    <row r="60" spans="1:12" ht="17.25" customHeight="1" x14ac:dyDescent="0.2">
      <c r="A60" s="28"/>
      <c r="B60" s="42"/>
      <c r="C60" s="42"/>
      <c r="D60" s="42"/>
      <c r="E60" s="43"/>
      <c r="F60" s="42"/>
      <c r="G60" s="42"/>
      <c r="J60" s="110">
        <f>TRUNC(B36,0)</f>
        <v>612365</v>
      </c>
      <c r="K60" s="110">
        <f>TRUNC(C36,0)</f>
        <v>550041</v>
      </c>
      <c r="L60" s="111"/>
    </row>
    <row r="61" spans="1:12" ht="17.25" customHeight="1" x14ac:dyDescent="0.2">
      <c r="A61" s="28"/>
      <c r="B61" s="42"/>
      <c r="C61" s="42"/>
      <c r="D61" s="42"/>
      <c r="E61" s="43"/>
      <c r="F61" s="42"/>
      <c r="G61" s="42"/>
      <c r="J61" s="110">
        <f>TRUNC(F58,0)</f>
        <v>612365</v>
      </c>
      <c r="K61" s="110">
        <f>TRUNC(G58,0)</f>
        <v>550042</v>
      </c>
      <c r="L61" s="111"/>
    </row>
    <row r="62" spans="1:12" ht="6" customHeight="1" x14ac:dyDescent="0.2">
      <c r="A62" s="28"/>
      <c r="B62" s="42"/>
      <c r="C62" s="42"/>
      <c r="D62" s="42"/>
      <c r="E62" s="43"/>
      <c r="F62" s="42"/>
      <c r="G62" s="42"/>
      <c r="J62" s="111"/>
      <c r="K62" s="111"/>
      <c r="L62" s="111"/>
    </row>
    <row r="63" spans="1:12" ht="18" customHeight="1" x14ac:dyDescent="0.2">
      <c r="A63" s="919"/>
      <c r="B63" s="919"/>
      <c r="C63" s="919"/>
      <c r="D63" s="919"/>
      <c r="E63" s="919"/>
      <c r="F63" s="919"/>
      <c r="G63" s="919"/>
      <c r="J63" s="111"/>
      <c r="K63" s="111"/>
      <c r="L63" s="111"/>
    </row>
    <row r="64" spans="1:12" ht="18" customHeight="1" x14ac:dyDescent="0.2">
      <c r="A64" s="28"/>
      <c r="B64" s="42"/>
      <c r="C64" s="42"/>
      <c r="D64" s="42"/>
      <c r="E64" s="43"/>
      <c r="F64" s="42"/>
      <c r="G64" s="42"/>
      <c r="J64" s="112" t="str">
        <f>IF(J60-J61&lt;=1,"","ERROR")</f>
        <v/>
      </c>
      <c r="K64" s="112" t="str">
        <f>IF(K60-K61&lt;=1,"","ERROR")</f>
        <v/>
      </c>
      <c r="L64" s="111"/>
    </row>
    <row r="65" spans="1:12" ht="15" customHeight="1" x14ac:dyDescent="0.2">
      <c r="A65" s="918"/>
      <c r="B65" s="918"/>
      <c r="C65" s="42"/>
      <c r="D65" s="42"/>
      <c r="E65" s="910"/>
      <c r="F65" s="910"/>
      <c r="G65" s="23"/>
      <c r="H65" s="22"/>
      <c r="J65" s="113" t="str">
        <f>IF(J60-J61&gt;=-1,"","ERROR")</f>
        <v/>
      </c>
      <c r="K65" s="113" t="str">
        <f>IF(K60-K61&gt;=-1,"","ERROR")</f>
        <v/>
      </c>
      <c r="L65" s="111"/>
    </row>
    <row r="66" spans="1:12" ht="9.75" customHeight="1" x14ac:dyDescent="0.2">
      <c r="A66" s="918"/>
      <c r="B66" s="918"/>
      <c r="C66" s="45"/>
      <c r="D66" s="45"/>
      <c r="E66" s="910"/>
      <c r="F66" s="910"/>
      <c r="G66" s="45"/>
      <c r="H66" s="45"/>
      <c r="J66" s="111"/>
      <c r="K66" s="111"/>
      <c r="L66" s="111"/>
    </row>
    <row r="67" spans="1:12" ht="50.1" customHeight="1" x14ac:dyDescent="0.2">
      <c r="A67" s="911"/>
      <c r="B67" s="911"/>
      <c r="C67" s="45"/>
      <c r="D67" s="45"/>
      <c r="E67" s="911"/>
      <c r="F67" s="911"/>
      <c r="G67" s="62"/>
      <c r="H67" s="45"/>
      <c r="I67" s="22"/>
      <c r="J67" s="111"/>
      <c r="K67" s="111"/>
      <c r="L67" s="111"/>
    </row>
    <row r="68" spans="1:12" s="19" customFormat="1" ht="30" customHeight="1" x14ac:dyDescent="0.2">
      <c r="A68" s="906"/>
      <c r="B68" s="906"/>
      <c r="C68" s="63"/>
      <c r="D68" s="63"/>
      <c r="E68" s="906"/>
      <c r="F68" s="906"/>
      <c r="G68" s="62"/>
      <c r="H68" s="45"/>
    </row>
    <row r="69" spans="1:12" s="19" customFormat="1" ht="14.1" customHeight="1" x14ac:dyDescent="0.2">
      <c r="A69" s="18"/>
      <c r="B69" s="20"/>
      <c r="C69" s="18"/>
      <c r="D69" s="18"/>
      <c r="E69" s="57"/>
      <c r="F69" s="57"/>
      <c r="G69" s="18"/>
      <c r="H69" s="18"/>
    </row>
    <row r="70" spans="1:12" s="19" customFormat="1" ht="14.1" customHeight="1" x14ac:dyDescent="0.2">
      <c r="A70" s="59"/>
      <c r="H70" s="18"/>
    </row>
    <row r="71" spans="1:12" s="18" customFormat="1" ht="9.9499999999999993" customHeight="1" x14ac:dyDescent="0.2">
      <c r="A71" s="23"/>
      <c r="B71" s="22"/>
      <c r="C71" s="22"/>
      <c r="D71" s="22"/>
      <c r="E71" s="22"/>
      <c r="F71" s="22"/>
      <c r="G71" s="22"/>
      <c r="H71" s="17"/>
    </row>
    <row r="72" spans="1:12" s="19" customFormat="1" x14ac:dyDescent="0.2">
      <c r="A72" s="23"/>
      <c r="B72" s="22"/>
      <c r="C72" s="22"/>
      <c r="D72" s="22"/>
      <c r="E72" s="22"/>
      <c r="F72" s="22"/>
      <c r="G72" s="22"/>
      <c r="H72" s="17"/>
      <c r="I72" s="82"/>
    </row>
  </sheetData>
  <sheetProtection password="C9E4" sheet="1" scenarios="1"/>
  <mergeCells count="15">
    <mergeCell ref="A1:H1"/>
    <mergeCell ref="A3:H3"/>
    <mergeCell ref="A4:H4"/>
    <mergeCell ref="A67:B67"/>
    <mergeCell ref="A66:B66"/>
    <mergeCell ref="A65:B65"/>
    <mergeCell ref="A63:G63"/>
    <mergeCell ref="B40:B47"/>
    <mergeCell ref="A2:H2"/>
    <mergeCell ref="A68:B68"/>
    <mergeCell ref="E68:F68"/>
    <mergeCell ref="A5:H5"/>
    <mergeCell ref="E65:F65"/>
    <mergeCell ref="E66:F66"/>
    <mergeCell ref="E67:F67"/>
  </mergeCells>
  <conditionalFormatting sqref="B40:B47">
    <cfRule type="expression" dxfId="1" priority="7">
      <formula>$C$36&lt;&gt;$G$58</formula>
    </cfRule>
    <cfRule type="expression" dxfId="0" priority="8">
      <formula>$B$36&lt;&gt;$F$58</formula>
    </cfRule>
  </conditionalFormatting>
  <printOptions horizontalCentered="1" verticalCentered="1"/>
  <pageMargins left="0.39370078740157483" right="0" top="0.94488188976377963" bottom="0.59055118110236227" header="0" footer="0"/>
  <pageSetup scale="54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H25"/>
  <sheetViews>
    <sheetView showGridLines="0" showOutlineSymbols="0" zoomScaleNormal="100" workbookViewId="0">
      <selection activeCell="C21" sqref="C21"/>
    </sheetView>
  </sheetViews>
  <sheetFormatPr baseColWidth="10" defaultRowHeight="12" x14ac:dyDescent="0.25"/>
  <cols>
    <col min="1" max="1" width="2.7109375" style="726" customWidth="1"/>
    <col min="2" max="2" width="5.28515625" style="742" customWidth="1"/>
    <col min="3" max="3" width="53.5703125" style="726" customWidth="1"/>
    <col min="4" max="4" width="18" style="726" customWidth="1"/>
    <col min="5" max="5" width="41.7109375" style="726" hidden="1" customWidth="1"/>
    <col min="6" max="6" width="18" style="726" customWidth="1"/>
    <col min="7" max="7" width="20" style="726" customWidth="1"/>
    <col min="8" max="8" width="18.140625" style="726" customWidth="1"/>
    <col min="9" max="9" width="2.7109375" style="726" customWidth="1"/>
    <col min="10" max="10" width="0" style="726" hidden="1" customWidth="1"/>
    <col min="11" max="11" width="11.85546875" style="726" customWidth="1"/>
    <col min="12" max="16384" width="11.42578125" style="726"/>
  </cols>
  <sheetData>
    <row r="1" spans="1:8" ht="12.75" customHeight="1" x14ac:dyDescent="0.2">
      <c r="A1" s="725"/>
      <c r="B1" s="1130" t="s">
        <v>126</v>
      </c>
      <c r="C1" s="1130"/>
      <c r="D1" s="1130"/>
      <c r="E1" s="1130"/>
      <c r="F1" s="1130"/>
      <c r="G1" s="1130"/>
      <c r="H1" s="1130"/>
    </row>
    <row r="2" spans="1:8" ht="12.75" customHeight="1" x14ac:dyDescent="0.2">
      <c r="A2" s="725"/>
      <c r="B2" s="1130" t="s">
        <v>143</v>
      </c>
      <c r="C2" s="1130"/>
      <c r="D2" s="1130"/>
      <c r="E2" s="1130"/>
      <c r="F2" s="1130"/>
      <c r="G2" s="1130"/>
      <c r="H2" s="1130"/>
    </row>
    <row r="3" spans="1:8" ht="12.75" customHeight="1" x14ac:dyDescent="0.2">
      <c r="A3" s="725"/>
      <c r="B3" s="1130" t="s">
        <v>135</v>
      </c>
      <c r="C3" s="1130"/>
      <c r="D3" s="1130"/>
      <c r="E3" s="1130"/>
      <c r="F3" s="1130"/>
      <c r="G3" s="1130"/>
      <c r="H3" s="1130"/>
    </row>
    <row r="4" spans="1:8" ht="12.75" customHeight="1" x14ac:dyDescent="0.2">
      <c r="A4" s="725"/>
      <c r="B4" s="1130" t="s">
        <v>140</v>
      </c>
      <c r="C4" s="1130"/>
      <c r="D4" s="1130"/>
      <c r="E4" s="1130"/>
      <c r="F4" s="1130"/>
      <c r="G4" s="1130"/>
      <c r="H4" s="1130"/>
    </row>
    <row r="5" spans="1:8" ht="12.75" customHeight="1" x14ac:dyDescent="0.2">
      <c r="A5" s="725"/>
      <c r="B5" s="1130" t="s">
        <v>0</v>
      </c>
      <c r="C5" s="1130"/>
      <c r="D5" s="1130"/>
      <c r="E5" s="1130"/>
      <c r="F5" s="1130"/>
      <c r="G5" s="1130"/>
      <c r="H5" s="1130"/>
    </row>
    <row r="6" spans="1:8" ht="25.5" customHeight="1" x14ac:dyDescent="0.25">
      <c r="A6" s="407"/>
      <c r="B6" s="408"/>
      <c r="C6" s="409"/>
      <c r="D6" s="409"/>
      <c r="E6" s="408"/>
    </row>
    <row r="7" spans="1:8" x14ac:dyDescent="0.2">
      <c r="A7" s="727"/>
      <c r="B7" s="1121" t="s">
        <v>148</v>
      </c>
      <c r="C7" s="1122"/>
      <c r="D7" s="1127" t="s">
        <v>268</v>
      </c>
      <c r="E7" s="1128"/>
      <c r="F7" s="1128"/>
      <c r="G7" s="1128"/>
      <c r="H7" s="1129"/>
    </row>
    <row r="8" spans="1:8" x14ac:dyDescent="0.2">
      <c r="A8" s="727"/>
      <c r="B8" s="1123"/>
      <c r="C8" s="1124"/>
      <c r="D8" s="420" t="s">
        <v>283</v>
      </c>
      <c r="E8" s="421" t="s">
        <v>271</v>
      </c>
      <c r="F8" s="420" t="s">
        <v>245</v>
      </c>
      <c r="G8" s="420" t="s">
        <v>138</v>
      </c>
      <c r="H8" s="420" t="s">
        <v>272</v>
      </c>
    </row>
    <row r="9" spans="1:8" x14ac:dyDescent="0.2">
      <c r="A9" s="727"/>
      <c r="B9" s="1125"/>
      <c r="C9" s="1126"/>
      <c r="D9" s="422">
        <v>1</v>
      </c>
      <c r="E9" s="422">
        <v>2</v>
      </c>
      <c r="F9" s="422" t="s">
        <v>284</v>
      </c>
      <c r="G9" s="422">
        <v>4</v>
      </c>
      <c r="H9" s="422">
        <v>5</v>
      </c>
    </row>
    <row r="10" spans="1:8" x14ac:dyDescent="0.25">
      <c r="A10" s="727"/>
      <c r="B10" s="728"/>
      <c r="C10" s="621"/>
      <c r="D10" s="729"/>
      <c r="E10" s="729"/>
      <c r="F10" s="729"/>
      <c r="G10" s="729"/>
      <c r="H10" s="729"/>
    </row>
    <row r="11" spans="1:8" x14ac:dyDescent="0.25">
      <c r="A11" s="727"/>
      <c r="B11" s="730"/>
      <c r="C11" s="411" t="s">
        <v>438</v>
      </c>
      <c r="D11" s="412">
        <v>5351000</v>
      </c>
      <c r="E11" s="412">
        <v>0</v>
      </c>
      <c r="F11" s="413">
        <v>5351000</v>
      </c>
      <c r="G11" s="412">
        <v>5350781.96</v>
      </c>
      <c r="H11" s="412">
        <v>5001543.91</v>
      </c>
    </row>
    <row r="12" spans="1:8" ht="36" x14ac:dyDescent="0.25">
      <c r="A12" s="727"/>
      <c r="B12" s="731"/>
      <c r="C12" s="732" t="s">
        <v>433</v>
      </c>
      <c r="D12" s="414">
        <v>5331000</v>
      </c>
      <c r="E12" s="414">
        <v>17387.89</v>
      </c>
      <c r="F12" s="415">
        <v>5348388</v>
      </c>
      <c r="G12" s="414">
        <v>5348169.8499999996</v>
      </c>
      <c r="H12" s="414">
        <v>4998931.8</v>
      </c>
    </row>
    <row r="13" spans="1:8" ht="24" x14ac:dyDescent="0.25">
      <c r="A13" s="727"/>
      <c r="B13" s="731"/>
      <c r="C13" s="732" t="s">
        <v>439</v>
      </c>
      <c r="D13" s="414">
        <v>10000</v>
      </c>
      <c r="E13" s="414">
        <v>-9386</v>
      </c>
      <c r="F13" s="415">
        <v>614</v>
      </c>
      <c r="G13" s="414">
        <v>614</v>
      </c>
      <c r="H13" s="414">
        <v>614</v>
      </c>
    </row>
    <row r="14" spans="1:8" x14ac:dyDescent="0.25">
      <c r="A14" s="727"/>
      <c r="B14" s="731"/>
      <c r="C14" s="732" t="s">
        <v>435</v>
      </c>
      <c r="D14" s="414">
        <v>10000</v>
      </c>
      <c r="E14" s="414">
        <v>-8001.89</v>
      </c>
      <c r="F14" s="415">
        <v>1998</v>
      </c>
      <c r="G14" s="414">
        <v>1998.11</v>
      </c>
      <c r="H14" s="414">
        <v>1998.11</v>
      </c>
    </row>
    <row r="15" spans="1:8" x14ac:dyDescent="0.25">
      <c r="A15" s="727"/>
      <c r="B15" s="733"/>
      <c r="C15" s="416"/>
      <c r="D15" s="414"/>
      <c r="E15" s="414"/>
      <c r="F15" s="415"/>
      <c r="G15" s="414"/>
      <c r="H15" s="414"/>
    </row>
    <row r="16" spans="1:8" x14ac:dyDescent="0.25">
      <c r="A16" s="727"/>
      <c r="B16" s="733"/>
      <c r="C16" s="416"/>
      <c r="D16" s="414"/>
      <c r="E16" s="414"/>
      <c r="F16" s="415"/>
      <c r="G16" s="414"/>
      <c r="H16" s="414"/>
    </row>
    <row r="17" spans="1:8" x14ac:dyDescent="0.25">
      <c r="A17" s="727"/>
      <c r="B17" s="733"/>
      <c r="C17" s="416"/>
      <c r="D17" s="414"/>
      <c r="E17" s="414"/>
      <c r="F17" s="415"/>
      <c r="G17" s="414"/>
      <c r="H17" s="414"/>
    </row>
    <row r="18" spans="1:8" x14ac:dyDescent="0.25">
      <c r="A18" s="727"/>
      <c r="B18" s="733"/>
      <c r="C18" s="416"/>
      <c r="D18" s="414"/>
      <c r="E18" s="414"/>
      <c r="F18" s="415"/>
      <c r="G18" s="414"/>
      <c r="H18" s="414"/>
    </row>
    <row r="19" spans="1:8" x14ac:dyDescent="0.25">
      <c r="A19" s="727"/>
      <c r="B19" s="733"/>
      <c r="C19" s="416"/>
      <c r="D19" s="414"/>
      <c r="E19" s="414"/>
      <c r="F19" s="415"/>
      <c r="G19" s="414"/>
      <c r="H19" s="414"/>
    </row>
    <row r="20" spans="1:8" x14ac:dyDescent="0.25">
      <c r="A20" s="727"/>
      <c r="B20" s="734"/>
      <c r="C20" s="417"/>
      <c r="D20" s="414"/>
      <c r="E20" s="414"/>
      <c r="F20" s="415"/>
      <c r="G20" s="414"/>
      <c r="H20" s="414"/>
    </row>
    <row r="21" spans="1:8" x14ac:dyDescent="0.25">
      <c r="A21" s="727"/>
      <c r="B21" s="735"/>
      <c r="C21" s="418" t="s">
        <v>139</v>
      </c>
      <c r="D21" s="419">
        <v>5351000</v>
      </c>
      <c r="E21" s="419">
        <v>0</v>
      </c>
      <c r="F21" s="419">
        <v>5351000</v>
      </c>
      <c r="G21" s="419">
        <v>5350781.96</v>
      </c>
      <c r="H21" s="419">
        <v>5001543.91</v>
      </c>
    </row>
    <row r="22" spans="1:8" x14ac:dyDescent="0.2">
      <c r="A22" s="727"/>
      <c r="B22" s="736"/>
      <c r="C22" s="737"/>
      <c r="D22" s="737"/>
      <c r="E22" s="738"/>
    </row>
    <row r="23" spans="1:8" x14ac:dyDescent="0.2">
      <c r="A23" s="727"/>
      <c r="B23" s="736"/>
      <c r="C23" s="737"/>
      <c r="D23" s="737"/>
      <c r="E23" s="738"/>
    </row>
    <row r="24" spans="1:8" x14ac:dyDescent="0.25">
      <c r="A24" s="725"/>
      <c r="B24" s="739"/>
      <c r="C24" s="740"/>
      <c r="D24" s="740"/>
      <c r="E24" s="738"/>
    </row>
    <row r="25" spans="1:8" x14ac:dyDescent="0.25">
      <c r="A25" s="725"/>
      <c r="B25" s="741"/>
      <c r="C25" s="725"/>
      <c r="D25" s="725"/>
      <c r="E25" s="725"/>
    </row>
  </sheetData>
  <sheetProtection formatCells="0" formatColumns="0" formatRows="0" insertColumns="0" insertRows="0" deleteColumns="0" deleteRows="0"/>
  <mergeCells count="7">
    <mergeCell ref="B7:C9"/>
    <mergeCell ref="D7:H7"/>
    <mergeCell ref="B1:H1"/>
    <mergeCell ref="B2:H2"/>
    <mergeCell ref="B3:H3"/>
    <mergeCell ref="B4:H4"/>
    <mergeCell ref="B5:H5"/>
  </mergeCells>
  <printOptions horizontalCentered="1"/>
  <pageMargins left="0.39370078740157483" right="0.19685039370078741" top="0.78740157480314965" bottom="0.39370078740157483" header="0" footer="0"/>
  <pageSetup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139"/>
  <sheetViews>
    <sheetView showGridLines="0" topLeftCell="A94" zoomScaleNormal="100" workbookViewId="0">
      <selection activeCell="I16" sqref="I16"/>
    </sheetView>
  </sheetViews>
  <sheetFormatPr baseColWidth="10" defaultRowHeight="12.75" x14ac:dyDescent="0.25"/>
  <cols>
    <col min="1" max="1" width="14.85546875" style="52" customWidth="1"/>
    <col min="2" max="2" width="111.28515625" style="53" customWidth="1"/>
    <col min="3" max="3" width="10.85546875" style="52" customWidth="1"/>
    <col min="4" max="16384" width="11.42578125" style="52"/>
  </cols>
  <sheetData>
    <row r="1" spans="1:3" x14ac:dyDescent="0.2">
      <c r="A1" s="1113" t="s">
        <v>1665</v>
      </c>
      <c r="B1" s="1114"/>
      <c r="C1" s="1115"/>
    </row>
    <row r="2" spans="1:3" x14ac:dyDescent="0.2">
      <c r="A2" s="1116" t="s">
        <v>1666</v>
      </c>
      <c r="B2" s="1006"/>
      <c r="C2" s="1117"/>
    </row>
    <row r="3" spans="1:3" x14ac:dyDescent="0.2">
      <c r="A3" s="1116" t="s">
        <v>1667</v>
      </c>
      <c r="B3" s="1006"/>
      <c r="C3" s="1117"/>
    </row>
    <row r="4" spans="1:3" x14ac:dyDescent="0.2">
      <c r="A4" s="1116" t="s">
        <v>0</v>
      </c>
      <c r="B4" s="1006"/>
      <c r="C4" s="1117"/>
    </row>
    <row r="5" spans="1:3" x14ac:dyDescent="0.2">
      <c r="A5" s="666"/>
      <c r="B5" s="397"/>
      <c r="C5" s="398"/>
    </row>
    <row r="6" spans="1:3" x14ac:dyDescent="0.2">
      <c r="A6" s="399" t="s">
        <v>3</v>
      </c>
      <c r="B6" s="743" t="s">
        <v>143</v>
      </c>
      <c r="C6" s="744"/>
    </row>
    <row r="7" spans="1:3" x14ac:dyDescent="0.25">
      <c r="A7" s="745"/>
      <c r="B7" s="746"/>
      <c r="C7" s="747"/>
    </row>
    <row r="8" spans="1:3" ht="15" x14ac:dyDescent="0.25">
      <c r="A8" s="748"/>
      <c r="B8" s="749"/>
      <c r="C8" s="750"/>
    </row>
    <row r="9" spans="1:3" ht="15" x14ac:dyDescent="0.25">
      <c r="A9" s="748"/>
      <c r="B9" s="749"/>
      <c r="C9" s="750"/>
    </row>
    <row r="10" spans="1:3" ht="15" x14ac:dyDescent="0.25">
      <c r="A10" s="748"/>
      <c r="B10" s="749"/>
      <c r="C10" s="750"/>
    </row>
    <row r="11" spans="1:3" ht="15" x14ac:dyDescent="0.25">
      <c r="A11" s="748"/>
      <c r="B11" s="749"/>
      <c r="C11" s="750"/>
    </row>
    <row r="12" spans="1:3" ht="15" x14ac:dyDescent="0.25">
      <c r="A12" s="748"/>
      <c r="B12" s="749"/>
      <c r="C12" s="750"/>
    </row>
    <row r="13" spans="1:3" ht="15" x14ac:dyDescent="0.25">
      <c r="A13" s="748"/>
      <c r="B13" s="749"/>
      <c r="C13" s="750"/>
    </row>
    <row r="14" spans="1:3" ht="15" x14ac:dyDescent="0.25">
      <c r="A14" s="748"/>
      <c r="B14" s="749"/>
      <c r="C14" s="750"/>
    </row>
    <row r="15" spans="1:3" ht="15" x14ac:dyDescent="0.25">
      <c r="A15" s="748"/>
      <c r="B15" s="749"/>
      <c r="C15" s="750"/>
    </row>
    <row r="16" spans="1:3" ht="15" x14ac:dyDescent="0.25">
      <c r="A16" s="748"/>
      <c r="B16" s="749"/>
      <c r="C16" s="750"/>
    </row>
    <row r="17" spans="1:3" ht="15" x14ac:dyDescent="0.25">
      <c r="A17" s="748"/>
      <c r="B17" s="749"/>
      <c r="C17" s="750"/>
    </row>
    <row r="18" spans="1:3" ht="15" x14ac:dyDescent="0.25">
      <c r="A18" s="748"/>
      <c r="B18" s="749"/>
      <c r="C18" s="750"/>
    </row>
    <row r="19" spans="1:3" ht="15" x14ac:dyDescent="0.25">
      <c r="A19" s="748"/>
      <c r="B19" s="749"/>
      <c r="C19" s="750"/>
    </row>
    <row r="20" spans="1:3" ht="15" x14ac:dyDescent="0.25">
      <c r="A20" s="748"/>
      <c r="B20" s="749"/>
      <c r="C20" s="750"/>
    </row>
    <row r="21" spans="1:3" ht="15" x14ac:dyDescent="0.25">
      <c r="A21" s="748"/>
      <c r="B21" s="749"/>
      <c r="C21" s="750"/>
    </row>
    <row r="22" spans="1:3" ht="15" x14ac:dyDescent="0.25">
      <c r="A22" s="748"/>
      <c r="B22" s="749"/>
      <c r="C22" s="750"/>
    </row>
    <row r="23" spans="1:3" ht="15" x14ac:dyDescent="0.25">
      <c r="A23" s="748"/>
      <c r="B23" s="749"/>
      <c r="C23" s="750"/>
    </row>
    <row r="24" spans="1:3" ht="15" x14ac:dyDescent="0.25">
      <c r="A24" s="748"/>
      <c r="B24" s="749"/>
      <c r="C24" s="750"/>
    </row>
    <row r="25" spans="1:3" ht="15" x14ac:dyDescent="0.25">
      <c r="A25" s="748"/>
      <c r="B25" s="749"/>
      <c r="C25" s="750"/>
    </row>
    <row r="26" spans="1:3" ht="15" x14ac:dyDescent="0.25">
      <c r="A26" s="748"/>
      <c r="B26" s="749"/>
      <c r="C26" s="750"/>
    </row>
    <row r="27" spans="1:3" ht="15" x14ac:dyDescent="0.25">
      <c r="A27" s="748"/>
      <c r="B27" s="749"/>
      <c r="C27" s="750"/>
    </row>
    <row r="28" spans="1:3" ht="15" x14ac:dyDescent="0.25">
      <c r="A28" s="748"/>
      <c r="B28" s="749"/>
      <c r="C28" s="750"/>
    </row>
    <row r="29" spans="1:3" ht="15" x14ac:dyDescent="0.25">
      <c r="A29" s="748"/>
      <c r="B29" s="749"/>
      <c r="C29" s="750"/>
    </row>
    <row r="30" spans="1:3" ht="15" x14ac:dyDescent="0.25">
      <c r="A30" s="748"/>
      <c r="B30" s="749"/>
      <c r="C30" s="750"/>
    </row>
    <row r="31" spans="1:3" ht="15" x14ac:dyDescent="0.25">
      <c r="A31" s="748"/>
      <c r="B31" s="749"/>
      <c r="C31" s="750"/>
    </row>
    <row r="32" spans="1:3" ht="15" x14ac:dyDescent="0.25">
      <c r="A32" s="748"/>
      <c r="B32" s="749"/>
      <c r="C32" s="750"/>
    </row>
    <row r="33" spans="1:3" ht="15" x14ac:dyDescent="0.25">
      <c r="A33" s="748"/>
      <c r="B33" s="749"/>
      <c r="C33" s="750"/>
    </row>
    <row r="34" spans="1:3" ht="15" x14ac:dyDescent="0.25">
      <c r="A34" s="748"/>
      <c r="B34" s="749"/>
      <c r="C34" s="750"/>
    </row>
    <row r="35" spans="1:3" ht="15" x14ac:dyDescent="0.25">
      <c r="A35" s="748"/>
      <c r="B35" s="749"/>
      <c r="C35" s="750"/>
    </row>
    <row r="36" spans="1:3" ht="15" x14ac:dyDescent="0.25">
      <c r="A36" s="748"/>
      <c r="B36" s="749"/>
      <c r="C36" s="750"/>
    </row>
    <row r="37" spans="1:3" ht="15" x14ac:dyDescent="0.25">
      <c r="A37" s="748"/>
      <c r="B37" s="749"/>
      <c r="C37" s="750"/>
    </row>
    <row r="38" spans="1:3" ht="15" x14ac:dyDescent="0.25">
      <c r="A38" s="748"/>
      <c r="B38" s="749"/>
      <c r="C38" s="750"/>
    </row>
    <row r="39" spans="1:3" ht="15" x14ac:dyDescent="0.25">
      <c r="A39" s="748"/>
      <c r="B39" s="749"/>
      <c r="C39" s="750"/>
    </row>
    <row r="40" spans="1:3" ht="15" x14ac:dyDescent="0.25">
      <c r="A40" s="751"/>
      <c r="B40" s="752"/>
      <c r="C40" s="753"/>
    </row>
    <row r="41" spans="1:3" x14ac:dyDescent="0.25">
      <c r="A41" s="53"/>
      <c r="B41" s="754"/>
      <c r="C41" s="754"/>
    </row>
    <row r="49" spans="1:3" x14ac:dyDescent="0.2">
      <c r="A49" s="1113" t="s">
        <v>1665</v>
      </c>
      <c r="B49" s="1114"/>
      <c r="C49" s="1115"/>
    </row>
    <row r="50" spans="1:3" x14ac:dyDescent="0.2">
      <c r="A50" s="1116" t="s">
        <v>1666</v>
      </c>
      <c r="B50" s="1130"/>
      <c r="C50" s="1117"/>
    </row>
    <row r="51" spans="1:3" x14ac:dyDescent="0.2">
      <c r="A51" s="1116" t="s">
        <v>1667</v>
      </c>
      <c r="B51" s="1130"/>
      <c r="C51" s="1117"/>
    </row>
    <row r="52" spans="1:3" x14ac:dyDescent="0.2">
      <c r="A52" s="1116" t="s">
        <v>0</v>
      </c>
      <c r="B52" s="1130"/>
      <c r="C52" s="1117"/>
    </row>
    <row r="53" spans="1:3" x14ac:dyDescent="0.2">
      <c r="A53" s="666"/>
      <c r="B53" s="755"/>
      <c r="C53" s="398"/>
    </row>
    <row r="54" spans="1:3" x14ac:dyDescent="0.2">
      <c r="A54" s="399" t="s">
        <v>3</v>
      </c>
      <c r="B54" s="756" t="s">
        <v>143</v>
      </c>
      <c r="C54" s="744"/>
    </row>
    <row r="55" spans="1:3" ht="19.5" customHeight="1" x14ac:dyDescent="0.25">
      <c r="A55" s="745"/>
      <c r="B55" s="746"/>
      <c r="C55" s="747"/>
    </row>
    <row r="56" spans="1:3" ht="19.5" customHeight="1" x14ac:dyDescent="0.25">
      <c r="A56" s="748"/>
      <c r="B56" s="757"/>
      <c r="C56" s="750"/>
    </row>
    <row r="57" spans="1:3" ht="19.5" customHeight="1" x14ac:dyDescent="0.25">
      <c r="A57" s="748"/>
      <c r="B57" s="757"/>
      <c r="C57" s="750"/>
    </row>
    <row r="58" spans="1:3" ht="19.5" customHeight="1" x14ac:dyDescent="0.25">
      <c r="A58" s="748"/>
      <c r="B58" s="757"/>
      <c r="C58" s="750"/>
    </row>
    <row r="59" spans="1:3" ht="19.5" customHeight="1" x14ac:dyDescent="0.25">
      <c r="A59" s="748"/>
      <c r="B59" s="757"/>
      <c r="C59" s="750"/>
    </row>
    <row r="60" spans="1:3" ht="19.5" customHeight="1" x14ac:dyDescent="0.25">
      <c r="A60" s="748"/>
      <c r="B60" s="757"/>
      <c r="C60" s="750"/>
    </row>
    <row r="61" spans="1:3" ht="19.5" customHeight="1" x14ac:dyDescent="0.25">
      <c r="A61" s="748"/>
      <c r="B61" s="757"/>
      <c r="C61" s="750"/>
    </row>
    <row r="62" spans="1:3" ht="19.5" customHeight="1" x14ac:dyDescent="0.25">
      <c r="A62" s="748"/>
      <c r="B62" s="757"/>
      <c r="C62" s="750"/>
    </row>
    <row r="63" spans="1:3" ht="19.5" customHeight="1" x14ac:dyDescent="0.25">
      <c r="A63" s="748"/>
      <c r="B63" s="757"/>
      <c r="C63" s="750"/>
    </row>
    <row r="64" spans="1:3" ht="19.5" customHeight="1" x14ac:dyDescent="0.25">
      <c r="A64" s="748"/>
      <c r="B64" s="757"/>
      <c r="C64" s="750"/>
    </row>
    <row r="65" spans="1:3" ht="19.5" customHeight="1" x14ac:dyDescent="0.25">
      <c r="A65" s="748"/>
      <c r="B65" s="757"/>
      <c r="C65" s="750"/>
    </row>
    <row r="66" spans="1:3" ht="19.5" customHeight="1" x14ac:dyDescent="0.25">
      <c r="A66" s="748"/>
      <c r="B66" s="757"/>
      <c r="C66" s="750"/>
    </row>
    <row r="67" spans="1:3" ht="19.5" customHeight="1" x14ac:dyDescent="0.25">
      <c r="A67" s="748"/>
      <c r="B67" s="757"/>
      <c r="C67" s="750"/>
    </row>
    <row r="68" spans="1:3" ht="19.5" customHeight="1" x14ac:dyDescent="0.25">
      <c r="A68" s="748"/>
      <c r="B68" s="757"/>
      <c r="C68" s="750"/>
    </row>
    <row r="69" spans="1:3" ht="19.5" customHeight="1" x14ac:dyDescent="0.25">
      <c r="A69" s="748"/>
      <c r="B69" s="757"/>
      <c r="C69" s="750"/>
    </row>
    <row r="70" spans="1:3" ht="19.5" customHeight="1" x14ac:dyDescent="0.25">
      <c r="A70" s="748"/>
      <c r="B70" s="757"/>
      <c r="C70" s="750"/>
    </row>
    <row r="71" spans="1:3" ht="19.5" customHeight="1" x14ac:dyDescent="0.25">
      <c r="A71" s="748"/>
      <c r="B71" s="757"/>
      <c r="C71" s="750"/>
    </row>
    <row r="72" spans="1:3" ht="19.5" customHeight="1" x14ac:dyDescent="0.25">
      <c r="A72" s="748"/>
      <c r="B72" s="757"/>
      <c r="C72" s="750"/>
    </row>
    <row r="73" spans="1:3" ht="19.5" customHeight="1" x14ac:dyDescent="0.25">
      <c r="A73" s="748"/>
      <c r="B73" s="757"/>
      <c r="C73" s="750"/>
    </row>
    <row r="74" spans="1:3" ht="19.5" customHeight="1" x14ac:dyDescent="0.25">
      <c r="A74" s="748"/>
      <c r="B74" s="757"/>
      <c r="C74" s="750"/>
    </row>
    <row r="75" spans="1:3" ht="19.5" customHeight="1" x14ac:dyDescent="0.25">
      <c r="A75" s="748"/>
      <c r="B75" s="757"/>
      <c r="C75" s="750"/>
    </row>
    <row r="76" spans="1:3" ht="19.5" customHeight="1" x14ac:dyDescent="0.25">
      <c r="A76" s="748"/>
      <c r="B76" s="757"/>
      <c r="C76" s="750"/>
    </row>
    <row r="77" spans="1:3" ht="19.5" customHeight="1" x14ac:dyDescent="0.25">
      <c r="A77" s="748"/>
      <c r="B77" s="757"/>
      <c r="C77" s="750"/>
    </row>
    <row r="78" spans="1:3" ht="19.5" customHeight="1" x14ac:dyDescent="0.25">
      <c r="A78" s="748"/>
      <c r="B78" s="757"/>
      <c r="C78" s="750"/>
    </row>
    <row r="79" spans="1:3" ht="19.5" customHeight="1" x14ac:dyDescent="0.25">
      <c r="A79" s="748"/>
      <c r="B79" s="757"/>
      <c r="C79" s="750"/>
    </row>
    <row r="80" spans="1:3" ht="19.5" customHeight="1" x14ac:dyDescent="0.25">
      <c r="A80" s="748"/>
      <c r="B80" s="757"/>
      <c r="C80" s="750"/>
    </row>
    <row r="81" spans="1:3" ht="19.5" customHeight="1" x14ac:dyDescent="0.25">
      <c r="A81" s="748"/>
      <c r="B81" s="757"/>
      <c r="C81" s="750"/>
    </row>
    <row r="82" spans="1:3" ht="19.5" customHeight="1" x14ac:dyDescent="0.25">
      <c r="A82" s="748"/>
      <c r="B82" s="757"/>
      <c r="C82" s="750"/>
    </row>
    <row r="83" spans="1:3" ht="19.5" customHeight="1" x14ac:dyDescent="0.25">
      <c r="A83" s="748"/>
      <c r="B83" s="757"/>
      <c r="C83" s="750"/>
    </row>
    <row r="84" spans="1:3" ht="19.5" customHeight="1" x14ac:dyDescent="0.25">
      <c r="A84" s="748"/>
      <c r="B84" s="757"/>
      <c r="C84" s="750"/>
    </row>
    <row r="85" spans="1:3" ht="19.5" customHeight="1" x14ac:dyDescent="0.25">
      <c r="A85" s="748"/>
      <c r="B85" s="757"/>
      <c r="C85" s="750"/>
    </row>
    <row r="86" spans="1:3" ht="19.5" customHeight="1" x14ac:dyDescent="0.25">
      <c r="A86" s="758"/>
      <c r="B86" s="759"/>
      <c r="C86" s="760"/>
    </row>
    <row r="87" spans="1:3" ht="19.5" customHeight="1" x14ac:dyDescent="0.25">
      <c r="A87" s="745"/>
      <c r="B87" s="410"/>
      <c r="C87" s="760"/>
    </row>
    <row r="88" spans="1:3" ht="19.5" customHeight="1" x14ac:dyDescent="0.25">
      <c r="A88" s="745"/>
      <c r="B88" s="410"/>
      <c r="C88" s="760"/>
    </row>
    <row r="89" spans="1:3" ht="19.5" customHeight="1" x14ac:dyDescent="0.25">
      <c r="A89" s="761"/>
      <c r="B89" s="762"/>
      <c r="C89" s="763"/>
    </row>
    <row r="90" spans="1:3" x14ac:dyDescent="0.25">
      <c r="A90" s="754"/>
      <c r="C90" s="754"/>
    </row>
    <row r="91" spans="1:3" x14ac:dyDescent="0.25">
      <c r="A91" s="754"/>
      <c r="C91" s="754"/>
    </row>
    <row r="94" spans="1:3" x14ac:dyDescent="0.2">
      <c r="A94" s="1113" t="s">
        <v>1665</v>
      </c>
      <c r="B94" s="1114"/>
      <c r="C94" s="1115"/>
    </row>
    <row r="95" spans="1:3" x14ac:dyDescent="0.2">
      <c r="A95" s="1116" t="s">
        <v>1666</v>
      </c>
      <c r="B95" s="1006"/>
      <c r="C95" s="1117"/>
    </row>
    <row r="96" spans="1:3" x14ac:dyDescent="0.2">
      <c r="A96" s="1116" t="s">
        <v>1667</v>
      </c>
      <c r="B96" s="1006"/>
      <c r="C96" s="1117"/>
    </row>
    <row r="97" spans="1:3" x14ac:dyDescent="0.2">
      <c r="A97" s="1116" t="s">
        <v>0</v>
      </c>
      <c r="B97" s="1006"/>
      <c r="C97" s="1117"/>
    </row>
    <row r="98" spans="1:3" x14ac:dyDescent="0.2">
      <c r="A98" s="666"/>
      <c r="B98" s="397"/>
      <c r="C98" s="398"/>
    </row>
    <row r="99" spans="1:3" x14ac:dyDescent="0.2">
      <c r="A99" s="399" t="s">
        <v>3</v>
      </c>
      <c r="B99" s="764" t="s">
        <v>143</v>
      </c>
      <c r="C99" s="744"/>
    </row>
    <row r="100" spans="1:3" ht="17.25" customHeight="1" x14ac:dyDescent="0.25">
      <c r="A100" s="745"/>
      <c r="B100" s="746"/>
      <c r="C100" s="747"/>
    </row>
    <row r="101" spans="1:3" ht="17.25" customHeight="1" x14ac:dyDescent="0.25">
      <c r="A101" s="748"/>
      <c r="B101" s="749"/>
      <c r="C101" s="750"/>
    </row>
    <row r="102" spans="1:3" ht="17.25" customHeight="1" x14ac:dyDescent="0.25">
      <c r="A102" s="748"/>
      <c r="B102" s="749"/>
      <c r="C102" s="750"/>
    </row>
    <row r="103" spans="1:3" ht="17.25" customHeight="1" x14ac:dyDescent="0.25">
      <c r="A103" s="748"/>
      <c r="B103" s="749"/>
      <c r="C103" s="750"/>
    </row>
    <row r="104" spans="1:3" ht="17.25" customHeight="1" x14ac:dyDescent="0.25">
      <c r="A104" s="748"/>
      <c r="B104" s="749"/>
      <c r="C104" s="750"/>
    </row>
    <row r="105" spans="1:3" ht="17.25" customHeight="1" x14ac:dyDescent="0.25">
      <c r="A105" s="748"/>
      <c r="B105" s="749"/>
      <c r="C105" s="750"/>
    </row>
    <row r="106" spans="1:3" ht="17.25" customHeight="1" x14ac:dyDescent="0.25">
      <c r="A106" s="748"/>
      <c r="B106" s="749"/>
      <c r="C106" s="750"/>
    </row>
    <row r="107" spans="1:3" ht="17.25" customHeight="1" x14ac:dyDescent="0.25">
      <c r="A107" s="748"/>
      <c r="B107" s="749"/>
      <c r="C107" s="750"/>
    </row>
    <row r="108" spans="1:3" ht="17.25" customHeight="1" x14ac:dyDescent="0.25">
      <c r="A108" s="748"/>
      <c r="B108" s="749"/>
      <c r="C108" s="750"/>
    </row>
    <row r="109" spans="1:3" ht="17.25" customHeight="1" x14ac:dyDescent="0.25">
      <c r="A109" s="748"/>
      <c r="B109" s="749"/>
      <c r="C109" s="750"/>
    </row>
    <row r="110" spans="1:3" ht="17.25" customHeight="1" x14ac:dyDescent="0.25">
      <c r="A110" s="748"/>
      <c r="B110" s="749"/>
      <c r="C110" s="750"/>
    </row>
    <row r="111" spans="1:3" ht="17.25" customHeight="1" x14ac:dyDescent="0.25">
      <c r="A111" s="748"/>
      <c r="B111" s="749"/>
      <c r="C111" s="750"/>
    </row>
    <row r="112" spans="1:3" ht="17.25" customHeight="1" x14ac:dyDescent="0.25">
      <c r="A112" s="748"/>
      <c r="B112" s="749"/>
      <c r="C112" s="750"/>
    </row>
    <row r="113" spans="1:3" ht="17.25" customHeight="1" x14ac:dyDescent="0.25">
      <c r="A113" s="748"/>
      <c r="B113" s="749"/>
      <c r="C113" s="750"/>
    </row>
    <row r="114" spans="1:3" ht="17.25" customHeight="1" x14ac:dyDescent="0.25">
      <c r="A114" s="748"/>
      <c r="B114" s="749"/>
      <c r="C114" s="750"/>
    </row>
    <row r="115" spans="1:3" ht="17.25" customHeight="1" x14ac:dyDescent="0.25">
      <c r="A115" s="748"/>
      <c r="B115" s="749"/>
      <c r="C115" s="750"/>
    </row>
    <row r="116" spans="1:3" ht="17.25" customHeight="1" x14ac:dyDescent="0.25">
      <c r="A116" s="748"/>
      <c r="B116" s="749"/>
      <c r="C116" s="750"/>
    </row>
    <row r="117" spans="1:3" ht="17.25" customHeight="1" x14ac:dyDescent="0.25">
      <c r="A117" s="748"/>
      <c r="B117" s="749"/>
      <c r="C117" s="750"/>
    </row>
    <row r="118" spans="1:3" ht="17.25" customHeight="1" x14ac:dyDescent="0.25">
      <c r="A118" s="748"/>
      <c r="B118" s="749"/>
      <c r="C118" s="750"/>
    </row>
    <row r="119" spans="1:3" ht="17.25" customHeight="1" x14ac:dyDescent="0.25">
      <c r="A119" s="748"/>
      <c r="B119" s="749"/>
      <c r="C119" s="750"/>
    </row>
    <row r="120" spans="1:3" ht="17.25" customHeight="1" x14ac:dyDescent="0.25">
      <c r="A120" s="748"/>
      <c r="B120" s="749"/>
      <c r="C120" s="750"/>
    </row>
    <row r="121" spans="1:3" ht="17.25" customHeight="1" x14ac:dyDescent="0.25">
      <c r="A121" s="748"/>
      <c r="B121" s="749"/>
      <c r="C121" s="750"/>
    </row>
    <row r="122" spans="1:3" ht="17.25" customHeight="1" x14ac:dyDescent="0.25">
      <c r="A122" s="748"/>
      <c r="B122" s="749"/>
      <c r="C122" s="750"/>
    </row>
    <row r="123" spans="1:3" ht="17.25" customHeight="1" x14ac:dyDescent="0.25">
      <c r="A123" s="748"/>
      <c r="B123" s="749"/>
      <c r="C123" s="750"/>
    </row>
    <row r="124" spans="1:3" ht="17.25" customHeight="1" x14ac:dyDescent="0.25">
      <c r="A124" s="748"/>
      <c r="B124" s="749"/>
      <c r="C124" s="750"/>
    </row>
    <row r="125" spans="1:3" ht="17.25" customHeight="1" x14ac:dyDescent="0.25">
      <c r="A125" s="748"/>
      <c r="B125" s="749"/>
      <c r="C125" s="750"/>
    </row>
    <row r="126" spans="1:3" ht="17.25" customHeight="1" x14ac:dyDescent="0.25">
      <c r="A126" s="748"/>
      <c r="B126" s="749"/>
      <c r="C126" s="750"/>
    </row>
    <row r="127" spans="1:3" ht="17.25" customHeight="1" x14ac:dyDescent="0.25">
      <c r="A127" s="748"/>
      <c r="B127" s="749"/>
      <c r="C127" s="750"/>
    </row>
    <row r="128" spans="1:3" ht="17.25" customHeight="1" x14ac:dyDescent="0.25">
      <c r="A128" s="748"/>
      <c r="B128" s="749"/>
      <c r="C128" s="750"/>
    </row>
    <row r="129" spans="1:3" ht="17.25" customHeight="1" x14ac:dyDescent="0.25">
      <c r="A129" s="748"/>
      <c r="B129" s="749"/>
      <c r="C129" s="750"/>
    </row>
    <row r="130" spans="1:3" ht="17.25" customHeight="1" x14ac:dyDescent="0.25">
      <c r="A130" s="748"/>
      <c r="B130" s="749"/>
      <c r="C130" s="750"/>
    </row>
    <row r="131" spans="1:3" ht="17.25" customHeight="1" x14ac:dyDescent="0.25">
      <c r="A131" s="748"/>
      <c r="B131" s="749"/>
      <c r="C131" s="750"/>
    </row>
    <row r="132" spans="1:3" ht="17.25" customHeight="1" x14ac:dyDescent="0.25">
      <c r="A132" s="748"/>
      <c r="B132" s="749"/>
      <c r="C132" s="750"/>
    </row>
    <row r="133" spans="1:3" ht="17.25" customHeight="1" x14ac:dyDescent="0.25">
      <c r="A133" s="751"/>
      <c r="B133" s="752"/>
      <c r="C133" s="753"/>
    </row>
    <row r="134" spans="1:3" ht="17.25" customHeight="1" x14ac:dyDescent="0.25">
      <c r="A134" s="53"/>
      <c r="B134" s="754"/>
      <c r="C134" s="754"/>
    </row>
    <row r="135" spans="1:3" ht="17.25" customHeight="1" x14ac:dyDescent="0.25">
      <c r="A135" s="754"/>
      <c r="C135" s="754"/>
    </row>
    <row r="136" spans="1:3" ht="17.25" customHeight="1" x14ac:dyDescent="0.25"/>
    <row r="137" spans="1:3" ht="17.25" customHeight="1" x14ac:dyDescent="0.25"/>
    <row r="138" spans="1:3" ht="17.25" customHeight="1" x14ac:dyDescent="0.25"/>
    <row r="139" spans="1:3" ht="17.25" customHeight="1" x14ac:dyDescent="0.25"/>
  </sheetData>
  <sheetProtection formatCells="0" formatColumns="0" formatRows="0" insertRows="0" deleteRows="0"/>
  <mergeCells count="12">
    <mergeCell ref="A97:C97"/>
    <mergeCell ref="A1:C1"/>
    <mergeCell ref="A2:C2"/>
    <mergeCell ref="A3:C3"/>
    <mergeCell ref="A4:C4"/>
    <mergeCell ref="A49:C49"/>
    <mergeCell ref="A50:C50"/>
    <mergeCell ref="A51:C51"/>
    <mergeCell ref="A52:C52"/>
    <mergeCell ref="A94:C94"/>
    <mergeCell ref="A95:C95"/>
    <mergeCell ref="A96:C96"/>
  </mergeCells>
  <printOptions horizontalCentered="1"/>
  <pageMargins left="0.51181102362204722" right="0.31496062992125984" top="0.74803149606299213" bottom="0.74803149606299213" header="0.31496062992125984" footer="0.31496062992125984"/>
  <pageSetup orientation="landscape" r:id="rId1"/>
  <headerFooter>
    <oddFooter>&amp;R&amp;P/&amp;N</oddFooter>
  </headerFooter>
  <colBreaks count="1" manualBreakCount="1">
    <brk id="5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89"/>
  <sheetViews>
    <sheetView showGridLines="0" topLeftCell="B1" zoomScaleNormal="100" workbookViewId="0">
      <selection activeCell="C154" sqref="C154"/>
    </sheetView>
  </sheetViews>
  <sheetFormatPr baseColWidth="10" defaultRowHeight="14.25" x14ac:dyDescent="0.2"/>
  <cols>
    <col min="1" max="1" width="11.5703125" style="766" hidden="1" customWidth="1"/>
    <col min="2" max="2" width="11.5703125" style="767" bestFit="1" customWidth="1"/>
    <col min="3" max="3" width="34.5703125" style="768" customWidth="1"/>
    <col min="4" max="4" width="22.140625" style="363" hidden="1" customWidth="1"/>
    <col min="5" max="5" width="27.42578125" style="363" customWidth="1"/>
    <col min="6" max="6" width="12" style="363" hidden="1" customWidth="1"/>
    <col min="7" max="7" width="24.42578125" style="363" hidden="1" customWidth="1"/>
    <col min="8" max="10" width="0" style="363" hidden="1" customWidth="1"/>
    <col min="11" max="11" width="14.140625" style="770" customWidth="1"/>
    <col min="12" max="16384" width="11.42578125" style="363"/>
  </cols>
  <sheetData>
    <row r="1" spans="1:11" s="22" customFormat="1" ht="12" x14ac:dyDescent="0.2">
      <c r="A1" s="423"/>
      <c r="B1" s="1132" t="s">
        <v>440</v>
      </c>
      <c r="C1" s="1132"/>
      <c r="D1" s="1132"/>
      <c r="E1" s="1132"/>
      <c r="F1" s="1132"/>
      <c r="G1" s="1132"/>
      <c r="H1" s="1132"/>
      <c r="I1" s="1132"/>
      <c r="J1" s="1132"/>
      <c r="K1" s="1132"/>
    </row>
    <row r="2" spans="1:11" s="22" customFormat="1" ht="12" x14ac:dyDescent="0.2">
      <c r="A2" s="424"/>
      <c r="B2" s="1132" t="s">
        <v>441</v>
      </c>
      <c r="C2" s="1132"/>
      <c r="D2" s="1132"/>
      <c r="E2" s="1132"/>
      <c r="F2" s="1132"/>
      <c r="G2" s="1132"/>
      <c r="H2" s="1132"/>
      <c r="I2" s="1132"/>
      <c r="J2" s="1132"/>
      <c r="K2" s="1132"/>
    </row>
    <row r="3" spans="1:11" s="22" customFormat="1" ht="12" x14ac:dyDescent="0.2">
      <c r="A3" s="424"/>
      <c r="B3" s="1132" t="s">
        <v>442</v>
      </c>
      <c r="C3" s="1132"/>
      <c r="D3" s="1132"/>
      <c r="E3" s="1132"/>
      <c r="F3" s="1132"/>
      <c r="G3" s="1132"/>
      <c r="H3" s="1132"/>
      <c r="I3" s="1132"/>
      <c r="J3" s="1132"/>
      <c r="K3" s="1132"/>
    </row>
    <row r="4" spans="1:11" s="22" customFormat="1" ht="12" x14ac:dyDescent="0.2">
      <c r="A4" s="424"/>
      <c r="B4" s="1132" t="s">
        <v>0</v>
      </c>
      <c r="C4" s="1132"/>
      <c r="D4" s="1132"/>
      <c r="E4" s="1132"/>
      <c r="F4" s="1132"/>
      <c r="G4" s="1132"/>
      <c r="H4" s="1132"/>
      <c r="I4" s="1132"/>
      <c r="J4" s="1132"/>
      <c r="K4" s="1132"/>
    </row>
    <row r="5" spans="1:11" s="19" customFormat="1" ht="12" x14ac:dyDescent="0.2">
      <c r="A5" s="425" t="s">
        <v>3</v>
      </c>
      <c r="B5" s="1133" t="str">
        <f>[2]EA!B6</f>
        <v>COMISIÓN ESTATAL DE ARBITRAJE MÉDICO PARA EL ESTADO DE AGUASCALIENTES</v>
      </c>
      <c r="C5" s="1133"/>
      <c r="D5" s="1133"/>
      <c r="E5" s="1133"/>
      <c r="F5" s="1133"/>
      <c r="G5" s="1133"/>
      <c r="H5" s="1133"/>
      <c r="I5" s="1133"/>
      <c r="J5" s="1133"/>
      <c r="K5" s="1133"/>
    </row>
    <row r="6" spans="1:11" s="19" customFormat="1" ht="47.25" customHeight="1" x14ac:dyDescent="0.2">
      <c r="A6" s="425"/>
      <c r="B6" s="1131" t="s">
        <v>443</v>
      </c>
      <c r="C6" s="1131"/>
      <c r="D6" s="1131"/>
      <c r="E6" s="1131"/>
      <c r="F6" s="1131"/>
      <c r="G6" s="1131"/>
      <c r="H6" s="1131"/>
      <c r="I6" s="1131"/>
      <c r="J6" s="1131"/>
      <c r="K6" s="1131"/>
    </row>
    <row r="7" spans="1:11" s="440" customFormat="1" ht="9.75" customHeight="1" x14ac:dyDescent="0.15">
      <c r="A7" s="426">
        <v>1</v>
      </c>
      <c r="B7" s="427">
        <v>74</v>
      </c>
      <c r="C7" s="427" t="s">
        <v>444</v>
      </c>
      <c r="D7" s="426" t="s">
        <v>445</v>
      </c>
      <c r="E7" s="426" t="s">
        <v>446</v>
      </c>
      <c r="F7" s="426" t="s">
        <v>447</v>
      </c>
      <c r="G7" s="428" t="s">
        <v>448</v>
      </c>
      <c r="H7" s="428"/>
      <c r="I7" s="426" t="s">
        <v>449</v>
      </c>
      <c r="J7" s="429">
        <v>2</v>
      </c>
      <c r="K7" s="430">
        <v>320</v>
      </c>
    </row>
    <row r="8" spans="1:11" s="440" customFormat="1" ht="9.75" customHeight="1" x14ac:dyDescent="0.15">
      <c r="A8" s="426">
        <f>A7+1</f>
        <v>2</v>
      </c>
      <c r="B8" s="427">
        <v>99</v>
      </c>
      <c r="C8" s="427" t="s">
        <v>450</v>
      </c>
      <c r="D8" s="426" t="s">
        <v>451</v>
      </c>
      <c r="E8" s="426" t="s">
        <v>451</v>
      </c>
      <c r="F8" s="426" t="s">
        <v>452</v>
      </c>
      <c r="G8" s="428" t="s">
        <v>453</v>
      </c>
      <c r="H8" s="428" t="s">
        <v>454</v>
      </c>
      <c r="I8" s="426" t="s">
        <v>455</v>
      </c>
      <c r="J8" s="429">
        <v>1</v>
      </c>
      <c r="K8" s="430">
        <v>800</v>
      </c>
    </row>
    <row r="9" spans="1:11" s="440" customFormat="1" ht="9.75" customHeight="1" x14ac:dyDescent="0.15">
      <c r="A9" s="426">
        <f t="shared" ref="A9:A72" si="0">A8+1</f>
        <v>3</v>
      </c>
      <c r="B9" s="427">
        <v>234</v>
      </c>
      <c r="C9" s="427" t="s">
        <v>456</v>
      </c>
      <c r="D9" s="426" t="s">
        <v>457</v>
      </c>
      <c r="E9" s="426" t="s">
        <v>458</v>
      </c>
      <c r="F9" s="426" t="s">
        <v>452</v>
      </c>
      <c r="G9" s="428" t="s">
        <v>458</v>
      </c>
      <c r="H9" s="428" t="s">
        <v>459</v>
      </c>
      <c r="I9" s="426" t="s">
        <v>449</v>
      </c>
      <c r="J9" s="429">
        <v>2</v>
      </c>
      <c r="K9" s="430">
        <v>3565</v>
      </c>
    </row>
    <row r="10" spans="1:11" s="440" customFormat="1" ht="9.75" customHeight="1" x14ac:dyDescent="0.15">
      <c r="A10" s="426">
        <f t="shared" si="0"/>
        <v>4</v>
      </c>
      <c r="B10" s="427">
        <v>432</v>
      </c>
      <c r="C10" s="427" t="s">
        <v>456</v>
      </c>
      <c r="D10" s="426" t="s">
        <v>460</v>
      </c>
      <c r="E10" s="426" t="s">
        <v>461</v>
      </c>
      <c r="F10" s="426" t="s">
        <v>452</v>
      </c>
      <c r="G10" s="428" t="s">
        <v>462</v>
      </c>
      <c r="H10" s="428" t="s">
        <v>459</v>
      </c>
      <c r="I10" s="426" t="s">
        <v>449</v>
      </c>
      <c r="J10" s="429">
        <v>2</v>
      </c>
      <c r="K10" s="430">
        <v>3113</v>
      </c>
    </row>
    <row r="11" spans="1:11" s="440" customFormat="1" ht="9.75" customHeight="1" x14ac:dyDescent="0.15">
      <c r="A11" s="426">
        <f t="shared" si="0"/>
        <v>5</v>
      </c>
      <c r="B11" s="427">
        <v>8</v>
      </c>
      <c r="C11" s="427" t="s">
        <v>456</v>
      </c>
      <c r="D11" s="426" t="s">
        <v>463</v>
      </c>
      <c r="E11" s="426" t="s">
        <v>461</v>
      </c>
      <c r="F11" s="426" t="s">
        <v>464</v>
      </c>
      <c r="G11" s="428"/>
      <c r="H11" s="428"/>
      <c r="I11" s="426" t="s">
        <v>465</v>
      </c>
      <c r="J11" s="429">
        <v>8</v>
      </c>
      <c r="K11" s="430">
        <v>3113</v>
      </c>
    </row>
    <row r="12" spans="1:11" s="440" customFormat="1" ht="9.75" customHeight="1" x14ac:dyDescent="0.15">
      <c r="A12" s="426">
        <f t="shared" si="0"/>
        <v>6</v>
      </c>
      <c r="B12" s="427">
        <v>450</v>
      </c>
      <c r="C12" s="427" t="s">
        <v>456</v>
      </c>
      <c r="D12" s="426" t="s">
        <v>466</v>
      </c>
      <c r="E12" s="426" t="s">
        <v>461</v>
      </c>
      <c r="F12" s="426" t="s">
        <v>452</v>
      </c>
      <c r="G12" s="428" t="s">
        <v>467</v>
      </c>
      <c r="H12" s="431"/>
      <c r="I12" s="426" t="s">
        <v>465</v>
      </c>
      <c r="J12" s="429">
        <v>8</v>
      </c>
      <c r="K12" s="430">
        <v>3113</v>
      </c>
    </row>
    <row r="13" spans="1:11" s="440" customFormat="1" ht="9.75" customHeight="1" x14ac:dyDescent="0.15">
      <c r="A13" s="426">
        <f t="shared" si="0"/>
        <v>7</v>
      </c>
      <c r="B13" s="427">
        <v>148</v>
      </c>
      <c r="C13" s="427" t="s">
        <v>468</v>
      </c>
      <c r="D13" s="426" t="s">
        <v>457</v>
      </c>
      <c r="E13" s="426" t="s">
        <v>458</v>
      </c>
      <c r="F13" s="426" t="s">
        <v>452</v>
      </c>
      <c r="G13" s="428" t="s">
        <v>459</v>
      </c>
      <c r="H13" s="428"/>
      <c r="I13" s="426" t="s">
        <v>469</v>
      </c>
      <c r="J13" s="429">
        <v>3</v>
      </c>
      <c r="K13" s="430">
        <v>3565</v>
      </c>
    </row>
    <row r="14" spans="1:11" s="440" customFormat="1" ht="9.75" customHeight="1" x14ac:dyDescent="0.15">
      <c r="A14" s="426">
        <f t="shared" si="0"/>
        <v>8</v>
      </c>
      <c r="B14" s="427">
        <v>149</v>
      </c>
      <c r="C14" s="427" t="s">
        <v>468</v>
      </c>
      <c r="D14" s="426" t="s">
        <v>457</v>
      </c>
      <c r="E14" s="426" t="s">
        <v>458</v>
      </c>
      <c r="F14" s="426" t="s">
        <v>452</v>
      </c>
      <c r="G14" s="428" t="s">
        <v>459</v>
      </c>
      <c r="H14" s="428"/>
      <c r="I14" s="426" t="s">
        <v>469</v>
      </c>
      <c r="J14" s="429">
        <v>3</v>
      </c>
      <c r="K14" s="430">
        <v>3565</v>
      </c>
    </row>
    <row r="15" spans="1:11" s="440" customFormat="1" ht="9.75" customHeight="1" x14ac:dyDescent="0.15">
      <c r="A15" s="426">
        <f t="shared" si="0"/>
        <v>9</v>
      </c>
      <c r="B15" s="427">
        <v>150</v>
      </c>
      <c r="C15" s="427" t="s">
        <v>468</v>
      </c>
      <c r="D15" s="426" t="s">
        <v>457</v>
      </c>
      <c r="E15" s="426" t="s">
        <v>458</v>
      </c>
      <c r="F15" s="426" t="s">
        <v>452</v>
      </c>
      <c r="G15" s="428" t="s">
        <v>459</v>
      </c>
      <c r="H15" s="428"/>
      <c r="I15" s="426" t="s">
        <v>469</v>
      </c>
      <c r="J15" s="429">
        <v>3</v>
      </c>
      <c r="K15" s="430">
        <v>3565</v>
      </c>
    </row>
    <row r="16" spans="1:11" s="440" customFormat="1" ht="9.75" customHeight="1" x14ac:dyDescent="0.15">
      <c r="A16" s="426">
        <f t="shared" si="0"/>
        <v>10</v>
      </c>
      <c r="B16" s="427">
        <v>151</v>
      </c>
      <c r="C16" s="427" t="s">
        <v>468</v>
      </c>
      <c r="D16" s="426" t="s">
        <v>457</v>
      </c>
      <c r="E16" s="426" t="s">
        <v>461</v>
      </c>
      <c r="F16" s="426" t="s">
        <v>452</v>
      </c>
      <c r="G16" s="428" t="s">
        <v>459</v>
      </c>
      <c r="H16" s="428"/>
      <c r="I16" s="426" t="s">
        <v>469</v>
      </c>
      <c r="J16" s="429">
        <v>3</v>
      </c>
      <c r="K16" s="430">
        <v>3113</v>
      </c>
    </row>
    <row r="17" spans="1:11" s="440" customFormat="1" ht="9.75" customHeight="1" x14ac:dyDescent="0.15">
      <c r="A17" s="426">
        <f t="shared" si="0"/>
        <v>11</v>
      </c>
      <c r="B17" s="427">
        <v>275</v>
      </c>
      <c r="C17" s="427" t="s">
        <v>468</v>
      </c>
      <c r="D17" s="426" t="s">
        <v>463</v>
      </c>
      <c r="E17" s="426" t="s">
        <v>470</v>
      </c>
      <c r="F17" s="426" t="s">
        <v>452</v>
      </c>
      <c r="G17" s="428" t="s">
        <v>461</v>
      </c>
      <c r="H17" s="428"/>
      <c r="I17" s="426" t="s">
        <v>471</v>
      </c>
      <c r="J17" s="429">
        <v>6</v>
      </c>
      <c r="K17" s="430">
        <v>2886</v>
      </c>
    </row>
    <row r="18" spans="1:11" s="440" customFormat="1" ht="9.75" customHeight="1" x14ac:dyDescent="0.15">
      <c r="A18" s="426">
        <f t="shared" si="0"/>
        <v>12</v>
      </c>
      <c r="B18" s="427">
        <v>174</v>
      </c>
      <c r="C18" s="427" t="s">
        <v>468</v>
      </c>
      <c r="D18" s="426" t="s">
        <v>457</v>
      </c>
      <c r="E18" s="428" t="s">
        <v>458</v>
      </c>
      <c r="F18" s="426" t="s">
        <v>452</v>
      </c>
      <c r="G18" s="428" t="s">
        <v>458</v>
      </c>
      <c r="H18" s="428"/>
      <c r="I18" s="426" t="s">
        <v>472</v>
      </c>
      <c r="J18" s="429">
        <v>7</v>
      </c>
      <c r="K18" s="430">
        <v>3565</v>
      </c>
    </row>
    <row r="19" spans="1:11" s="440" customFormat="1" ht="9.75" customHeight="1" x14ac:dyDescent="0.15">
      <c r="A19" s="426">
        <f t="shared" si="0"/>
        <v>13</v>
      </c>
      <c r="B19" s="427">
        <v>175</v>
      </c>
      <c r="C19" s="427" t="s">
        <v>468</v>
      </c>
      <c r="D19" s="426" t="s">
        <v>457</v>
      </c>
      <c r="E19" s="428" t="s">
        <v>458</v>
      </c>
      <c r="F19" s="426" t="s">
        <v>452</v>
      </c>
      <c r="G19" s="428" t="s">
        <v>458</v>
      </c>
      <c r="H19" s="428"/>
      <c r="I19" s="426" t="s">
        <v>472</v>
      </c>
      <c r="J19" s="429">
        <v>7</v>
      </c>
      <c r="K19" s="430">
        <v>3565</v>
      </c>
    </row>
    <row r="20" spans="1:11" s="440" customFormat="1" ht="9.75" customHeight="1" x14ac:dyDescent="0.15">
      <c r="A20" s="426">
        <f t="shared" si="0"/>
        <v>14</v>
      </c>
      <c r="B20" s="427">
        <v>391</v>
      </c>
      <c r="C20" s="427" t="s">
        <v>468</v>
      </c>
      <c r="D20" s="426" t="s">
        <v>451</v>
      </c>
      <c r="E20" s="428" t="s">
        <v>473</v>
      </c>
      <c r="F20" s="426" t="s">
        <v>452</v>
      </c>
      <c r="G20" s="428" t="s">
        <v>473</v>
      </c>
      <c r="H20" s="428"/>
      <c r="I20" s="426" t="s">
        <v>472</v>
      </c>
      <c r="J20" s="429">
        <v>7</v>
      </c>
      <c r="K20" s="430">
        <v>3565</v>
      </c>
    </row>
    <row r="21" spans="1:11" s="440" customFormat="1" ht="9.75" customHeight="1" x14ac:dyDescent="0.15">
      <c r="A21" s="426">
        <f t="shared" si="0"/>
        <v>15</v>
      </c>
      <c r="B21" s="427">
        <v>443</v>
      </c>
      <c r="C21" s="427" t="s">
        <v>474</v>
      </c>
      <c r="D21" s="426" t="s">
        <v>475</v>
      </c>
      <c r="E21" s="426" t="s">
        <v>476</v>
      </c>
      <c r="F21" s="426" t="s">
        <v>452</v>
      </c>
      <c r="G21" s="428" t="s">
        <v>477</v>
      </c>
      <c r="H21" s="428"/>
      <c r="I21" s="426" t="s">
        <v>478</v>
      </c>
      <c r="J21" s="431"/>
      <c r="K21" s="430">
        <v>10423</v>
      </c>
    </row>
    <row r="22" spans="1:11" s="440" customFormat="1" ht="9.75" customHeight="1" x14ac:dyDescent="0.15">
      <c r="A22" s="426">
        <f t="shared" si="0"/>
        <v>16</v>
      </c>
      <c r="B22" s="427">
        <v>426</v>
      </c>
      <c r="C22" s="427" t="s">
        <v>479</v>
      </c>
      <c r="D22" s="426" t="s">
        <v>475</v>
      </c>
      <c r="E22" s="426" t="s">
        <v>476</v>
      </c>
      <c r="F22" s="426" t="s">
        <v>452</v>
      </c>
      <c r="G22" s="428" t="s">
        <v>480</v>
      </c>
      <c r="H22" s="428" t="s">
        <v>481</v>
      </c>
      <c r="I22" s="426" t="s">
        <v>455</v>
      </c>
      <c r="J22" s="429">
        <v>1</v>
      </c>
      <c r="K22" s="430">
        <v>10423</v>
      </c>
    </row>
    <row r="23" spans="1:11" s="440" customFormat="1" ht="9.75" customHeight="1" x14ac:dyDescent="0.15">
      <c r="A23" s="426">
        <f t="shared" si="0"/>
        <v>17</v>
      </c>
      <c r="B23" s="427">
        <v>456</v>
      </c>
      <c r="C23" s="427" t="s">
        <v>479</v>
      </c>
      <c r="D23" s="426" t="s">
        <v>475</v>
      </c>
      <c r="E23" s="426" t="s">
        <v>482</v>
      </c>
      <c r="F23" s="426" t="s">
        <v>452</v>
      </c>
      <c r="G23" s="428" t="s">
        <v>483</v>
      </c>
      <c r="H23" s="428"/>
      <c r="I23" s="426" t="s">
        <v>484</v>
      </c>
      <c r="J23" s="429">
        <v>5</v>
      </c>
      <c r="K23" s="430">
        <v>10423</v>
      </c>
    </row>
    <row r="24" spans="1:11" s="440" customFormat="1" ht="9.75" customHeight="1" x14ac:dyDescent="0.15">
      <c r="A24" s="426">
        <f t="shared" si="0"/>
        <v>18</v>
      </c>
      <c r="B24" s="427">
        <v>433</v>
      </c>
      <c r="C24" s="427" t="s">
        <v>479</v>
      </c>
      <c r="D24" s="426" t="s">
        <v>463</v>
      </c>
      <c r="E24" s="426" t="s">
        <v>485</v>
      </c>
      <c r="F24" s="426" t="s">
        <v>452</v>
      </c>
      <c r="G24" s="428" t="s">
        <v>486</v>
      </c>
      <c r="H24" s="428"/>
      <c r="I24" s="426" t="s">
        <v>471</v>
      </c>
      <c r="J24" s="429">
        <v>6</v>
      </c>
      <c r="K24" s="430">
        <v>10423</v>
      </c>
    </row>
    <row r="25" spans="1:11" s="440" customFormat="1" ht="9.75" customHeight="1" x14ac:dyDescent="0.15">
      <c r="A25" s="426">
        <f t="shared" si="0"/>
        <v>19</v>
      </c>
      <c r="B25" s="427">
        <v>440</v>
      </c>
      <c r="C25" s="427" t="s">
        <v>487</v>
      </c>
      <c r="D25" s="426" t="s">
        <v>460</v>
      </c>
      <c r="E25" s="426" t="s">
        <v>458</v>
      </c>
      <c r="F25" s="426" t="s">
        <v>452</v>
      </c>
      <c r="G25" s="428" t="s">
        <v>462</v>
      </c>
      <c r="H25" s="428"/>
      <c r="I25" s="426" t="s">
        <v>478</v>
      </c>
      <c r="J25" s="431"/>
      <c r="K25" s="430">
        <v>3565</v>
      </c>
    </row>
    <row r="26" spans="1:11" s="440" customFormat="1" ht="9.75" customHeight="1" x14ac:dyDescent="0.15">
      <c r="A26" s="426">
        <f t="shared" si="0"/>
        <v>20</v>
      </c>
      <c r="B26" s="427">
        <v>441</v>
      </c>
      <c r="C26" s="427" t="s">
        <v>487</v>
      </c>
      <c r="D26" s="426" t="s">
        <v>460</v>
      </c>
      <c r="E26" s="426" t="s">
        <v>488</v>
      </c>
      <c r="F26" s="426" t="s">
        <v>452</v>
      </c>
      <c r="G26" s="428" t="s">
        <v>462</v>
      </c>
      <c r="H26" s="428"/>
      <c r="I26" s="426" t="s">
        <v>478</v>
      </c>
      <c r="J26" s="431"/>
      <c r="K26" s="430">
        <v>4449</v>
      </c>
    </row>
    <row r="27" spans="1:11" s="440" customFormat="1" ht="9.75" customHeight="1" x14ac:dyDescent="0.15">
      <c r="A27" s="426">
        <f t="shared" si="0"/>
        <v>21</v>
      </c>
      <c r="B27" s="427">
        <v>265</v>
      </c>
      <c r="C27" s="427" t="s">
        <v>489</v>
      </c>
      <c r="D27" s="426" t="s">
        <v>490</v>
      </c>
      <c r="E27" s="426" t="s">
        <v>491</v>
      </c>
      <c r="F27" s="426" t="s">
        <v>492</v>
      </c>
      <c r="G27" s="428"/>
      <c r="H27" s="428"/>
      <c r="I27" s="426" t="s">
        <v>493</v>
      </c>
      <c r="J27" s="429"/>
      <c r="K27" s="430">
        <v>1000</v>
      </c>
    </row>
    <row r="28" spans="1:11" s="440" customFormat="1" ht="9.75" customHeight="1" x14ac:dyDescent="0.15">
      <c r="A28" s="426">
        <f t="shared" si="0"/>
        <v>22</v>
      </c>
      <c r="B28" s="427">
        <v>259</v>
      </c>
      <c r="C28" s="427" t="s">
        <v>494</v>
      </c>
      <c r="D28" s="426" t="s">
        <v>495</v>
      </c>
      <c r="E28" s="426" t="s">
        <v>496</v>
      </c>
      <c r="F28" s="426">
        <v>506060</v>
      </c>
      <c r="G28" s="428" t="s">
        <v>497</v>
      </c>
      <c r="H28" s="428"/>
      <c r="I28" s="426" t="s">
        <v>449</v>
      </c>
      <c r="J28" s="429">
        <v>2</v>
      </c>
      <c r="K28" s="430">
        <v>836</v>
      </c>
    </row>
    <row r="29" spans="1:11" s="440" customFormat="1" ht="9.75" customHeight="1" x14ac:dyDescent="0.15">
      <c r="A29" s="426">
        <f t="shared" si="0"/>
        <v>23</v>
      </c>
      <c r="B29" s="427">
        <v>135</v>
      </c>
      <c r="C29" s="427" t="s">
        <v>494</v>
      </c>
      <c r="D29" s="426" t="s">
        <v>498</v>
      </c>
      <c r="E29" s="426" t="s">
        <v>499</v>
      </c>
      <c r="F29" s="426" t="s">
        <v>500</v>
      </c>
      <c r="G29" s="428"/>
      <c r="H29" s="428"/>
      <c r="I29" s="426" t="s">
        <v>478</v>
      </c>
      <c r="J29" s="431"/>
      <c r="K29" s="430">
        <v>836</v>
      </c>
    </row>
    <row r="30" spans="1:11" s="440" customFormat="1" ht="9.75" customHeight="1" x14ac:dyDescent="0.15">
      <c r="A30" s="426">
        <f t="shared" si="0"/>
        <v>24</v>
      </c>
      <c r="B30" s="427">
        <v>367</v>
      </c>
      <c r="C30" s="427" t="s">
        <v>494</v>
      </c>
      <c r="D30" s="426" t="s">
        <v>501</v>
      </c>
      <c r="E30" s="426" t="s">
        <v>502</v>
      </c>
      <c r="F30" s="426" t="s">
        <v>503</v>
      </c>
      <c r="G30" s="431"/>
      <c r="H30" s="431"/>
      <c r="I30" s="426" t="s">
        <v>504</v>
      </c>
      <c r="J30" s="429">
        <v>9</v>
      </c>
      <c r="K30" s="430">
        <v>836</v>
      </c>
    </row>
    <row r="31" spans="1:11" s="440" customFormat="1" ht="9.75" customHeight="1" x14ac:dyDescent="0.15">
      <c r="A31" s="426">
        <f t="shared" si="0"/>
        <v>25</v>
      </c>
      <c r="B31" s="427">
        <v>358</v>
      </c>
      <c r="C31" s="427" t="s">
        <v>494</v>
      </c>
      <c r="D31" s="426" t="s">
        <v>505</v>
      </c>
      <c r="E31" s="426" t="s">
        <v>506</v>
      </c>
      <c r="F31" s="426" t="s">
        <v>452</v>
      </c>
      <c r="G31" s="431"/>
      <c r="H31" s="431"/>
      <c r="I31" s="426" t="s">
        <v>504</v>
      </c>
      <c r="J31" s="429">
        <v>9</v>
      </c>
      <c r="K31" s="430">
        <v>836</v>
      </c>
    </row>
    <row r="32" spans="1:11" s="440" customFormat="1" ht="9.75" customHeight="1" x14ac:dyDescent="0.15">
      <c r="A32" s="426">
        <f t="shared" si="0"/>
        <v>26</v>
      </c>
      <c r="B32" s="427">
        <v>71</v>
      </c>
      <c r="C32" s="427" t="s">
        <v>494</v>
      </c>
      <c r="D32" s="426" t="s">
        <v>501</v>
      </c>
      <c r="E32" s="426" t="s">
        <v>507</v>
      </c>
      <c r="F32" s="426" t="s">
        <v>508</v>
      </c>
      <c r="G32" s="428"/>
      <c r="H32" s="428"/>
      <c r="I32" s="426" t="s">
        <v>509</v>
      </c>
      <c r="J32" s="429">
        <v>10</v>
      </c>
      <c r="K32" s="430">
        <v>836</v>
      </c>
    </row>
    <row r="33" spans="1:11" s="440" customFormat="1" ht="9.75" customHeight="1" x14ac:dyDescent="0.15">
      <c r="A33" s="426">
        <f t="shared" si="0"/>
        <v>27</v>
      </c>
      <c r="B33" s="432">
        <v>330</v>
      </c>
      <c r="C33" s="433" t="s">
        <v>510</v>
      </c>
      <c r="D33" s="434" t="s">
        <v>511</v>
      </c>
      <c r="E33" s="429" t="s">
        <v>451</v>
      </c>
      <c r="F33" s="429" t="s">
        <v>452</v>
      </c>
      <c r="G33" s="431"/>
      <c r="H33" s="431"/>
      <c r="I33" s="426" t="s">
        <v>512</v>
      </c>
      <c r="J33" s="429">
        <v>9</v>
      </c>
      <c r="K33" s="430">
        <v>836</v>
      </c>
    </row>
    <row r="34" spans="1:11" s="440" customFormat="1" ht="9.75" customHeight="1" x14ac:dyDescent="0.15">
      <c r="A34" s="426" t="e">
        <f>#REF!+1</f>
        <v>#REF!</v>
      </c>
      <c r="B34" s="427">
        <v>109</v>
      </c>
      <c r="C34" s="427" t="s">
        <v>513</v>
      </c>
      <c r="D34" s="426" t="s">
        <v>514</v>
      </c>
      <c r="E34" s="426" t="s">
        <v>515</v>
      </c>
      <c r="F34" s="426" t="s">
        <v>516</v>
      </c>
      <c r="G34" s="428" t="s">
        <v>517</v>
      </c>
      <c r="H34" s="428"/>
      <c r="I34" s="426" t="s">
        <v>455</v>
      </c>
      <c r="J34" s="429">
        <v>1</v>
      </c>
      <c r="K34" s="430">
        <v>2124</v>
      </c>
    </row>
    <row r="35" spans="1:11" s="440" customFormat="1" ht="9.75" customHeight="1" x14ac:dyDescent="0.15">
      <c r="A35" s="426" t="e">
        <f t="shared" si="0"/>
        <v>#REF!</v>
      </c>
      <c r="B35" s="427">
        <v>166</v>
      </c>
      <c r="C35" s="427" t="s">
        <v>513</v>
      </c>
      <c r="D35" s="426" t="s">
        <v>495</v>
      </c>
      <c r="E35" s="426" t="s">
        <v>518</v>
      </c>
      <c r="F35" s="426" t="s">
        <v>519</v>
      </c>
      <c r="G35" s="428"/>
      <c r="H35" s="428"/>
      <c r="I35" s="426" t="s">
        <v>469</v>
      </c>
      <c r="J35" s="429">
        <v>3</v>
      </c>
      <c r="K35" s="430">
        <v>2124</v>
      </c>
    </row>
    <row r="36" spans="1:11" s="440" customFormat="1" ht="9.75" customHeight="1" x14ac:dyDescent="0.15">
      <c r="A36" s="426" t="e">
        <f t="shared" si="0"/>
        <v>#REF!</v>
      </c>
      <c r="B36" s="427">
        <v>227</v>
      </c>
      <c r="C36" s="427" t="s">
        <v>513</v>
      </c>
      <c r="D36" s="426" t="s">
        <v>495</v>
      </c>
      <c r="E36" s="426" t="s">
        <v>520</v>
      </c>
      <c r="F36" s="426" t="s">
        <v>452</v>
      </c>
      <c r="G36" s="428"/>
      <c r="H36" s="428"/>
      <c r="I36" s="426" t="s">
        <v>484</v>
      </c>
      <c r="J36" s="429">
        <v>5</v>
      </c>
      <c r="K36" s="430">
        <v>2124</v>
      </c>
    </row>
    <row r="37" spans="1:11" s="440" customFormat="1" ht="9.75" customHeight="1" x14ac:dyDescent="0.15">
      <c r="A37" s="426" t="e">
        <f t="shared" si="0"/>
        <v>#REF!</v>
      </c>
      <c r="B37" s="427">
        <v>191</v>
      </c>
      <c r="C37" s="427" t="s">
        <v>513</v>
      </c>
      <c r="D37" s="426" t="s">
        <v>521</v>
      </c>
      <c r="E37" s="426" t="s">
        <v>522</v>
      </c>
      <c r="F37" s="426" t="s">
        <v>523</v>
      </c>
      <c r="G37" s="428"/>
      <c r="H37" s="428"/>
      <c r="I37" s="426" t="s">
        <v>472</v>
      </c>
      <c r="J37" s="429">
        <v>7</v>
      </c>
      <c r="K37" s="430">
        <v>2124</v>
      </c>
    </row>
    <row r="38" spans="1:11" s="440" customFormat="1" ht="9.75" customHeight="1" x14ac:dyDescent="0.15">
      <c r="A38" s="426" t="e">
        <f t="shared" si="0"/>
        <v>#REF!</v>
      </c>
      <c r="B38" s="427">
        <v>32</v>
      </c>
      <c r="C38" s="427" t="s">
        <v>513</v>
      </c>
      <c r="D38" s="426" t="s">
        <v>495</v>
      </c>
      <c r="E38" s="426" t="s">
        <v>524</v>
      </c>
      <c r="F38" s="426" t="s">
        <v>525</v>
      </c>
      <c r="G38" s="429"/>
      <c r="H38" s="431"/>
      <c r="I38" s="426" t="s">
        <v>465</v>
      </c>
      <c r="J38" s="429">
        <v>8</v>
      </c>
      <c r="K38" s="430">
        <v>2124</v>
      </c>
    </row>
    <row r="39" spans="1:11" s="440" customFormat="1" ht="9.75" customHeight="1" x14ac:dyDescent="0.15">
      <c r="A39" s="426" t="e">
        <f t="shared" si="0"/>
        <v>#REF!</v>
      </c>
      <c r="B39" s="427">
        <v>389</v>
      </c>
      <c r="C39" s="427" t="s">
        <v>526</v>
      </c>
      <c r="D39" s="426" t="s">
        <v>495</v>
      </c>
      <c r="E39" s="426" t="s">
        <v>496</v>
      </c>
      <c r="F39" s="426" t="s">
        <v>452</v>
      </c>
      <c r="G39" s="428"/>
      <c r="H39" s="428"/>
      <c r="I39" s="426" t="s">
        <v>449</v>
      </c>
      <c r="J39" s="429">
        <v>2</v>
      </c>
      <c r="K39" s="430">
        <v>5000</v>
      </c>
    </row>
    <row r="40" spans="1:11" s="440" customFormat="1" ht="9.75" customHeight="1" x14ac:dyDescent="0.15">
      <c r="A40" s="426" t="e">
        <f t="shared" si="0"/>
        <v>#REF!</v>
      </c>
      <c r="B40" s="432">
        <v>325</v>
      </c>
      <c r="C40" s="433" t="s">
        <v>527</v>
      </c>
      <c r="D40" s="434" t="s">
        <v>528</v>
      </c>
      <c r="E40" s="429" t="s">
        <v>529</v>
      </c>
      <c r="F40" s="429"/>
      <c r="G40" s="431"/>
      <c r="H40" s="431"/>
      <c r="I40" s="426" t="s">
        <v>512</v>
      </c>
      <c r="J40" s="429">
        <v>9</v>
      </c>
      <c r="K40" s="430">
        <v>3000</v>
      </c>
    </row>
    <row r="41" spans="1:11" s="440" customFormat="1" ht="9.75" customHeight="1" x14ac:dyDescent="0.15">
      <c r="A41" s="426" t="e">
        <f t="shared" si="0"/>
        <v>#REF!</v>
      </c>
      <c r="B41" s="427">
        <v>41</v>
      </c>
      <c r="C41" s="427" t="s">
        <v>530</v>
      </c>
      <c r="D41" s="426" t="s">
        <v>531</v>
      </c>
      <c r="E41" s="426" t="s">
        <v>532</v>
      </c>
      <c r="F41" s="426" t="s">
        <v>452</v>
      </c>
      <c r="G41" s="428" t="s">
        <v>533</v>
      </c>
      <c r="H41" s="428"/>
      <c r="I41" s="426" t="s">
        <v>469</v>
      </c>
      <c r="J41" s="429">
        <v>3</v>
      </c>
      <c r="K41" s="430">
        <v>949</v>
      </c>
    </row>
    <row r="42" spans="1:11" s="440" customFormat="1" ht="9.75" customHeight="1" x14ac:dyDescent="0.15">
      <c r="A42" s="426" t="e">
        <f t="shared" si="0"/>
        <v>#REF!</v>
      </c>
      <c r="B42" s="427">
        <v>158</v>
      </c>
      <c r="C42" s="427" t="s">
        <v>530</v>
      </c>
      <c r="D42" s="426" t="s">
        <v>534</v>
      </c>
      <c r="E42" s="426" t="s">
        <v>535</v>
      </c>
      <c r="F42" s="426">
        <v>811605</v>
      </c>
      <c r="G42" s="428" t="s">
        <v>533</v>
      </c>
      <c r="H42" s="428"/>
      <c r="I42" s="426" t="s">
        <v>469</v>
      </c>
      <c r="J42" s="429">
        <v>3</v>
      </c>
      <c r="K42" s="430">
        <v>949</v>
      </c>
    </row>
    <row r="43" spans="1:11" s="440" customFormat="1" ht="9.75" customHeight="1" x14ac:dyDescent="0.15">
      <c r="A43" s="426" t="e">
        <f t="shared" si="0"/>
        <v>#REF!</v>
      </c>
      <c r="B43" s="427">
        <v>159</v>
      </c>
      <c r="C43" s="427" t="s">
        <v>530</v>
      </c>
      <c r="D43" s="426" t="s">
        <v>536</v>
      </c>
      <c r="E43" s="426" t="s">
        <v>532</v>
      </c>
      <c r="F43" s="426" t="s">
        <v>537</v>
      </c>
      <c r="G43" s="428" t="s">
        <v>533</v>
      </c>
      <c r="H43" s="428"/>
      <c r="I43" s="426" t="s">
        <v>469</v>
      </c>
      <c r="J43" s="429">
        <v>3</v>
      </c>
      <c r="K43" s="430">
        <v>949</v>
      </c>
    </row>
    <row r="44" spans="1:11" s="440" customFormat="1" ht="9.75" customHeight="1" x14ac:dyDescent="0.15">
      <c r="A44" s="426" t="e">
        <f t="shared" si="0"/>
        <v>#REF!</v>
      </c>
      <c r="B44" s="427">
        <v>160</v>
      </c>
      <c r="C44" s="427" t="s">
        <v>530</v>
      </c>
      <c r="D44" s="426" t="s">
        <v>536</v>
      </c>
      <c r="E44" s="426" t="s">
        <v>532</v>
      </c>
      <c r="F44" s="426" t="s">
        <v>452</v>
      </c>
      <c r="G44" s="428" t="s">
        <v>533</v>
      </c>
      <c r="H44" s="428"/>
      <c r="I44" s="426" t="s">
        <v>469</v>
      </c>
      <c r="J44" s="429">
        <v>3</v>
      </c>
      <c r="K44" s="430">
        <v>949</v>
      </c>
    </row>
    <row r="45" spans="1:11" s="440" customFormat="1" ht="9.75" customHeight="1" x14ac:dyDescent="0.15">
      <c r="A45" s="426" t="e">
        <f t="shared" si="0"/>
        <v>#REF!</v>
      </c>
      <c r="B45" s="427">
        <v>446</v>
      </c>
      <c r="C45" s="427" t="s">
        <v>530</v>
      </c>
      <c r="D45" s="426" t="s">
        <v>538</v>
      </c>
      <c r="E45" s="426" t="s">
        <v>539</v>
      </c>
      <c r="F45" s="426" t="s">
        <v>452</v>
      </c>
      <c r="G45" s="429"/>
      <c r="H45" s="431"/>
      <c r="I45" s="426" t="s">
        <v>540</v>
      </c>
      <c r="J45" s="429">
        <v>3</v>
      </c>
      <c r="K45" s="430">
        <v>949</v>
      </c>
    </row>
    <row r="46" spans="1:11" s="440" customFormat="1" ht="9.75" customHeight="1" x14ac:dyDescent="0.15">
      <c r="A46" s="426" t="e">
        <f t="shared" si="0"/>
        <v>#REF!</v>
      </c>
      <c r="B46" s="427">
        <v>143</v>
      </c>
      <c r="C46" s="427" t="s">
        <v>541</v>
      </c>
      <c r="D46" s="426" t="s">
        <v>542</v>
      </c>
      <c r="E46" s="426">
        <v>1422</v>
      </c>
      <c r="F46" s="426">
        <v>9093590</v>
      </c>
      <c r="G46" s="428"/>
      <c r="H46" s="428"/>
      <c r="I46" s="426" t="s">
        <v>469</v>
      </c>
      <c r="J46" s="429">
        <v>3</v>
      </c>
      <c r="K46" s="430">
        <v>980</v>
      </c>
    </row>
    <row r="47" spans="1:11" s="440" customFormat="1" ht="9.75" customHeight="1" x14ac:dyDescent="0.15">
      <c r="A47" s="426" t="e">
        <f t="shared" si="0"/>
        <v>#REF!</v>
      </c>
      <c r="B47" s="427">
        <v>97</v>
      </c>
      <c r="C47" s="427" t="s">
        <v>543</v>
      </c>
      <c r="D47" s="426" t="s">
        <v>544</v>
      </c>
      <c r="E47" s="426" t="s">
        <v>545</v>
      </c>
      <c r="F47" s="426">
        <v>33711501</v>
      </c>
      <c r="G47" s="428" t="s">
        <v>546</v>
      </c>
      <c r="H47" s="428"/>
      <c r="I47" s="426" t="s">
        <v>455</v>
      </c>
      <c r="J47" s="429">
        <v>1</v>
      </c>
      <c r="K47" s="430">
        <v>1322</v>
      </c>
    </row>
    <row r="48" spans="1:11" s="440" customFormat="1" ht="9.75" customHeight="1" x14ac:dyDescent="0.15">
      <c r="A48" s="426" t="e">
        <f t="shared" si="0"/>
        <v>#REF!</v>
      </c>
      <c r="B48" s="427">
        <v>208</v>
      </c>
      <c r="C48" s="427" t="s">
        <v>543</v>
      </c>
      <c r="D48" s="426" t="s">
        <v>544</v>
      </c>
      <c r="E48" s="426" t="s">
        <v>545</v>
      </c>
      <c r="F48" s="426" t="s">
        <v>547</v>
      </c>
      <c r="G48" s="428"/>
      <c r="H48" s="428"/>
      <c r="I48" s="426" t="s">
        <v>484</v>
      </c>
      <c r="J48" s="429">
        <v>5</v>
      </c>
      <c r="K48" s="430">
        <v>1322</v>
      </c>
    </row>
    <row r="49" spans="1:11" s="440" customFormat="1" ht="9.75" customHeight="1" x14ac:dyDescent="0.15">
      <c r="A49" s="426" t="e">
        <f t="shared" si="0"/>
        <v>#REF!</v>
      </c>
      <c r="B49" s="427">
        <v>286</v>
      </c>
      <c r="C49" s="427" t="s">
        <v>543</v>
      </c>
      <c r="D49" s="426" t="s">
        <v>548</v>
      </c>
      <c r="E49" s="426" t="s">
        <v>549</v>
      </c>
      <c r="F49" s="426">
        <v>33211</v>
      </c>
      <c r="G49" s="428"/>
      <c r="H49" s="428"/>
      <c r="I49" s="426" t="s">
        <v>471</v>
      </c>
      <c r="J49" s="429">
        <v>6</v>
      </c>
      <c r="K49" s="430">
        <v>1322</v>
      </c>
    </row>
    <row r="50" spans="1:11" s="440" customFormat="1" ht="9.75" customHeight="1" x14ac:dyDescent="0.15">
      <c r="A50" s="426" t="e">
        <f t="shared" si="0"/>
        <v>#REF!</v>
      </c>
      <c r="B50" s="427">
        <v>183</v>
      </c>
      <c r="C50" s="427" t="s">
        <v>543</v>
      </c>
      <c r="D50" s="426" t="s">
        <v>544</v>
      </c>
      <c r="E50" s="426" t="s">
        <v>545</v>
      </c>
      <c r="F50" s="426">
        <v>33711501</v>
      </c>
      <c r="G50" s="428"/>
      <c r="H50" s="428"/>
      <c r="I50" s="426" t="s">
        <v>472</v>
      </c>
      <c r="J50" s="429">
        <v>7</v>
      </c>
      <c r="K50" s="430">
        <v>1322</v>
      </c>
    </row>
    <row r="51" spans="1:11" s="440" customFormat="1" ht="9.75" customHeight="1" x14ac:dyDescent="0.15">
      <c r="A51" s="426" t="e">
        <f t="shared" si="0"/>
        <v>#REF!</v>
      </c>
      <c r="B51" s="427">
        <v>59</v>
      </c>
      <c r="C51" s="427" t="s">
        <v>550</v>
      </c>
      <c r="D51" s="426" t="s">
        <v>544</v>
      </c>
      <c r="E51" s="426" t="s">
        <v>545</v>
      </c>
      <c r="F51" s="426">
        <v>337111</v>
      </c>
      <c r="G51" s="428"/>
      <c r="H51" s="428"/>
      <c r="I51" s="426" t="s">
        <v>509</v>
      </c>
      <c r="J51" s="429">
        <v>10</v>
      </c>
      <c r="K51" s="430">
        <v>1322</v>
      </c>
    </row>
    <row r="52" spans="1:11" s="440" customFormat="1" ht="9.75" customHeight="1" x14ac:dyDescent="0.15">
      <c r="A52" s="426" t="e">
        <f t="shared" si="0"/>
        <v>#REF!</v>
      </c>
      <c r="B52" s="427">
        <v>287</v>
      </c>
      <c r="C52" s="427" t="s">
        <v>551</v>
      </c>
      <c r="D52" s="426" t="s">
        <v>544</v>
      </c>
      <c r="E52" s="426" t="s">
        <v>552</v>
      </c>
      <c r="F52" s="426" t="s">
        <v>452</v>
      </c>
      <c r="G52" s="428"/>
      <c r="H52" s="428"/>
      <c r="I52" s="426" t="s">
        <v>553</v>
      </c>
      <c r="J52" s="429">
        <v>2</v>
      </c>
      <c r="K52" s="430">
        <v>2500</v>
      </c>
    </row>
    <row r="53" spans="1:11" s="440" customFormat="1" ht="9.75" customHeight="1" x14ac:dyDescent="0.15">
      <c r="A53" s="426" t="e">
        <f t="shared" si="0"/>
        <v>#REF!</v>
      </c>
      <c r="B53" s="427">
        <v>27</v>
      </c>
      <c r="C53" s="427" t="s">
        <v>551</v>
      </c>
      <c r="D53" s="426" t="s">
        <v>544</v>
      </c>
      <c r="E53" s="426" t="s">
        <v>554</v>
      </c>
      <c r="F53" s="426" t="s">
        <v>452</v>
      </c>
      <c r="G53" s="428"/>
      <c r="H53" s="428"/>
      <c r="I53" s="426" t="s">
        <v>465</v>
      </c>
      <c r="J53" s="429">
        <v>8</v>
      </c>
      <c r="K53" s="430">
        <v>2500</v>
      </c>
    </row>
    <row r="54" spans="1:11" s="440" customFormat="1" ht="9.75" customHeight="1" x14ac:dyDescent="0.15">
      <c r="A54" s="426" t="e">
        <f t="shared" si="0"/>
        <v>#REF!</v>
      </c>
      <c r="B54" s="427">
        <v>73</v>
      </c>
      <c r="C54" s="427" t="s">
        <v>555</v>
      </c>
      <c r="D54" s="426" t="s">
        <v>556</v>
      </c>
      <c r="E54" s="426" t="s">
        <v>557</v>
      </c>
      <c r="F54" s="426" t="s">
        <v>558</v>
      </c>
      <c r="G54" s="428"/>
      <c r="H54" s="428"/>
      <c r="I54" s="426" t="s">
        <v>509</v>
      </c>
      <c r="J54" s="429">
        <v>10</v>
      </c>
      <c r="K54" s="430">
        <v>9975</v>
      </c>
    </row>
    <row r="55" spans="1:11" s="440" customFormat="1" ht="9.75" customHeight="1" x14ac:dyDescent="0.15">
      <c r="A55" s="426" t="e">
        <f t="shared" si="0"/>
        <v>#REF!</v>
      </c>
      <c r="B55" s="432">
        <v>327</v>
      </c>
      <c r="C55" s="433" t="s">
        <v>559</v>
      </c>
      <c r="D55" s="434" t="s">
        <v>560</v>
      </c>
      <c r="E55" s="429" t="s">
        <v>561</v>
      </c>
      <c r="F55" s="429">
        <v>1178034</v>
      </c>
      <c r="G55" s="431"/>
      <c r="H55" s="431"/>
      <c r="I55" s="426" t="s">
        <v>512</v>
      </c>
      <c r="J55" s="429">
        <v>9</v>
      </c>
      <c r="K55" s="430">
        <v>3750</v>
      </c>
    </row>
    <row r="56" spans="1:11" s="440" customFormat="1" ht="9.75" customHeight="1" x14ac:dyDescent="0.15">
      <c r="A56" s="426" t="e">
        <f t="shared" si="0"/>
        <v>#REF!</v>
      </c>
      <c r="B56" s="427">
        <v>328</v>
      </c>
      <c r="C56" s="427" t="s">
        <v>559</v>
      </c>
      <c r="D56" s="426" t="s">
        <v>562</v>
      </c>
      <c r="E56" s="426" t="s">
        <v>451</v>
      </c>
      <c r="F56" s="426" t="s">
        <v>563</v>
      </c>
      <c r="G56" s="431"/>
      <c r="H56" s="431"/>
      <c r="I56" s="426" t="s">
        <v>504</v>
      </c>
      <c r="J56" s="429">
        <v>9</v>
      </c>
      <c r="K56" s="430">
        <v>3750</v>
      </c>
    </row>
    <row r="57" spans="1:11" s="440" customFormat="1" ht="9.75" customHeight="1" x14ac:dyDescent="0.15">
      <c r="A57" s="426" t="e">
        <f t="shared" si="0"/>
        <v>#REF!</v>
      </c>
      <c r="B57" s="427">
        <v>419</v>
      </c>
      <c r="C57" s="427" t="s">
        <v>559</v>
      </c>
      <c r="D57" s="426" t="s">
        <v>564</v>
      </c>
      <c r="E57" s="426" t="s">
        <v>565</v>
      </c>
      <c r="F57" s="426" t="s">
        <v>566</v>
      </c>
      <c r="G57" s="428"/>
      <c r="H57" s="428"/>
      <c r="I57" s="426" t="s">
        <v>509</v>
      </c>
      <c r="J57" s="429">
        <v>10</v>
      </c>
      <c r="K57" s="430">
        <v>3750</v>
      </c>
    </row>
    <row r="58" spans="1:11" s="440" customFormat="1" ht="9.75" customHeight="1" x14ac:dyDescent="0.15">
      <c r="A58" s="426" t="e">
        <f t="shared" si="0"/>
        <v>#REF!</v>
      </c>
      <c r="B58" s="427">
        <v>75</v>
      </c>
      <c r="C58" s="427" t="s">
        <v>567</v>
      </c>
      <c r="D58" s="426" t="s">
        <v>505</v>
      </c>
      <c r="E58" s="426" t="s">
        <v>568</v>
      </c>
      <c r="F58" s="435" t="s">
        <v>569</v>
      </c>
      <c r="G58" s="428"/>
      <c r="H58" s="428"/>
      <c r="I58" s="426" t="s">
        <v>449</v>
      </c>
      <c r="J58" s="429">
        <v>2</v>
      </c>
      <c r="K58" s="430">
        <v>3750</v>
      </c>
    </row>
    <row r="59" spans="1:11" s="440" customFormat="1" ht="9.75" customHeight="1" x14ac:dyDescent="0.15">
      <c r="A59" s="426" t="e">
        <f t="shared" si="0"/>
        <v>#REF!</v>
      </c>
      <c r="B59" s="427">
        <v>33</v>
      </c>
      <c r="C59" s="427" t="s">
        <v>570</v>
      </c>
      <c r="D59" s="426" t="s">
        <v>571</v>
      </c>
      <c r="E59" s="426" t="s">
        <v>572</v>
      </c>
      <c r="F59" s="426" t="s">
        <v>452</v>
      </c>
      <c r="G59" s="428"/>
      <c r="H59" s="431"/>
      <c r="I59" s="426" t="s">
        <v>512</v>
      </c>
      <c r="J59" s="429">
        <v>8</v>
      </c>
      <c r="K59" s="430">
        <v>3750</v>
      </c>
    </row>
    <row r="60" spans="1:11" s="440" customFormat="1" ht="9.75" customHeight="1" x14ac:dyDescent="0.15">
      <c r="A60" s="426" t="e">
        <f t="shared" si="0"/>
        <v>#REF!</v>
      </c>
      <c r="B60" s="432">
        <v>309</v>
      </c>
      <c r="C60" s="433" t="s">
        <v>573</v>
      </c>
      <c r="D60" s="434" t="s">
        <v>574</v>
      </c>
      <c r="E60" s="429" t="s">
        <v>575</v>
      </c>
      <c r="F60" s="429" t="s">
        <v>576</v>
      </c>
      <c r="G60" s="431"/>
      <c r="H60" s="431"/>
      <c r="I60" s="426" t="s">
        <v>512</v>
      </c>
      <c r="J60" s="429">
        <v>9</v>
      </c>
      <c r="K60" s="430">
        <v>1085</v>
      </c>
    </row>
    <row r="61" spans="1:11" s="440" customFormat="1" ht="9.75" customHeight="1" x14ac:dyDescent="0.15">
      <c r="A61" s="426" t="e">
        <f t="shared" si="0"/>
        <v>#REF!</v>
      </c>
      <c r="B61" s="427">
        <v>23</v>
      </c>
      <c r="C61" s="427" t="s">
        <v>577</v>
      </c>
      <c r="D61" s="426" t="s">
        <v>457</v>
      </c>
      <c r="E61" s="426" t="s">
        <v>578</v>
      </c>
      <c r="F61" s="426" t="s">
        <v>452</v>
      </c>
      <c r="G61" s="428"/>
      <c r="H61" s="428"/>
      <c r="I61" s="426" t="s">
        <v>465</v>
      </c>
      <c r="J61" s="429">
        <v>8</v>
      </c>
      <c r="K61" s="430">
        <v>50</v>
      </c>
    </row>
    <row r="62" spans="1:11" s="440" customFormat="1" ht="9.75" customHeight="1" x14ac:dyDescent="0.15">
      <c r="A62" s="426" t="e">
        <f t="shared" si="0"/>
        <v>#REF!</v>
      </c>
      <c r="B62" s="427">
        <v>25</v>
      </c>
      <c r="C62" s="427" t="s">
        <v>577</v>
      </c>
      <c r="D62" s="426" t="s">
        <v>579</v>
      </c>
      <c r="E62" s="426" t="s">
        <v>580</v>
      </c>
      <c r="F62" s="426" t="s">
        <v>452</v>
      </c>
      <c r="G62" s="428"/>
      <c r="H62" s="428"/>
      <c r="I62" s="426" t="s">
        <v>465</v>
      </c>
      <c r="J62" s="429">
        <v>8</v>
      </c>
      <c r="K62" s="430">
        <v>50</v>
      </c>
    </row>
    <row r="63" spans="1:11" s="440" customFormat="1" ht="9.75" customHeight="1" x14ac:dyDescent="0.15">
      <c r="A63" s="426" t="e">
        <f t="shared" si="0"/>
        <v>#REF!</v>
      </c>
      <c r="B63" s="427">
        <v>291</v>
      </c>
      <c r="C63" s="427" t="s">
        <v>581</v>
      </c>
      <c r="D63" s="426" t="s">
        <v>582</v>
      </c>
      <c r="E63" s="426" t="s">
        <v>451</v>
      </c>
      <c r="F63" s="426" t="s">
        <v>452</v>
      </c>
      <c r="G63" s="428" t="s">
        <v>583</v>
      </c>
      <c r="H63" s="426" t="s">
        <v>584</v>
      </c>
      <c r="I63" s="426" t="s">
        <v>585</v>
      </c>
      <c r="J63" s="429">
        <v>2</v>
      </c>
      <c r="K63" s="430">
        <v>1000</v>
      </c>
    </row>
    <row r="64" spans="1:11" s="440" customFormat="1" ht="9.75" customHeight="1" x14ac:dyDescent="0.15">
      <c r="A64" s="426" t="e">
        <f t="shared" si="0"/>
        <v>#REF!</v>
      </c>
      <c r="B64" s="427">
        <v>31</v>
      </c>
      <c r="C64" s="427" t="s">
        <v>581</v>
      </c>
      <c r="D64" s="426" t="s">
        <v>582</v>
      </c>
      <c r="E64" s="426" t="s">
        <v>451</v>
      </c>
      <c r="F64" s="426" t="s">
        <v>452</v>
      </c>
      <c r="G64" s="428" t="s">
        <v>586</v>
      </c>
      <c r="H64" s="431"/>
      <c r="I64" s="426" t="s">
        <v>465</v>
      </c>
      <c r="J64" s="429">
        <v>8</v>
      </c>
      <c r="K64" s="430">
        <v>1000</v>
      </c>
    </row>
    <row r="65" spans="1:11" s="440" customFormat="1" ht="9.75" customHeight="1" x14ac:dyDescent="0.15">
      <c r="A65" s="426" t="e">
        <f t="shared" si="0"/>
        <v>#REF!</v>
      </c>
      <c r="B65" s="427">
        <v>245</v>
      </c>
      <c r="C65" s="427" t="s">
        <v>587</v>
      </c>
      <c r="D65" s="426" t="s">
        <v>588</v>
      </c>
      <c r="E65" s="426" t="s">
        <v>589</v>
      </c>
      <c r="F65" s="426" t="s">
        <v>590</v>
      </c>
      <c r="G65" s="428"/>
      <c r="H65" s="428"/>
      <c r="I65" s="426" t="s">
        <v>449</v>
      </c>
      <c r="J65" s="429">
        <v>2</v>
      </c>
      <c r="K65" s="430">
        <v>8956.36</v>
      </c>
    </row>
    <row r="66" spans="1:11" s="440" customFormat="1" ht="9.75" customHeight="1" x14ac:dyDescent="0.15">
      <c r="A66" s="426" t="e">
        <f t="shared" si="0"/>
        <v>#REF!</v>
      </c>
      <c r="B66" s="427">
        <v>392</v>
      </c>
      <c r="C66" s="427" t="s">
        <v>587</v>
      </c>
      <c r="D66" s="426" t="s">
        <v>588</v>
      </c>
      <c r="E66" s="426" t="s">
        <v>591</v>
      </c>
      <c r="F66" s="426" t="s">
        <v>452</v>
      </c>
      <c r="G66" s="428" t="s">
        <v>592</v>
      </c>
      <c r="H66" s="429"/>
      <c r="I66" s="426" t="s">
        <v>465</v>
      </c>
      <c r="J66" s="429">
        <v>8</v>
      </c>
      <c r="K66" s="430">
        <v>8956.36</v>
      </c>
    </row>
    <row r="67" spans="1:11" s="440" customFormat="1" ht="9.75" customHeight="1" x14ac:dyDescent="0.15">
      <c r="A67" s="426" t="e">
        <f t="shared" si="0"/>
        <v>#REF!</v>
      </c>
      <c r="B67" s="432">
        <v>102</v>
      </c>
      <c r="C67" s="433" t="s">
        <v>593</v>
      </c>
      <c r="D67" s="434" t="s">
        <v>594</v>
      </c>
      <c r="E67" s="429" t="s">
        <v>595</v>
      </c>
      <c r="F67" s="429" t="s">
        <v>452</v>
      </c>
      <c r="G67" s="431"/>
      <c r="H67" s="431"/>
      <c r="I67" s="426" t="s">
        <v>512</v>
      </c>
      <c r="J67" s="429">
        <v>9</v>
      </c>
      <c r="K67" s="430">
        <v>867</v>
      </c>
    </row>
    <row r="68" spans="1:11" s="440" customFormat="1" ht="9.75" customHeight="1" x14ac:dyDescent="0.15">
      <c r="A68" s="426" t="e">
        <f t="shared" si="0"/>
        <v>#REF!</v>
      </c>
      <c r="B68" s="427">
        <v>196</v>
      </c>
      <c r="C68" s="427" t="s">
        <v>596</v>
      </c>
      <c r="D68" s="426" t="s">
        <v>564</v>
      </c>
      <c r="E68" s="426" t="s">
        <v>597</v>
      </c>
      <c r="F68" s="426" t="s">
        <v>452</v>
      </c>
      <c r="G68" s="428"/>
      <c r="H68" s="428"/>
      <c r="I68" s="426" t="s">
        <v>472</v>
      </c>
      <c r="J68" s="429">
        <v>7</v>
      </c>
      <c r="K68" s="430">
        <v>12000</v>
      </c>
    </row>
    <row r="69" spans="1:11" s="440" customFormat="1" ht="9.75" customHeight="1" x14ac:dyDescent="0.15">
      <c r="A69" s="426" t="e">
        <f t="shared" si="0"/>
        <v>#REF!</v>
      </c>
      <c r="B69" s="427">
        <v>6</v>
      </c>
      <c r="C69" s="427" t="s">
        <v>596</v>
      </c>
      <c r="D69" s="426" t="s">
        <v>598</v>
      </c>
      <c r="E69" s="426" t="s">
        <v>599</v>
      </c>
      <c r="F69" s="426" t="s">
        <v>600</v>
      </c>
      <c r="G69" s="428"/>
      <c r="H69" s="428"/>
      <c r="I69" s="426" t="s">
        <v>465</v>
      </c>
      <c r="J69" s="429">
        <v>8</v>
      </c>
      <c r="K69" s="430">
        <v>4650</v>
      </c>
    </row>
    <row r="70" spans="1:11" s="440" customFormat="1" ht="9.75" customHeight="1" x14ac:dyDescent="0.15">
      <c r="A70" s="426" t="e">
        <f t="shared" si="0"/>
        <v>#REF!</v>
      </c>
      <c r="B70" s="432">
        <v>309</v>
      </c>
      <c r="C70" s="433" t="s">
        <v>601</v>
      </c>
      <c r="D70" s="434" t="s">
        <v>602</v>
      </c>
      <c r="E70" s="429" t="s">
        <v>575</v>
      </c>
      <c r="F70" s="429">
        <v>25832100793</v>
      </c>
      <c r="G70" s="431"/>
      <c r="H70" s="431"/>
      <c r="I70" s="426" t="s">
        <v>512</v>
      </c>
      <c r="J70" s="429">
        <v>9</v>
      </c>
      <c r="K70" s="430">
        <v>3172</v>
      </c>
    </row>
    <row r="71" spans="1:11" s="440" customFormat="1" ht="9.75" customHeight="1" x14ac:dyDescent="0.15">
      <c r="A71" s="426" t="e">
        <f t="shared" si="0"/>
        <v>#REF!</v>
      </c>
      <c r="B71" s="427">
        <v>104</v>
      </c>
      <c r="C71" s="427" t="s">
        <v>603</v>
      </c>
      <c r="D71" s="426" t="s">
        <v>604</v>
      </c>
      <c r="E71" s="426" t="s">
        <v>605</v>
      </c>
      <c r="F71" s="426" t="s">
        <v>452</v>
      </c>
      <c r="G71" s="428" t="s">
        <v>606</v>
      </c>
      <c r="H71" s="428"/>
      <c r="I71" s="426" t="s">
        <v>455</v>
      </c>
      <c r="J71" s="429">
        <v>1</v>
      </c>
      <c r="K71" s="430">
        <v>2894</v>
      </c>
    </row>
    <row r="72" spans="1:11" s="440" customFormat="1" ht="9.75" customHeight="1" x14ac:dyDescent="0.15">
      <c r="A72" s="426" t="e">
        <f t="shared" si="0"/>
        <v>#REF!</v>
      </c>
      <c r="B72" s="427">
        <v>247</v>
      </c>
      <c r="C72" s="427" t="s">
        <v>603</v>
      </c>
      <c r="D72" s="426" t="s">
        <v>607</v>
      </c>
      <c r="E72" s="426" t="s">
        <v>451</v>
      </c>
      <c r="F72" s="426" t="s">
        <v>608</v>
      </c>
      <c r="G72" s="428"/>
      <c r="H72" s="428"/>
      <c r="I72" s="426" t="s">
        <v>449</v>
      </c>
      <c r="J72" s="429">
        <v>2</v>
      </c>
      <c r="K72" s="430">
        <v>2894</v>
      </c>
    </row>
    <row r="73" spans="1:11" s="440" customFormat="1" ht="9.75" customHeight="1" x14ac:dyDescent="0.15">
      <c r="A73" s="426" t="e">
        <f t="shared" ref="A73:A136" si="1">A72+1</f>
        <v>#REF!</v>
      </c>
      <c r="B73" s="427">
        <v>164</v>
      </c>
      <c r="C73" s="427" t="s">
        <v>603</v>
      </c>
      <c r="D73" s="426" t="s">
        <v>609</v>
      </c>
      <c r="E73" s="426" t="s">
        <v>607</v>
      </c>
      <c r="F73" s="426">
        <v>949999020700</v>
      </c>
      <c r="G73" s="428"/>
      <c r="H73" s="428"/>
      <c r="I73" s="426" t="s">
        <v>469</v>
      </c>
      <c r="J73" s="429">
        <v>3</v>
      </c>
      <c r="K73" s="430">
        <v>2894</v>
      </c>
    </row>
    <row r="74" spans="1:11" s="440" customFormat="1" ht="9.75" customHeight="1" x14ac:dyDescent="0.15">
      <c r="A74" s="426" t="e">
        <f t="shared" si="1"/>
        <v>#REF!</v>
      </c>
      <c r="B74" s="427">
        <v>130</v>
      </c>
      <c r="C74" s="427" t="s">
        <v>603</v>
      </c>
      <c r="D74" s="426" t="s">
        <v>505</v>
      </c>
      <c r="E74" s="426" t="s">
        <v>605</v>
      </c>
      <c r="F74" s="426" t="s">
        <v>452</v>
      </c>
      <c r="G74" s="428"/>
      <c r="H74" s="428"/>
      <c r="I74" s="426" t="s">
        <v>478</v>
      </c>
      <c r="J74" s="431"/>
      <c r="K74" s="430">
        <v>2894</v>
      </c>
    </row>
    <row r="75" spans="1:11" s="440" customFormat="1" ht="9.75" customHeight="1" x14ac:dyDescent="0.15">
      <c r="A75" s="426" t="e">
        <f t="shared" si="1"/>
        <v>#REF!</v>
      </c>
      <c r="B75" s="427">
        <v>222</v>
      </c>
      <c r="C75" s="427" t="s">
        <v>603</v>
      </c>
      <c r="D75" s="426" t="s">
        <v>528</v>
      </c>
      <c r="E75" s="426" t="s">
        <v>610</v>
      </c>
      <c r="F75" s="426" t="s">
        <v>611</v>
      </c>
      <c r="G75" s="428"/>
      <c r="H75" s="428"/>
      <c r="I75" s="426" t="s">
        <v>612</v>
      </c>
      <c r="J75" s="429">
        <v>5</v>
      </c>
      <c r="K75" s="430">
        <v>2894</v>
      </c>
    </row>
    <row r="76" spans="1:11" s="440" customFormat="1" ht="9.75" customHeight="1" x14ac:dyDescent="0.15">
      <c r="A76" s="426" t="e">
        <f t="shared" si="1"/>
        <v>#REF!</v>
      </c>
      <c r="B76" s="427">
        <v>43</v>
      </c>
      <c r="C76" s="427" t="s">
        <v>603</v>
      </c>
      <c r="D76" s="426" t="s">
        <v>528</v>
      </c>
      <c r="E76" s="426" t="s">
        <v>613</v>
      </c>
      <c r="F76" s="426" t="s">
        <v>614</v>
      </c>
      <c r="G76" s="428"/>
      <c r="H76" s="429"/>
      <c r="I76" s="426" t="s">
        <v>465</v>
      </c>
      <c r="J76" s="429">
        <v>8</v>
      </c>
      <c r="K76" s="430">
        <v>2894</v>
      </c>
    </row>
    <row r="77" spans="1:11" s="440" customFormat="1" ht="9.75" customHeight="1" x14ac:dyDescent="0.15">
      <c r="A77" s="426" t="e">
        <f t="shared" si="1"/>
        <v>#REF!</v>
      </c>
      <c r="B77" s="432">
        <v>298</v>
      </c>
      <c r="C77" s="433" t="s">
        <v>603</v>
      </c>
      <c r="D77" s="434" t="s">
        <v>511</v>
      </c>
      <c r="E77" s="429" t="s">
        <v>615</v>
      </c>
      <c r="F77" s="429" t="s">
        <v>452</v>
      </c>
      <c r="G77" s="431"/>
      <c r="H77" s="431"/>
      <c r="I77" s="426" t="s">
        <v>512</v>
      </c>
      <c r="J77" s="429">
        <v>9</v>
      </c>
      <c r="K77" s="430">
        <v>2894</v>
      </c>
    </row>
    <row r="78" spans="1:11" s="440" customFormat="1" ht="9.75" customHeight="1" x14ac:dyDescent="0.15">
      <c r="A78" s="426" t="e">
        <f t="shared" si="1"/>
        <v>#REF!</v>
      </c>
      <c r="B78" s="432">
        <v>299</v>
      </c>
      <c r="C78" s="433" t="s">
        <v>603</v>
      </c>
      <c r="D78" s="434" t="s">
        <v>451</v>
      </c>
      <c r="E78" s="429" t="s">
        <v>451</v>
      </c>
      <c r="F78" s="429" t="s">
        <v>452</v>
      </c>
      <c r="G78" s="431"/>
      <c r="H78" s="431"/>
      <c r="I78" s="426" t="s">
        <v>512</v>
      </c>
      <c r="J78" s="429">
        <v>9</v>
      </c>
      <c r="K78" s="430">
        <v>2894</v>
      </c>
    </row>
    <row r="79" spans="1:11" s="440" customFormat="1" ht="9.75" customHeight="1" x14ac:dyDescent="0.15">
      <c r="A79" s="426" t="e">
        <f t="shared" si="1"/>
        <v>#REF!</v>
      </c>
      <c r="B79" s="432">
        <v>324</v>
      </c>
      <c r="C79" s="433" t="s">
        <v>603</v>
      </c>
      <c r="D79" s="434" t="s">
        <v>616</v>
      </c>
      <c r="E79" s="429"/>
      <c r="F79" s="429"/>
      <c r="G79" s="431"/>
      <c r="H79" s="431"/>
      <c r="I79" s="426" t="s">
        <v>512</v>
      </c>
      <c r="J79" s="429">
        <v>9</v>
      </c>
      <c r="K79" s="430">
        <v>2894</v>
      </c>
    </row>
    <row r="80" spans="1:11" s="440" customFormat="1" ht="9.75" customHeight="1" x14ac:dyDescent="0.15">
      <c r="A80" s="426" t="e">
        <f t="shared" si="1"/>
        <v>#REF!</v>
      </c>
      <c r="B80" s="432">
        <v>352</v>
      </c>
      <c r="C80" s="433" t="s">
        <v>603</v>
      </c>
      <c r="D80" s="434" t="s">
        <v>451</v>
      </c>
      <c r="E80" s="429" t="s">
        <v>451</v>
      </c>
      <c r="F80" s="429" t="s">
        <v>452</v>
      </c>
      <c r="G80" s="431"/>
      <c r="H80" s="431"/>
      <c r="I80" s="426" t="s">
        <v>512</v>
      </c>
      <c r="J80" s="429">
        <v>9</v>
      </c>
      <c r="K80" s="430">
        <v>2894</v>
      </c>
    </row>
    <row r="81" spans="1:11" s="440" customFormat="1" ht="9.75" customHeight="1" x14ac:dyDescent="0.15">
      <c r="A81" s="426" t="e">
        <f t="shared" si="1"/>
        <v>#REF!</v>
      </c>
      <c r="B81" s="432">
        <v>353</v>
      </c>
      <c r="C81" s="433" t="s">
        <v>603</v>
      </c>
      <c r="D81" s="434" t="s">
        <v>521</v>
      </c>
      <c r="E81" s="429"/>
      <c r="F81" s="429"/>
      <c r="G81" s="431"/>
      <c r="H81" s="431"/>
      <c r="I81" s="426" t="s">
        <v>512</v>
      </c>
      <c r="J81" s="429">
        <v>9</v>
      </c>
      <c r="K81" s="430">
        <v>2894</v>
      </c>
    </row>
    <row r="82" spans="1:11" s="440" customFormat="1" ht="9.75" customHeight="1" x14ac:dyDescent="0.15">
      <c r="A82" s="426" t="e">
        <f t="shared" si="1"/>
        <v>#REF!</v>
      </c>
      <c r="B82" s="427">
        <v>60</v>
      </c>
      <c r="C82" s="427" t="s">
        <v>603</v>
      </c>
      <c r="D82" s="426" t="s">
        <v>617</v>
      </c>
      <c r="E82" s="426" t="s">
        <v>618</v>
      </c>
      <c r="F82" s="426" t="s">
        <v>619</v>
      </c>
      <c r="G82" s="428"/>
      <c r="H82" s="428"/>
      <c r="I82" s="426" t="s">
        <v>509</v>
      </c>
      <c r="J82" s="429">
        <v>10</v>
      </c>
      <c r="K82" s="430">
        <v>2894</v>
      </c>
    </row>
    <row r="83" spans="1:11" s="440" customFormat="1" ht="9.75" customHeight="1" x14ac:dyDescent="0.15">
      <c r="A83" s="426" t="e">
        <f t="shared" si="1"/>
        <v>#REF!</v>
      </c>
      <c r="B83" s="427">
        <v>222</v>
      </c>
      <c r="C83" s="427" t="s">
        <v>603</v>
      </c>
      <c r="D83" s="426" t="s">
        <v>528</v>
      </c>
      <c r="E83" s="426" t="s">
        <v>610</v>
      </c>
      <c r="F83" s="426" t="s">
        <v>611</v>
      </c>
      <c r="G83" s="428"/>
      <c r="H83" s="428"/>
      <c r="I83" s="426" t="s">
        <v>612</v>
      </c>
      <c r="J83" s="429">
        <v>10</v>
      </c>
      <c r="K83" s="430">
        <v>2894</v>
      </c>
    </row>
    <row r="84" spans="1:11" s="440" customFormat="1" ht="9.75" customHeight="1" x14ac:dyDescent="0.15">
      <c r="A84" s="426" t="e">
        <f t="shared" si="1"/>
        <v>#REF!</v>
      </c>
      <c r="B84" s="427">
        <v>36</v>
      </c>
      <c r="C84" s="427" t="s">
        <v>603</v>
      </c>
      <c r="D84" s="426" t="s">
        <v>556</v>
      </c>
      <c r="E84" s="426" t="s">
        <v>620</v>
      </c>
      <c r="F84" s="426" t="s">
        <v>452</v>
      </c>
      <c r="G84" s="428"/>
      <c r="H84" s="429"/>
      <c r="I84" s="426" t="s">
        <v>621</v>
      </c>
      <c r="J84" s="429">
        <v>8</v>
      </c>
      <c r="K84" s="430">
        <v>6000</v>
      </c>
    </row>
    <row r="85" spans="1:11" s="440" customFormat="1" ht="9.75" customHeight="1" x14ac:dyDescent="0.15">
      <c r="A85" s="426" t="e">
        <f t="shared" si="1"/>
        <v>#REF!</v>
      </c>
      <c r="B85" s="427">
        <v>453</v>
      </c>
      <c r="C85" s="427" t="s">
        <v>622</v>
      </c>
      <c r="D85" s="426" t="s">
        <v>528</v>
      </c>
      <c r="E85" s="426" t="s">
        <v>623</v>
      </c>
      <c r="F85" s="426" t="s">
        <v>624</v>
      </c>
      <c r="G85" s="428"/>
      <c r="H85" s="428"/>
      <c r="I85" s="426" t="s">
        <v>472</v>
      </c>
      <c r="J85" s="429">
        <v>7</v>
      </c>
      <c r="K85" s="430">
        <v>6000</v>
      </c>
    </row>
    <row r="86" spans="1:11" s="440" customFormat="1" ht="9.75" customHeight="1" x14ac:dyDescent="0.15">
      <c r="A86" s="426" t="e">
        <f t="shared" si="1"/>
        <v>#REF!</v>
      </c>
      <c r="B86" s="427">
        <v>428</v>
      </c>
      <c r="C86" s="427" t="s">
        <v>625</v>
      </c>
      <c r="D86" s="426" t="s">
        <v>626</v>
      </c>
      <c r="E86" s="426" t="s">
        <v>627</v>
      </c>
      <c r="F86" s="426" t="s">
        <v>628</v>
      </c>
      <c r="G86" s="428"/>
      <c r="H86" s="428"/>
      <c r="I86" s="426" t="s">
        <v>471</v>
      </c>
      <c r="J86" s="429">
        <v>6</v>
      </c>
      <c r="K86" s="430">
        <v>6000</v>
      </c>
    </row>
    <row r="87" spans="1:11" s="440" customFormat="1" ht="9.75" customHeight="1" x14ac:dyDescent="0.15">
      <c r="A87" s="426" t="e">
        <f t="shared" si="1"/>
        <v>#REF!</v>
      </c>
      <c r="B87" s="427">
        <v>55</v>
      </c>
      <c r="C87" s="427" t="s">
        <v>629</v>
      </c>
      <c r="D87" s="426" t="s">
        <v>457</v>
      </c>
      <c r="E87" s="426" t="s">
        <v>451</v>
      </c>
      <c r="F87" s="426" t="s">
        <v>452</v>
      </c>
      <c r="G87" s="428"/>
      <c r="H87" s="428"/>
      <c r="I87" s="426" t="s">
        <v>465</v>
      </c>
      <c r="J87" s="429">
        <v>2</v>
      </c>
      <c r="K87" s="430">
        <v>2895</v>
      </c>
    </row>
    <row r="88" spans="1:11" s="440" customFormat="1" ht="9.75" customHeight="1" x14ac:dyDescent="0.15">
      <c r="A88" s="426" t="e">
        <f t="shared" si="1"/>
        <v>#REF!</v>
      </c>
      <c r="B88" s="432">
        <v>90</v>
      </c>
      <c r="C88" s="427" t="s">
        <v>629</v>
      </c>
      <c r="D88" s="426" t="s">
        <v>630</v>
      </c>
      <c r="E88" s="426" t="s">
        <v>631</v>
      </c>
      <c r="F88" s="426" t="s">
        <v>452</v>
      </c>
      <c r="G88" s="431"/>
      <c r="H88" s="431"/>
      <c r="I88" s="426" t="s">
        <v>621</v>
      </c>
      <c r="J88" s="429">
        <v>1</v>
      </c>
      <c r="K88" s="430">
        <v>2895</v>
      </c>
    </row>
    <row r="89" spans="1:11" s="440" customFormat="1" ht="9.75" customHeight="1" x14ac:dyDescent="0.15">
      <c r="A89" s="426" t="e">
        <f t="shared" si="1"/>
        <v>#REF!</v>
      </c>
      <c r="B89" s="427">
        <v>110</v>
      </c>
      <c r="C89" s="427" t="s">
        <v>632</v>
      </c>
      <c r="D89" s="426" t="s">
        <v>633</v>
      </c>
      <c r="E89" s="426" t="s">
        <v>634</v>
      </c>
      <c r="F89" s="426" t="s">
        <v>452</v>
      </c>
      <c r="G89" s="428"/>
      <c r="H89" s="428"/>
      <c r="I89" s="426" t="s">
        <v>478</v>
      </c>
      <c r="J89" s="431"/>
      <c r="K89" s="430">
        <v>2520</v>
      </c>
    </row>
    <row r="90" spans="1:11" s="440" customFormat="1" ht="9.75" customHeight="1" x14ac:dyDescent="0.15">
      <c r="A90" s="426" t="e">
        <f t="shared" si="1"/>
        <v>#REF!</v>
      </c>
      <c r="B90" s="427">
        <v>81</v>
      </c>
      <c r="C90" s="427" t="s">
        <v>635</v>
      </c>
      <c r="D90" s="426" t="s">
        <v>451</v>
      </c>
      <c r="E90" s="426" t="s">
        <v>451</v>
      </c>
      <c r="F90" s="426" t="s">
        <v>452</v>
      </c>
      <c r="G90" s="428" t="s">
        <v>636</v>
      </c>
      <c r="H90" s="428" t="s">
        <v>637</v>
      </c>
      <c r="I90" s="426" t="s">
        <v>455</v>
      </c>
      <c r="J90" s="429">
        <v>1</v>
      </c>
      <c r="K90" s="430">
        <v>2520</v>
      </c>
    </row>
    <row r="91" spans="1:11" s="440" customFormat="1" ht="9.75" customHeight="1" x14ac:dyDescent="0.15">
      <c r="A91" s="426" t="e">
        <f t="shared" si="1"/>
        <v>#REF!</v>
      </c>
      <c r="B91" s="427">
        <v>67</v>
      </c>
      <c r="C91" s="427" t="s">
        <v>638</v>
      </c>
      <c r="D91" s="426" t="s">
        <v>639</v>
      </c>
      <c r="E91" s="426" t="s">
        <v>640</v>
      </c>
      <c r="F91" s="426" t="s">
        <v>452</v>
      </c>
      <c r="G91" s="428"/>
      <c r="H91" s="428"/>
      <c r="I91" s="426" t="s">
        <v>509</v>
      </c>
      <c r="J91" s="429">
        <v>10</v>
      </c>
      <c r="K91" s="430">
        <v>2500</v>
      </c>
    </row>
    <row r="92" spans="1:11" s="440" customFormat="1" ht="9.75" customHeight="1" x14ac:dyDescent="0.15">
      <c r="A92" s="426" t="e">
        <f t="shared" si="1"/>
        <v>#REF!</v>
      </c>
      <c r="B92" s="427">
        <v>393</v>
      </c>
      <c r="C92" s="427" t="s">
        <v>641</v>
      </c>
      <c r="D92" s="426" t="s">
        <v>451</v>
      </c>
      <c r="E92" s="426" t="s">
        <v>451</v>
      </c>
      <c r="F92" s="426" t="s">
        <v>452</v>
      </c>
      <c r="G92" s="428"/>
      <c r="H92" s="429"/>
      <c r="I92" s="426" t="s">
        <v>465</v>
      </c>
      <c r="J92" s="429">
        <v>8</v>
      </c>
      <c r="K92" s="430">
        <v>2500</v>
      </c>
    </row>
    <row r="93" spans="1:11" s="440" customFormat="1" ht="9.75" customHeight="1" x14ac:dyDescent="0.15">
      <c r="A93" s="426" t="e">
        <f t="shared" si="1"/>
        <v>#REF!</v>
      </c>
      <c r="B93" s="432">
        <v>368</v>
      </c>
      <c r="C93" s="433" t="s">
        <v>642</v>
      </c>
      <c r="D93" s="434" t="s">
        <v>643</v>
      </c>
      <c r="E93" s="429"/>
      <c r="F93" s="429"/>
      <c r="G93" s="431"/>
      <c r="H93" s="431"/>
      <c r="I93" s="426" t="s">
        <v>512</v>
      </c>
      <c r="J93" s="429">
        <v>9</v>
      </c>
      <c r="K93" s="430">
        <v>1160</v>
      </c>
    </row>
    <row r="94" spans="1:11" s="440" customFormat="1" ht="9.75" customHeight="1" x14ac:dyDescent="0.15">
      <c r="A94" s="426" t="e">
        <f t="shared" si="1"/>
        <v>#REF!</v>
      </c>
      <c r="B94" s="427">
        <v>263</v>
      </c>
      <c r="C94" s="427" t="s">
        <v>644</v>
      </c>
      <c r="D94" s="426" t="s">
        <v>643</v>
      </c>
      <c r="E94" s="426" t="s">
        <v>645</v>
      </c>
      <c r="F94" s="426" t="s">
        <v>646</v>
      </c>
      <c r="G94" s="428"/>
      <c r="H94" s="428"/>
      <c r="I94" s="426" t="s">
        <v>469</v>
      </c>
      <c r="J94" s="429">
        <v>2</v>
      </c>
      <c r="K94" s="430">
        <v>1160</v>
      </c>
    </row>
    <row r="95" spans="1:11" s="440" customFormat="1" ht="9.75" customHeight="1" x14ac:dyDescent="0.15">
      <c r="A95" s="426" t="e">
        <f t="shared" si="1"/>
        <v>#REF!</v>
      </c>
      <c r="B95" s="427">
        <v>138</v>
      </c>
      <c r="C95" s="427" t="s">
        <v>644</v>
      </c>
      <c r="D95" s="426" t="s">
        <v>643</v>
      </c>
      <c r="E95" s="426" t="s">
        <v>647</v>
      </c>
      <c r="F95" s="426" t="s">
        <v>648</v>
      </c>
      <c r="G95" s="428"/>
      <c r="H95" s="428"/>
      <c r="I95" s="426" t="s">
        <v>478</v>
      </c>
      <c r="J95" s="431"/>
      <c r="K95" s="430">
        <v>1160</v>
      </c>
    </row>
    <row r="96" spans="1:11" s="440" customFormat="1" ht="9.75" customHeight="1" x14ac:dyDescent="0.15">
      <c r="A96" s="426" t="e">
        <f t="shared" si="1"/>
        <v>#REF!</v>
      </c>
      <c r="B96" s="427">
        <v>80</v>
      </c>
      <c r="C96" s="427" t="s">
        <v>649</v>
      </c>
      <c r="D96" s="426" t="s">
        <v>639</v>
      </c>
      <c r="E96" s="426" t="s">
        <v>650</v>
      </c>
      <c r="F96" s="426" t="s">
        <v>452</v>
      </c>
      <c r="G96" s="428"/>
      <c r="H96" s="428"/>
      <c r="I96" s="426" t="s">
        <v>509</v>
      </c>
      <c r="J96" s="429">
        <v>2</v>
      </c>
      <c r="K96" s="430">
        <v>2500</v>
      </c>
    </row>
    <row r="97" spans="1:11" s="440" customFormat="1" ht="9.75" customHeight="1" x14ac:dyDescent="0.15">
      <c r="A97" s="426" t="e">
        <f>A96+1</f>
        <v>#REF!</v>
      </c>
      <c r="B97" s="427">
        <v>37</v>
      </c>
      <c r="C97" s="427" t="s">
        <v>651</v>
      </c>
      <c r="D97" s="426" t="s">
        <v>652</v>
      </c>
      <c r="E97" s="426" t="s">
        <v>653</v>
      </c>
      <c r="F97" s="426" t="s">
        <v>654</v>
      </c>
      <c r="G97" s="429"/>
      <c r="H97" s="429"/>
      <c r="I97" s="426" t="s">
        <v>465</v>
      </c>
      <c r="J97" s="429">
        <v>8</v>
      </c>
      <c r="K97" s="430">
        <v>100</v>
      </c>
    </row>
    <row r="98" spans="1:11" s="440" customFormat="1" ht="9.75" customHeight="1" x14ac:dyDescent="0.15">
      <c r="A98" s="426" t="e">
        <f t="shared" si="1"/>
        <v>#REF!</v>
      </c>
      <c r="B98" s="427">
        <v>128</v>
      </c>
      <c r="C98" s="427" t="s">
        <v>655</v>
      </c>
      <c r="D98" s="426" t="s">
        <v>656</v>
      </c>
      <c r="E98" s="426" t="s">
        <v>451</v>
      </c>
      <c r="F98" s="426" t="s">
        <v>452</v>
      </c>
      <c r="G98" s="428"/>
      <c r="H98" s="428"/>
      <c r="I98" s="426" t="s">
        <v>478</v>
      </c>
      <c r="J98" s="431"/>
      <c r="K98" s="430">
        <v>800</v>
      </c>
    </row>
    <row r="99" spans="1:11" s="440" customFormat="1" ht="9.75" customHeight="1" x14ac:dyDescent="0.15">
      <c r="A99" s="426" t="e">
        <f t="shared" si="1"/>
        <v>#REF!</v>
      </c>
      <c r="B99" s="427">
        <v>248</v>
      </c>
      <c r="C99" s="427" t="s">
        <v>657</v>
      </c>
      <c r="D99" s="426" t="s">
        <v>457</v>
      </c>
      <c r="E99" s="426" t="s">
        <v>658</v>
      </c>
      <c r="F99" s="426">
        <v>161100</v>
      </c>
      <c r="G99" s="428"/>
      <c r="H99" s="428"/>
      <c r="I99" s="426" t="s">
        <v>659</v>
      </c>
      <c r="J99" s="429">
        <v>2</v>
      </c>
      <c r="K99" s="430">
        <v>1700</v>
      </c>
    </row>
    <row r="100" spans="1:11" s="440" customFormat="1" ht="9.75" customHeight="1" x14ac:dyDescent="0.15">
      <c r="A100" s="426" t="e">
        <f t="shared" si="1"/>
        <v>#REF!</v>
      </c>
      <c r="B100" s="427">
        <v>241</v>
      </c>
      <c r="C100" s="427" t="s">
        <v>657</v>
      </c>
      <c r="D100" s="426" t="s">
        <v>457</v>
      </c>
      <c r="E100" s="426" t="s">
        <v>658</v>
      </c>
      <c r="F100" s="426">
        <v>625600</v>
      </c>
      <c r="G100" s="428"/>
      <c r="H100" s="428"/>
      <c r="I100" s="426" t="s">
        <v>659</v>
      </c>
      <c r="J100" s="429">
        <v>2</v>
      </c>
      <c r="K100" s="430">
        <v>1700</v>
      </c>
    </row>
    <row r="101" spans="1:11" s="440" customFormat="1" ht="9.75" customHeight="1" x14ac:dyDescent="0.15">
      <c r="A101" s="426" t="e">
        <f t="shared" si="1"/>
        <v>#REF!</v>
      </c>
      <c r="B101" s="427">
        <v>154</v>
      </c>
      <c r="C101" s="427" t="s">
        <v>660</v>
      </c>
      <c r="D101" s="426" t="s">
        <v>457</v>
      </c>
      <c r="E101" s="426" t="s">
        <v>451</v>
      </c>
      <c r="F101" s="426" t="s">
        <v>452</v>
      </c>
      <c r="G101" s="428"/>
      <c r="H101" s="428"/>
      <c r="I101" s="426" t="s">
        <v>661</v>
      </c>
      <c r="J101" s="429">
        <v>3</v>
      </c>
      <c r="K101" s="430">
        <v>1700</v>
      </c>
    </row>
    <row r="102" spans="1:11" s="440" customFormat="1" ht="9.75" customHeight="1" x14ac:dyDescent="0.15">
      <c r="A102" s="426" t="e">
        <f t="shared" si="1"/>
        <v>#REF!</v>
      </c>
      <c r="B102" s="427">
        <v>161</v>
      </c>
      <c r="C102" s="427" t="s">
        <v>662</v>
      </c>
      <c r="D102" s="426" t="s">
        <v>663</v>
      </c>
      <c r="E102" s="426" t="s">
        <v>664</v>
      </c>
      <c r="F102" s="426" t="s">
        <v>665</v>
      </c>
      <c r="G102" s="428"/>
      <c r="H102" s="428"/>
      <c r="I102" s="426" t="s">
        <v>469</v>
      </c>
      <c r="J102" s="429">
        <v>3</v>
      </c>
      <c r="K102" s="430">
        <v>2795</v>
      </c>
    </row>
    <row r="103" spans="1:11" s="440" customFormat="1" ht="9.75" customHeight="1" x14ac:dyDescent="0.15">
      <c r="A103" s="426" t="e">
        <f t="shared" si="1"/>
        <v>#REF!</v>
      </c>
      <c r="B103" s="427">
        <v>261</v>
      </c>
      <c r="C103" s="427" t="s">
        <v>666</v>
      </c>
      <c r="D103" s="426" t="s">
        <v>451</v>
      </c>
      <c r="E103" s="426" t="s">
        <v>451</v>
      </c>
      <c r="F103" s="426" t="s">
        <v>452</v>
      </c>
      <c r="G103" s="428" t="s">
        <v>667</v>
      </c>
      <c r="H103" s="428"/>
      <c r="I103" s="426" t="s">
        <v>465</v>
      </c>
      <c r="J103" s="429">
        <v>2</v>
      </c>
      <c r="K103" s="430">
        <v>1000</v>
      </c>
    </row>
    <row r="104" spans="1:11" s="440" customFormat="1" ht="9.75" customHeight="1" x14ac:dyDescent="0.15">
      <c r="A104" s="426" t="e">
        <f t="shared" si="1"/>
        <v>#REF!</v>
      </c>
      <c r="B104" s="427">
        <v>262</v>
      </c>
      <c r="C104" s="427" t="s">
        <v>666</v>
      </c>
      <c r="D104" s="426" t="s">
        <v>451</v>
      </c>
      <c r="E104" s="426" t="s">
        <v>451</v>
      </c>
      <c r="F104" s="426" t="s">
        <v>452</v>
      </c>
      <c r="G104" s="428" t="s">
        <v>668</v>
      </c>
      <c r="H104" s="428"/>
      <c r="I104" s="426" t="s">
        <v>669</v>
      </c>
      <c r="J104" s="429">
        <v>2</v>
      </c>
      <c r="K104" s="430">
        <v>1000</v>
      </c>
    </row>
    <row r="105" spans="1:11" s="440" customFormat="1" ht="9.75" customHeight="1" x14ac:dyDescent="0.15">
      <c r="A105" s="426" t="e">
        <f t="shared" si="1"/>
        <v>#REF!</v>
      </c>
      <c r="B105" s="432">
        <v>362</v>
      </c>
      <c r="C105" s="433" t="s">
        <v>670</v>
      </c>
      <c r="D105" s="434" t="s">
        <v>528</v>
      </c>
      <c r="E105" s="429" t="s">
        <v>671</v>
      </c>
      <c r="F105" s="429" t="s">
        <v>672</v>
      </c>
      <c r="G105" s="431"/>
      <c r="H105" s="431"/>
      <c r="I105" s="426" t="s">
        <v>512</v>
      </c>
      <c r="J105" s="429">
        <v>9</v>
      </c>
      <c r="K105" s="430">
        <v>4664</v>
      </c>
    </row>
    <row r="106" spans="1:11" s="440" customFormat="1" ht="9.75" customHeight="1" x14ac:dyDescent="0.15">
      <c r="A106" s="426" t="e">
        <f t="shared" si="1"/>
        <v>#REF!</v>
      </c>
      <c r="B106" s="427">
        <v>173</v>
      </c>
      <c r="C106" s="427" t="s">
        <v>673</v>
      </c>
      <c r="D106" s="426" t="s">
        <v>457</v>
      </c>
      <c r="E106" s="426" t="s">
        <v>451</v>
      </c>
      <c r="F106" s="426" t="s">
        <v>452</v>
      </c>
      <c r="G106" s="428"/>
      <c r="H106" s="428"/>
      <c r="I106" s="426" t="s">
        <v>472</v>
      </c>
      <c r="J106" s="429">
        <v>7</v>
      </c>
      <c r="K106" s="430">
        <v>4664</v>
      </c>
    </row>
    <row r="107" spans="1:11" s="440" customFormat="1" ht="9.75" customHeight="1" x14ac:dyDescent="0.15">
      <c r="A107" s="426" t="e">
        <f t="shared" si="1"/>
        <v>#REF!</v>
      </c>
      <c r="B107" s="427">
        <v>449</v>
      </c>
      <c r="C107" s="427" t="s">
        <v>673</v>
      </c>
      <c r="D107" s="426" t="s">
        <v>674</v>
      </c>
      <c r="E107" s="426" t="s">
        <v>451</v>
      </c>
      <c r="F107" s="426" t="s">
        <v>452</v>
      </c>
      <c r="G107" s="428" t="s">
        <v>675</v>
      </c>
      <c r="H107" s="431"/>
      <c r="I107" s="426" t="s">
        <v>465</v>
      </c>
      <c r="J107" s="429">
        <v>8</v>
      </c>
      <c r="K107" s="430">
        <v>2800</v>
      </c>
    </row>
    <row r="108" spans="1:11" s="440" customFormat="1" ht="9.75" customHeight="1" x14ac:dyDescent="0.15">
      <c r="A108" s="426" t="e">
        <f t="shared" si="1"/>
        <v>#REF!</v>
      </c>
      <c r="B108" s="427">
        <v>50</v>
      </c>
      <c r="C108" s="427" t="s">
        <v>673</v>
      </c>
      <c r="D108" s="426" t="s">
        <v>457</v>
      </c>
      <c r="E108" s="426" t="s">
        <v>451</v>
      </c>
      <c r="F108" s="426" t="s">
        <v>452</v>
      </c>
      <c r="G108" s="428"/>
      <c r="H108" s="428"/>
      <c r="I108" s="426" t="s">
        <v>509</v>
      </c>
      <c r="J108" s="429">
        <v>10</v>
      </c>
      <c r="K108" s="430">
        <v>4664</v>
      </c>
    </row>
    <row r="109" spans="1:11" s="440" customFormat="1" ht="9.75" customHeight="1" x14ac:dyDescent="0.15">
      <c r="A109" s="426" t="e">
        <f t="shared" si="1"/>
        <v>#REF!</v>
      </c>
      <c r="B109" s="432">
        <v>85</v>
      </c>
      <c r="C109" s="427" t="s">
        <v>673</v>
      </c>
      <c r="D109" s="426" t="s">
        <v>630</v>
      </c>
      <c r="E109" s="426" t="s">
        <v>631</v>
      </c>
      <c r="F109" s="426" t="s">
        <v>452</v>
      </c>
      <c r="G109" s="431"/>
      <c r="H109" s="431"/>
      <c r="I109" s="426" t="s">
        <v>621</v>
      </c>
      <c r="J109" s="429">
        <v>1</v>
      </c>
      <c r="K109" s="430">
        <v>5000</v>
      </c>
    </row>
    <row r="110" spans="1:11" s="440" customFormat="1" ht="9.75" customHeight="1" x14ac:dyDescent="0.15">
      <c r="A110" s="426" t="e">
        <f t="shared" si="1"/>
        <v>#REF!</v>
      </c>
      <c r="B110" s="427">
        <v>439</v>
      </c>
      <c r="C110" s="427" t="s">
        <v>676</v>
      </c>
      <c r="D110" s="426" t="s">
        <v>677</v>
      </c>
      <c r="E110" s="426" t="s">
        <v>678</v>
      </c>
      <c r="F110" s="426" t="s">
        <v>452</v>
      </c>
      <c r="G110" s="431"/>
      <c r="H110" s="431"/>
      <c r="I110" s="426" t="s">
        <v>661</v>
      </c>
      <c r="J110" s="429">
        <v>3</v>
      </c>
      <c r="K110" s="430">
        <v>5000</v>
      </c>
    </row>
    <row r="111" spans="1:11" s="440" customFormat="1" ht="9.75" customHeight="1" x14ac:dyDescent="0.15">
      <c r="A111" s="426" t="e">
        <f t="shared" si="1"/>
        <v>#REF!</v>
      </c>
      <c r="B111" s="427">
        <v>427</v>
      </c>
      <c r="C111" s="427" t="s">
        <v>679</v>
      </c>
      <c r="D111" s="426" t="s">
        <v>680</v>
      </c>
      <c r="E111" s="426" t="s">
        <v>681</v>
      </c>
      <c r="F111" s="426" t="s">
        <v>452</v>
      </c>
      <c r="G111" s="428"/>
      <c r="H111" s="428"/>
      <c r="I111" s="426" t="s">
        <v>449</v>
      </c>
      <c r="J111" s="429">
        <v>2</v>
      </c>
      <c r="K111" s="430">
        <v>5000</v>
      </c>
    </row>
    <row r="112" spans="1:11" s="440" customFormat="1" ht="9.75" customHeight="1" x14ac:dyDescent="0.15">
      <c r="A112" s="426" t="e">
        <f t="shared" si="1"/>
        <v>#REF!</v>
      </c>
      <c r="B112" s="427">
        <v>423</v>
      </c>
      <c r="C112" s="427" t="s">
        <v>682</v>
      </c>
      <c r="D112" s="426" t="s">
        <v>683</v>
      </c>
      <c r="E112" s="426" t="s">
        <v>451</v>
      </c>
      <c r="F112" s="426" t="s">
        <v>452</v>
      </c>
      <c r="G112" s="428" t="s">
        <v>485</v>
      </c>
      <c r="H112" s="428" t="s">
        <v>684</v>
      </c>
      <c r="I112" s="426" t="s">
        <v>455</v>
      </c>
      <c r="J112" s="429">
        <v>1</v>
      </c>
      <c r="K112" s="430">
        <v>7500</v>
      </c>
    </row>
    <row r="113" spans="1:11" s="440" customFormat="1" ht="9.75" customHeight="1" x14ac:dyDescent="0.15">
      <c r="A113" s="426" t="e">
        <f t="shared" si="1"/>
        <v>#REF!</v>
      </c>
      <c r="B113" s="427">
        <v>442</v>
      </c>
      <c r="C113" s="427" t="s">
        <v>682</v>
      </c>
      <c r="D113" s="426" t="s">
        <v>475</v>
      </c>
      <c r="E113" s="426" t="s">
        <v>685</v>
      </c>
      <c r="F113" s="426" t="s">
        <v>452</v>
      </c>
      <c r="G113" s="428" t="s">
        <v>686</v>
      </c>
      <c r="H113" s="428"/>
      <c r="I113" s="426" t="s">
        <v>478</v>
      </c>
      <c r="J113" s="431"/>
      <c r="K113" s="430">
        <v>8999</v>
      </c>
    </row>
    <row r="114" spans="1:11" s="440" customFormat="1" ht="9.75" customHeight="1" x14ac:dyDescent="0.15">
      <c r="A114" s="426" t="e">
        <f t="shared" si="1"/>
        <v>#REF!</v>
      </c>
      <c r="B114" s="427">
        <v>457</v>
      </c>
      <c r="C114" s="427" t="s">
        <v>682</v>
      </c>
      <c r="D114" s="426" t="s">
        <v>475</v>
      </c>
      <c r="E114" s="426" t="s">
        <v>482</v>
      </c>
      <c r="F114" s="426" t="s">
        <v>452</v>
      </c>
      <c r="G114" s="428" t="s">
        <v>687</v>
      </c>
      <c r="H114" s="428"/>
      <c r="I114" s="426" t="s">
        <v>484</v>
      </c>
      <c r="J114" s="429">
        <v>5</v>
      </c>
      <c r="K114" s="430">
        <v>8999</v>
      </c>
    </row>
    <row r="115" spans="1:11" s="440" customFormat="1" ht="9.75" customHeight="1" x14ac:dyDescent="0.15">
      <c r="A115" s="426" t="e">
        <f t="shared" si="1"/>
        <v>#REF!</v>
      </c>
      <c r="B115" s="427">
        <v>82</v>
      </c>
      <c r="C115" s="427" t="s">
        <v>688</v>
      </c>
      <c r="D115" s="426" t="s">
        <v>689</v>
      </c>
      <c r="E115" s="426" t="s">
        <v>451</v>
      </c>
      <c r="F115" s="426" t="s">
        <v>452</v>
      </c>
      <c r="G115" s="428" t="s">
        <v>690</v>
      </c>
      <c r="H115" s="428" t="s">
        <v>691</v>
      </c>
      <c r="I115" s="426" t="s">
        <v>455</v>
      </c>
      <c r="J115" s="429">
        <v>1</v>
      </c>
      <c r="K115" s="430">
        <v>2020</v>
      </c>
    </row>
    <row r="116" spans="1:11" s="440" customFormat="1" ht="9.75" customHeight="1" x14ac:dyDescent="0.15">
      <c r="A116" s="426" t="e">
        <f t="shared" si="1"/>
        <v>#REF!</v>
      </c>
      <c r="B116" s="427">
        <v>228</v>
      </c>
      <c r="C116" s="427" t="s">
        <v>688</v>
      </c>
      <c r="D116" s="426" t="s">
        <v>692</v>
      </c>
      <c r="E116" s="426" t="s">
        <v>693</v>
      </c>
      <c r="F116" s="426" t="s">
        <v>447</v>
      </c>
      <c r="G116" s="428"/>
      <c r="H116" s="428"/>
      <c r="I116" s="426" t="s">
        <v>659</v>
      </c>
      <c r="J116" s="429">
        <v>2</v>
      </c>
      <c r="K116" s="430">
        <v>2020</v>
      </c>
    </row>
    <row r="117" spans="1:11" s="440" customFormat="1" ht="9.75" customHeight="1" x14ac:dyDescent="0.15">
      <c r="A117" s="426" t="e">
        <f t="shared" si="1"/>
        <v>#REF!</v>
      </c>
      <c r="B117" s="427">
        <v>229</v>
      </c>
      <c r="C117" s="427" t="s">
        <v>688</v>
      </c>
      <c r="D117" s="426" t="s">
        <v>692</v>
      </c>
      <c r="E117" s="426" t="s">
        <v>693</v>
      </c>
      <c r="F117" s="426" t="s">
        <v>447</v>
      </c>
      <c r="G117" s="428"/>
      <c r="H117" s="428"/>
      <c r="I117" s="426" t="s">
        <v>659</v>
      </c>
      <c r="J117" s="429">
        <v>2</v>
      </c>
      <c r="K117" s="430">
        <v>2020</v>
      </c>
    </row>
    <row r="118" spans="1:11" s="440" customFormat="1" ht="9.75" customHeight="1" x14ac:dyDescent="0.15">
      <c r="A118" s="426" t="e">
        <f t="shared" si="1"/>
        <v>#REF!</v>
      </c>
      <c r="B118" s="427">
        <v>251</v>
      </c>
      <c r="C118" s="427" t="s">
        <v>694</v>
      </c>
      <c r="D118" s="426" t="s">
        <v>695</v>
      </c>
      <c r="E118" s="426" t="s">
        <v>696</v>
      </c>
      <c r="F118" s="426" t="s">
        <v>697</v>
      </c>
      <c r="G118" s="426" t="s">
        <v>697</v>
      </c>
      <c r="H118" s="428"/>
      <c r="I118" s="426" t="s">
        <v>585</v>
      </c>
      <c r="J118" s="429">
        <v>2</v>
      </c>
      <c r="K118" s="430">
        <v>1000</v>
      </c>
    </row>
    <row r="119" spans="1:11" s="440" customFormat="1" ht="9.75" customHeight="1" x14ac:dyDescent="0.15">
      <c r="A119" s="426" t="e">
        <f t="shared" si="1"/>
        <v>#REF!</v>
      </c>
      <c r="B119" s="427">
        <v>252</v>
      </c>
      <c r="C119" s="427" t="s">
        <v>694</v>
      </c>
      <c r="D119" s="426" t="s">
        <v>694</v>
      </c>
      <c r="E119" s="426" t="s">
        <v>695</v>
      </c>
      <c r="F119" s="426" t="s">
        <v>696</v>
      </c>
      <c r="G119" s="426">
        <v>917686</v>
      </c>
      <c r="H119" s="428"/>
      <c r="I119" s="426" t="s">
        <v>585</v>
      </c>
      <c r="J119" s="429">
        <v>2</v>
      </c>
      <c r="K119" s="430">
        <v>1000</v>
      </c>
    </row>
    <row r="120" spans="1:11" s="440" customFormat="1" ht="9.75" customHeight="1" x14ac:dyDescent="0.15">
      <c r="A120" s="426" t="e">
        <f t="shared" si="1"/>
        <v>#REF!</v>
      </c>
      <c r="B120" s="427">
        <v>253</v>
      </c>
      <c r="C120" s="427" t="s">
        <v>694</v>
      </c>
      <c r="D120" s="426" t="s">
        <v>694</v>
      </c>
      <c r="E120" s="426" t="s">
        <v>695</v>
      </c>
      <c r="F120" s="426" t="s">
        <v>696</v>
      </c>
      <c r="G120" s="426" t="s">
        <v>698</v>
      </c>
      <c r="H120" s="428"/>
      <c r="I120" s="426" t="s">
        <v>585</v>
      </c>
      <c r="J120" s="429">
        <v>2</v>
      </c>
      <c r="K120" s="430">
        <v>1000</v>
      </c>
    </row>
    <row r="121" spans="1:11" s="440" customFormat="1" ht="9.75" customHeight="1" x14ac:dyDescent="0.15">
      <c r="A121" s="426" t="e">
        <f t="shared" si="1"/>
        <v>#REF!</v>
      </c>
      <c r="B121" s="432">
        <v>273</v>
      </c>
      <c r="C121" s="433" t="s">
        <v>699</v>
      </c>
      <c r="D121" s="434" t="s">
        <v>528</v>
      </c>
      <c r="E121" s="429" t="s">
        <v>700</v>
      </c>
      <c r="F121" s="429" t="s">
        <v>701</v>
      </c>
      <c r="G121" s="431"/>
      <c r="H121" s="431"/>
      <c r="I121" s="426" t="s">
        <v>512</v>
      </c>
      <c r="J121" s="429">
        <v>9</v>
      </c>
      <c r="K121" s="430">
        <v>2954</v>
      </c>
    </row>
    <row r="122" spans="1:11" s="440" customFormat="1" ht="9.75" customHeight="1" x14ac:dyDescent="0.15">
      <c r="A122" s="426" t="e">
        <f t="shared" si="1"/>
        <v>#REF!</v>
      </c>
      <c r="B122" s="432">
        <v>295</v>
      </c>
      <c r="C122" s="433" t="s">
        <v>699</v>
      </c>
      <c r="D122" s="434" t="s">
        <v>598</v>
      </c>
      <c r="E122" s="429" t="s">
        <v>702</v>
      </c>
      <c r="F122" s="429" t="s">
        <v>703</v>
      </c>
      <c r="G122" s="431"/>
      <c r="H122" s="431"/>
      <c r="I122" s="426" t="s">
        <v>512</v>
      </c>
      <c r="J122" s="429">
        <v>9</v>
      </c>
      <c r="K122" s="430">
        <v>2954</v>
      </c>
    </row>
    <row r="123" spans="1:11" s="440" customFormat="1" ht="9.75" customHeight="1" x14ac:dyDescent="0.15">
      <c r="A123" s="426" t="e">
        <f t="shared" si="1"/>
        <v>#REF!</v>
      </c>
      <c r="B123" s="427">
        <v>30</v>
      </c>
      <c r="C123" s="427" t="s">
        <v>704</v>
      </c>
      <c r="D123" s="426" t="s">
        <v>705</v>
      </c>
      <c r="E123" s="426" t="s">
        <v>706</v>
      </c>
      <c r="F123" s="426">
        <v>916686</v>
      </c>
      <c r="G123" s="428"/>
      <c r="H123" s="428"/>
      <c r="I123" s="426" t="s">
        <v>707</v>
      </c>
      <c r="J123" s="429">
        <v>2</v>
      </c>
      <c r="K123" s="430">
        <v>2000</v>
      </c>
    </row>
    <row r="124" spans="1:11" s="440" customFormat="1" ht="9.75" customHeight="1" x14ac:dyDescent="0.15">
      <c r="A124" s="426" t="e">
        <f t="shared" si="1"/>
        <v>#REF!</v>
      </c>
      <c r="B124" s="427">
        <v>254</v>
      </c>
      <c r="C124" s="427" t="s">
        <v>708</v>
      </c>
      <c r="D124" s="426" t="s">
        <v>451</v>
      </c>
      <c r="E124" s="426" t="s">
        <v>451</v>
      </c>
      <c r="F124" s="426" t="s">
        <v>452</v>
      </c>
      <c r="G124" s="428"/>
      <c r="H124" s="428"/>
      <c r="I124" s="426" t="s">
        <v>709</v>
      </c>
      <c r="J124" s="429">
        <v>2</v>
      </c>
      <c r="K124" s="430">
        <v>1200</v>
      </c>
    </row>
    <row r="125" spans="1:11" s="440" customFormat="1" ht="9.75" customHeight="1" x14ac:dyDescent="0.15">
      <c r="A125" s="426" t="e">
        <f t="shared" si="1"/>
        <v>#REF!</v>
      </c>
      <c r="B125" s="427">
        <v>255</v>
      </c>
      <c r="C125" s="427" t="s">
        <v>708</v>
      </c>
      <c r="D125" s="426" t="s">
        <v>451</v>
      </c>
      <c r="E125" s="426" t="s">
        <v>451</v>
      </c>
      <c r="F125" s="426" t="s">
        <v>452</v>
      </c>
      <c r="G125" s="428"/>
      <c r="H125" s="428"/>
      <c r="I125" s="426" t="s">
        <v>709</v>
      </c>
      <c r="J125" s="429">
        <v>2</v>
      </c>
      <c r="K125" s="430">
        <v>1200</v>
      </c>
    </row>
    <row r="126" spans="1:11" s="440" customFormat="1" ht="9.75" customHeight="1" x14ac:dyDescent="0.15">
      <c r="A126" s="426" t="e">
        <f t="shared" si="1"/>
        <v>#REF!</v>
      </c>
      <c r="B126" s="427">
        <v>256</v>
      </c>
      <c r="C126" s="427" t="s">
        <v>708</v>
      </c>
      <c r="D126" s="426" t="s">
        <v>451</v>
      </c>
      <c r="E126" s="426" t="s">
        <v>451</v>
      </c>
      <c r="F126" s="426" t="s">
        <v>452</v>
      </c>
      <c r="G126" s="428"/>
      <c r="H126" s="428"/>
      <c r="I126" s="426" t="s">
        <v>709</v>
      </c>
      <c r="J126" s="429">
        <v>2</v>
      </c>
      <c r="K126" s="430">
        <v>1200</v>
      </c>
    </row>
    <row r="127" spans="1:11" s="440" customFormat="1" ht="9.75" customHeight="1" x14ac:dyDescent="0.15">
      <c r="A127" s="426" t="e">
        <f t="shared" si="1"/>
        <v>#REF!</v>
      </c>
      <c r="B127" s="427">
        <v>332</v>
      </c>
      <c r="C127" s="427" t="s">
        <v>710</v>
      </c>
      <c r="D127" s="426" t="s">
        <v>560</v>
      </c>
      <c r="E127" s="426" t="s">
        <v>451</v>
      </c>
      <c r="F127" s="426" t="s">
        <v>452</v>
      </c>
      <c r="G127" s="431"/>
      <c r="H127" s="431"/>
      <c r="I127" s="426" t="s">
        <v>504</v>
      </c>
      <c r="J127" s="429">
        <v>9</v>
      </c>
      <c r="K127" s="430">
        <v>2751</v>
      </c>
    </row>
    <row r="128" spans="1:11" s="440" customFormat="1" ht="9.75" customHeight="1" x14ac:dyDescent="0.15">
      <c r="A128" s="426" t="e">
        <f t="shared" si="1"/>
        <v>#REF!</v>
      </c>
      <c r="B128" s="427">
        <v>162</v>
      </c>
      <c r="C128" s="427" t="s">
        <v>711</v>
      </c>
      <c r="D128" s="426" t="s">
        <v>712</v>
      </c>
      <c r="E128" s="426">
        <v>2655</v>
      </c>
      <c r="F128" s="426" t="s">
        <v>452</v>
      </c>
      <c r="G128" s="428"/>
      <c r="H128" s="428"/>
      <c r="I128" s="426" t="s">
        <v>469</v>
      </c>
      <c r="J128" s="429">
        <v>3</v>
      </c>
      <c r="K128" s="430">
        <v>1000</v>
      </c>
    </row>
    <row r="129" spans="1:11" s="440" customFormat="1" ht="9.75" customHeight="1" x14ac:dyDescent="0.15">
      <c r="A129" s="426" t="e">
        <f t="shared" si="1"/>
        <v>#REF!</v>
      </c>
      <c r="B129" s="427">
        <v>436</v>
      </c>
      <c r="C129" s="427" t="s">
        <v>713</v>
      </c>
      <c r="D129" s="426" t="s">
        <v>714</v>
      </c>
      <c r="E129" s="426" t="s">
        <v>715</v>
      </c>
      <c r="F129" s="426">
        <v>51008244</v>
      </c>
      <c r="G129" s="428"/>
      <c r="H129" s="428"/>
      <c r="I129" s="426" t="s">
        <v>471</v>
      </c>
      <c r="J129" s="429">
        <v>6</v>
      </c>
      <c r="K129" s="430">
        <v>135</v>
      </c>
    </row>
    <row r="130" spans="1:11" s="440" customFormat="1" ht="9.75" customHeight="1" x14ac:dyDescent="0.15">
      <c r="A130" s="426" t="e">
        <f t="shared" si="1"/>
        <v>#REF!</v>
      </c>
      <c r="B130" s="427">
        <v>437</v>
      </c>
      <c r="C130" s="427" t="s">
        <v>713</v>
      </c>
      <c r="D130" s="426" t="s">
        <v>714</v>
      </c>
      <c r="E130" s="426" t="s">
        <v>716</v>
      </c>
      <c r="F130" s="426">
        <v>510052251</v>
      </c>
      <c r="G130" s="428"/>
      <c r="H130" s="428"/>
      <c r="I130" s="426" t="s">
        <v>471</v>
      </c>
      <c r="J130" s="429">
        <v>6</v>
      </c>
      <c r="K130" s="430">
        <v>135</v>
      </c>
    </row>
    <row r="131" spans="1:11" s="440" customFormat="1" ht="9.75" customHeight="1" x14ac:dyDescent="0.15">
      <c r="A131" s="426" t="e">
        <f t="shared" si="1"/>
        <v>#REF!</v>
      </c>
      <c r="B131" s="427">
        <v>438</v>
      </c>
      <c r="C131" s="427" t="s">
        <v>713</v>
      </c>
      <c r="D131" s="426" t="s">
        <v>717</v>
      </c>
      <c r="E131" s="426" t="s">
        <v>451</v>
      </c>
      <c r="F131" s="426" t="s">
        <v>452</v>
      </c>
      <c r="G131" s="428"/>
      <c r="H131" s="428"/>
      <c r="I131" s="426" t="s">
        <v>471</v>
      </c>
      <c r="J131" s="429">
        <v>6</v>
      </c>
      <c r="K131" s="430">
        <v>135</v>
      </c>
    </row>
    <row r="132" spans="1:11" s="440" customFormat="1" ht="9.75" customHeight="1" x14ac:dyDescent="0.15">
      <c r="A132" s="426" t="e">
        <f t="shared" si="1"/>
        <v>#REF!</v>
      </c>
      <c r="B132" s="427">
        <v>105</v>
      </c>
      <c r="C132" s="427" t="s">
        <v>718</v>
      </c>
      <c r="D132" s="426" t="s">
        <v>719</v>
      </c>
      <c r="E132" s="426" t="s">
        <v>720</v>
      </c>
      <c r="F132" s="426" t="s">
        <v>721</v>
      </c>
      <c r="G132" s="428" t="s">
        <v>722</v>
      </c>
      <c r="H132" s="428"/>
      <c r="I132" s="426" t="s">
        <v>455</v>
      </c>
      <c r="J132" s="429">
        <v>1</v>
      </c>
      <c r="K132" s="430">
        <v>3150</v>
      </c>
    </row>
    <row r="133" spans="1:11" s="440" customFormat="1" ht="9.75" customHeight="1" x14ac:dyDescent="0.15">
      <c r="A133" s="426" t="e">
        <f t="shared" si="1"/>
        <v>#REF!</v>
      </c>
      <c r="B133" s="427">
        <v>384</v>
      </c>
      <c r="C133" s="427" t="s">
        <v>718</v>
      </c>
      <c r="D133" s="426" t="s">
        <v>528</v>
      </c>
      <c r="E133" s="426" t="s">
        <v>723</v>
      </c>
      <c r="F133" s="426" t="s">
        <v>724</v>
      </c>
      <c r="G133" s="428"/>
      <c r="H133" s="428"/>
      <c r="I133" s="426" t="s">
        <v>449</v>
      </c>
      <c r="J133" s="429">
        <v>2</v>
      </c>
      <c r="K133" s="430">
        <v>3150</v>
      </c>
    </row>
    <row r="134" spans="1:11" s="440" customFormat="1" ht="9.75" customHeight="1" x14ac:dyDescent="0.15">
      <c r="A134" s="426" t="e">
        <f t="shared" si="1"/>
        <v>#REF!</v>
      </c>
      <c r="B134" s="427">
        <v>167</v>
      </c>
      <c r="C134" s="427" t="s">
        <v>718</v>
      </c>
      <c r="D134" s="426" t="s">
        <v>725</v>
      </c>
      <c r="E134" s="426" t="s">
        <v>726</v>
      </c>
      <c r="F134" s="426" t="s">
        <v>727</v>
      </c>
      <c r="G134" s="428"/>
      <c r="H134" s="428"/>
      <c r="I134" s="426" t="s">
        <v>469</v>
      </c>
      <c r="J134" s="429">
        <v>3</v>
      </c>
      <c r="K134" s="430">
        <v>3150</v>
      </c>
    </row>
    <row r="135" spans="1:11" s="440" customFormat="1" ht="9.75" customHeight="1" x14ac:dyDescent="0.15">
      <c r="A135" s="426" t="e">
        <f t="shared" si="1"/>
        <v>#REF!</v>
      </c>
      <c r="B135" s="427">
        <v>374</v>
      </c>
      <c r="C135" s="427" t="s">
        <v>718</v>
      </c>
      <c r="D135" s="426" t="s">
        <v>728</v>
      </c>
      <c r="E135" s="426" t="s">
        <v>729</v>
      </c>
      <c r="F135" s="426" t="s">
        <v>452</v>
      </c>
      <c r="G135" s="431"/>
      <c r="H135" s="431"/>
      <c r="I135" s="426" t="s">
        <v>469</v>
      </c>
      <c r="J135" s="429">
        <v>3</v>
      </c>
      <c r="K135" s="430">
        <v>3150</v>
      </c>
    </row>
    <row r="136" spans="1:11" s="440" customFormat="1" ht="9.75" customHeight="1" x14ac:dyDescent="0.15">
      <c r="A136" s="426" t="e">
        <f t="shared" si="1"/>
        <v>#REF!</v>
      </c>
      <c r="B136" s="427">
        <v>111</v>
      </c>
      <c r="C136" s="427" t="s">
        <v>718</v>
      </c>
      <c r="D136" s="426" t="s">
        <v>730</v>
      </c>
      <c r="E136" s="426" t="s">
        <v>723</v>
      </c>
      <c r="F136" s="426" t="s">
        <v>731</v>
      </c>
      <c r="G136" s="428"/>
      <c r="H136" s="428"/>
      <c r="I136" s="426" t="s">
        <v>478</v>
      </c>
      <c r="J136" s="431"/>
      <c r="K136" s="430">
        <v>3150</v>
      </c>
    </row>
    <row r="137" spans="1:11" s="440" customFormat="1" ht="9.75" customHeight="1" x14ac:dyDescent="0.15">
      <c r="A137" s="426" t="e">
        <f t="shared" ref="A137:A200" si="2">A136+1</f>
        <v>#REF!</v>
      </c>
      <c r="B137" s="427">
        <v>223</v>
      </c>
      <c r="C137" s="427" t="s">
        <v>718</v>
      </c>
      <c r="D137" s="426" t="s">
        <v>732</v>
      </c>
      <c r="E137" s="426" t="s">
        <v>733</v>
      </c>
      <c r="F137" s="426" t="s">
        <v>734</v>
      </c>
      <c r="G137" s="428"/>
      <c r="H137" s="428"/>
      <c r="I137" s="426" t="s">
        <v>484</v>
      </c>
      <c r="J137" s="429">
        <v>5</v>
      </c>
      <c r="K137" s="430">
        <v>3150</v>
      </c>
    </row>
    <row r="138" spans="1:11" s="440" customFormat="1" ht="9.75" customHeight="1" x14ac:dyDescent="0.15">
      <c r="A138" s="426" t="e">
        <f t="shared" si="2"/>
        <v>#REF!</v>
      </c>
      <c r="B138" s="427">
        <v>289</v>
      </c>
      <c r="C138" s="427" t="s">
        <v>718</v>
      </c>
      <c r="D138" s="426" t="s">
        <v>528</v>
      </c>
      <c r="E138" s="426" t="s">
        <v>735</v>
      </c>
      <c r="F138" s="426" t="s">
        <v>736</v>
      </c>
      <c r="G138" s="428"/>
      <c r="H138" s="428"/>
      <c r="I138" s="426" t="s">
        <v>471</v>
      </c>
      <c r="J138" s="429">
        <v>6</v>
      </c>
      <c r="K138" s="430">
        <v>3150</v>
      </c>
    </row>
    <row r="139" spans="1:11" s="440" customFormat="1" ht="9.75" customHeight="1" x14ac:dyDescent="0.15">
      <c r="A139" s="426" t="e">
        <f t="shared" si="2"/>
        <v>#REF!</v>
      </c>
      <c r="B139" s="427">
        <v>185</v>
      </c>
      <c r="C139" s="427" t="s">
        <v>718</v>
      </c>
      <c r="D139" s="426" t="s">
        <v>737</v>
      </c>
      <c r="E139" s="426" t="s">
        <v>738</v>
      </c>
      <c r="F139" s="426" t="s">
        <v>739</v>
      </c>
      <c r="G139" s="428"/>
      <c r="H139" s="428"/>
      <c r="I139" s="426" t="s">
        <v>472</v>
      </c>
      <c r="J139" s="429">
        <v>7</v>
      </c>
      <c r="K139" s="430">
        <v>3150</v>
      </c>
    </row>
    <row r="140" spans="1:11" s="440" customFormat="1" ht="9.75" customHeight="1" x14ac:dyDescent="0.15">
      <c r="A140" s="426" t="e">
        <f t="shared" si="2"/>
        <v>#REF!</v>
      </c>
      <c r="B140" s="427">
        <v>28</v>
      </c>
      <c r="C140" s="427" t="s">
        <v>718</v>
      </c>
      <c r="D140" s="426" t="s">
        <v>730</v>
      </c>
      <c r="E140" s="426" t="s">
        <v>738</v>
      </c>
      <c r="F140" s="426" t="s">
        <v>740</v>
      </c>
      <c r="G140" s="431"/>
      <c r="H140" s="431"/>
      <c r="I140" s="426" t="s">
        <v>465</v>
      </c>
      <c r="J140" s="429">
        <v>8</v>
      </c>
      <c r="K140" s="430">
        <v>3150</v>
      </c>
    </row>
    <row r="141" spans="1:11" s="440" customFormat="1" ht="9.75" customHeight="1" x14ac:dyDescent="0.15">
      <c r="A141" s="426" t="e">
        <f t="shared" si="2"/>
        <v>#REF!</v>
      </c>
      <c r="B141" s="432">
        <v>300</v>
      </c>
      <c r="C141" s="433" t="s">
        <v>718</v>
      </c>
      <c r="D141" s="434" t="s">
        <v>719</v>
      </c>
      <c r="E141" s="429">
        <v>1100</v>
      </c>
      <c r="F141" s="429" t="s">
        <v>741</v>
      </c>
      <c r="G141" s="431"/>
      <c r="H141" s="431"/>
      <c r="I141" s="426" t="s">
        <v>512</v>
      </c>
      <c r="J141" s="429">
        <v>9</v>
      </c>
      <c r="K141" s="430">
        <v>3150</v>
      </c>
    </row>
    <row r="142" spans="1:11" s="440" customFormat="1" ht="9.75" customHeight="1" x14ac:dyDescent="0.15">
      <c r="A142" s="426" t="e">
        <f t="shared" si="2"/>
        <v>#REF!</v>
      </c>
      <c r="B142" s="432">
        <v>301</v>
      </c>
      <c r="C142" s="433" t="s">
        <v>718</v>
      </c>
      <c r="D142" s="434" t="s">
        <v>742</v>
      </c>
      <c r="E142" s="434" t="s">
        <v>743</v>
      </c>
      <c r="F142" s="429">
        <v>4055221</v>
      </c>
      <c r="G142" s="431"/>
      <c r="H142" s="431"/>
      <c r="I142" s="426" t="s">
        <v>512</v>
      </c>
      <c r="J142" s="429">
        <v>9</v>
      </c>
      <c r="K142" s="430">
        <v>3150</v>
      </c>
    </row>
    <row r="143" spans="1:11" s="440" customFormat="1" ht="9.75" customHeight="1" x14ac:dyDescent="0.15">
      <c r="A143" s="426" t="e">
        <f t="shared" si="2"/>
        <v>#REF!</v>
      </c>
      <c r="B143" s="432">
        <v>320</v>
      </c>
      <c r="C143" s="433" t="s">
        <v>718</v>
      </c>
      <c r="D143" s="434" t="s">
        <v>528</v>
      </c>
      <c r="E143" s="429">
        <v>1315</v>
      </c>
      <c r="F143" s="429"/>
      <c r="G143" s="431"/>
      <c r="H143" s="431"/>
      <c r="I143" s="426" t="s">
        <v>512</v>
      </c>
      <c r="J143" s="429">
        <v>9</v>
      </c>
      <c r="K143" s="430">
        <v>3150</v>
      </c>
    </row>
    <row r="144" spans="1:11" s="440" customFormat="1" ht="9.75" customHeight="1" x14ac:dyDescent="0.15">
      <c r="A144" s="426" t="e">
        <f t="shared" si="2"/>
        <v>#REF!</v>
      </c>
      <c r="B144" s="432">
        <v>365</v>
      </c>
      <c r="C144" s="433" t="s">
        <v>718</v>
      </c>
      <c r="D144" s="434" t="s">
        <v>719</v>
      </c>
      <c r="E144" s="429">
        <v>1100</v>
      </c>
      <c r="F144" s="429" t="s">
        <v>744</v>
      </c>
      <c r="G144" s="431"/>
      <c r="H144" s="431"/>
      <c r="I144" s="426" t="s">
        <v>512</v>
      </c>
      <c r="J144" s="429">
        <v>9</v>
      </c>
      <c r="K144" s="430">
        <v>3150</v>
      </c>
    </row>
    <row r="145" spans="1:11" s="440" customFormat="1" ht="9.75" customHeight="1" x14ac:dyDescent="0.15">
      <c r="A145" s="426" t="e">
        <f t="shared" si="2"/>
        <v>#REF!</v>
      </c>
      <c r="B145" s="427">
        <v>61</v>
      </c>
      <c r="C145" s="427" t="s">
        <v>718</v>
      </c>
      <c r="D145" s="426" t="s">
        <v>528</v>
      </c>
      <c r="E145" s="426" t="s">
        <v>745</v>
      </c>
      <c r="F145" s="426" t="s">
        <v>746</v>
      </c>
      <c r="G145" s="428" t="s">
        <v>747</v>
      </c>
      <c r="H145" s="428"/>
      <c r="I145" s="426" t="s">
        <v>509</v>
      </c>
      <c r="J145" s="429">
        <v>10</v>
      </c>
      <c r="K145" s="430">
        <v>3150</v>
      </c>
    </row>
    <row r="146" spans="1:11" s="440" customFormat="1" ht="9.75" customHeight="1" x14ac:dyDescent="0.15">
      <c r="A146" s="426" t="e">
        <f t="shared" si="2"/>
        <v>#REF!</v>
      </c>
      <c r="B146" s="427">
        <v>249</v>
      </c>
      <c r="C146" s="427" t="s">
        <v>748</v>
      </c>
      <c r="D146" s="426" t="s">
        <v>737</v>
      </c>
      <c r="E146" s="426" t="s">
        <v>738</v>
      </c>
      <c r="F146" s="426" t="s">
        <v>749</v>
      </c>
      <c r="G146" s="428"/>
      <c r="H146" s="428"/>
      <c r="I146" s="426" t="s">
        <v>621</v>
      </c>
      <c r="J146" s="429">
        <v>2</v>
      </c>
      <c r="K146" s="430">
        <v>2000</v>
      </c>
    </row>
    <row r="147" spans="1:11" s="440" customFormat="1" ht="9.75" customHeight="1" x14ac:dyDescent="0.15">
      <c r="A147" s="426" t="e">
        <f t="shared" si="2"/>
        <v>#REF!</v>
      </c>
      <c r="B147" s="432">
        <v>334</v>
      </c>
      <c r="C147" s="433" t="s">
        <v>750</v>
      </c>
      <c r="D147" s="434" t="s">
        <v>751</v>
      </c>
      <c r="E147" s="429" t="s">
        <v>752</v>
      </c>
      <c r="F147" s="429"/>
      <c r="G147" s="431"/>
      <c r="H147" s="431"/>
      <c r="I147" s="426" t="s">
        <v>512</v>
      </c>
      <c r="J147" s="429">
        <v>9</v>
      </c>
      <c r="K147" s="430">
        <v>4150</v>
      </c>
    </row>
    <row r="148" spans="1:11" s="440" customFormat="1" ht="9.75" customHeight="1" x14ac:dyDescent="0.15">
      <c r="A148" s="426" t="e">
        <f t="shared" si="2"/>
        <v>#REF!</v>
      </c>
      <c r="B148" s="432">
        <v>83</v>
      </c>
      <c r="C148" s="427" t="s">
        <v>750</v>
      </c>
      <c r="D148" s="426" t="s">
        <v>753</v>
      </c>
      <c r="E148" s="426" t="s">
        <v>754</v>
      </c>
      <c r="F148" s="426" t="s">
        <v>755</v>
      </c>
      <c r="G148" s="431"/>
      <c r="H148" s="431"/>
      <c r="I148" s="426" t="s">
        <v>621</v>
      </c>
      <c r="J148" s="429">
        <v>1</v>
      </c>
      <c r="K148" s="430">
        <v>3890</v>
      </c>
    </row>
    <row r="149" spans="1:11" s="440" customFormat="1" ht="9.75" customHeight="1" x14ac:dyDescent="0.15">
      <c r="A149" s="426" t="e">
        <f t="shared" si="2"/>
        <v>#REF!</v>
      </c>
      <c r="B149" s="432">
        <v>103</v>
      </c>
      <c r="C149" s="427" t="s">
        <v>750</v>
      </c>
      <c r="D149" s="426" t="s">
        <v>756</v>
      </c>
      <c r="E149" s="426" t="s">
        <v>757</v>
      </c>
      <c r="F149" s="429">
        <v>62299446917</v>
      </c>
      <c r="G149" s="431"/>
      <c r="H149" s="431"/>
      <c r="I149" s="426" t="s">
        <v>621</v>
      </c>
      <c r="J149" s="429">
        <v>1</v>
      </c>
      <c r="K149" s="430">
        <v>3890</v>
      </c>
    </row>
    <row r="150" spans="1:11" s="440" customFormat="1" ht="9.75" customHeight="1" x14ac:dyDescent="0.15">
      <c r="A150" s="426" t="e">
        <f t="shared" si="2"/>
        <v>#REF!</v>
      </c>
      <c r="B150" s="427">
        <v>421</v>
      </c>
      <c r="C150" s="427" t="s">
        <v>758</v>
      </c>
      <c r="D150" s="426" t="s">
        <v>528</v>
      </c>
      <c r="E150" s="426" t="s">
        <v>759</v>
      </c>
      <c r="F150" s="426" t="s">
        <v>760</v>
      </c>
      <c r="G150" s="428"/>
      <c r="H150" s="428"/>
      <c r="I150" s="426" t="s">
        <v>469</v>
      </c>
      <c r="J150" s="429">
        <v>2</v>
      </c>
      <c r="K150" s="430">
        <v>3890</v>
      </c>
    </row>
    <row r="151" spans="1:11" s="440" customFormat="1" ht="9.75" customHeight="1" x14ac:dyDescent="0.15">
      <c r="A151" s="426" t="e">
        <f t="shared" si="2"/>
        <v>#REF!</v>
      </c>
      <c r="B151" s="427">
        <v>422</v>
      </c>
      <c r="C151" s="427" t="s">
        <v>761</v>
      </c>
      <c r="D151" s="426" t="s">
        <v>762</v>
      </c>
      <c r="E151" s="426" t="s">
        <v>451</v>
      </c>
      <c r="F151" s="426" t="s">
        <v>452</v>
      </c>
      <c r="G151" s="428" t="s">
        <v>485</v>
      </c>
      <c r="H151" s="428" t="s">
        <v>684</v>
      </c>
      <c r="I151" s="426" t="s">
        <v>455</v>
      </c>
      <c r="J151" s="429">
        <v>1</v>
      </c>
      <c r="K151" s="430">
        <v>2549</v>
      </c>
    </row>
    <row r="152" spans="1:11" s="440" customFormat="1" ht="9.75" customHeight="1" x14ac:dyDescent="0.15">
      <c r="A152" s="426" t="e">
        <f t="shared" si="2"/>
        <v>#REF!</v>
      </c>
      <c r="B152" s="427">
        <v>79</v>
      </c>
      <c r="C152" s="427" t="s">
        <v>763</v>
      </c>
      <c r="D152" s="426" t="s">
        <v>764</v>
      </c>
      <c r="E152" s="426" t="s">
        <v>451</v>
      </c>
      <c r="F152" s="426" t="s">
        <v>452</v>
      </c>
      <c r="G152" s="428" t="s">
        <v>765</v>
      </c>
      <c r="H152" s="428"/>
      <c r="I152" s="426" t="s">
        <v>449</v>
      </c>
      <c r="J152" s="429">
        <v>2</v>
      </c>
      <c r="K152" s="430">
        <v>2549</v>
      </c>
    </row>
    <row r="153" spans="1:11" s="440" customFormat="1" ht="9.75" customHeight="1" x14ac:dyDescent="0.15">
      <c r="A153" s="426" t="e">
        <f t="shared" si="2"/>
        <v>#REF!</v>
      </c>
      <c r="B153" s="427">
        <v>157</v>
      </c>
      <c r="C153" s="427" t="s">
        <v>763</v>
      </c>
      <c r="D153" s="426" t="s">
        <v>457</v>
      </c>
      <c r="E153" s="426" t="s">
        <v>451</v>
      </c>
      <c r="F153" s="426" t="s">
        <v>452</v>
      </c>
      <c r="G153" s="428"/>
      <c r="H153" s="428"/>
      <c r="I153" s="426" t="s">
        <v>469</v>
      </c>
      <c r="J153" s="429">
        <v>3</v>
      </c>
      <c r="K153" s="430">
        <v>2549</v>
      </c>
    </row>
    <row r="154" spans="1:11" s="440" customFormat="1" ht="9.75" customHeight="1" x14ac:dyDescent="0.15">
      <c r="A154" s="426" t="e">
        <f t="shared" si="2"/>
        <v>#REF!</v>
      </c>
      <c r="B154" s="427">
        <v>206</v>
      </c>
      <c r="C154" s="427" t="s">
        <v>763</v>
      </c>
      <c r="D154" s="426" t="s">
        <v>457</v>
      </c>
      <c r="E154" s="426" t="s">
        <v>451</v>
      </c>
      <c r="F154" s="426" t="s">
        <v>452</v>
      </c>
      <c r="G154" s="428"/>
      <c r="H154" s="428"/>
      <c r="I154" s="426" t="s">
        <v>585</v>
      </c>
      <c r="J154" s="429">
        <v>5</v>
      </c>
      <c r="K154" s="430">
        <v>2549</v>
      </c>
    </row>
    <row r="155" spans="1:11" s="440" customFormat="1" ht="9.75" customHeight="1" x14ac:dyDescent="0.15">
      <c r="A155" s="426" t="e">
        <f t="shared" si="2"/>
        <v>#REF!</v>
      </c>
      <c r="B155" s="427">
        <v>181</v>
      </c>
      <c r="C155" s="427" t="s">
        <v>763</v>
      </c>
      <c r="D155" s="426" t="s">
        <v>457</v>
      </c>
      <c r="E155" s="426" t="s">
        <v>451</v>
      </c>
      <c r="F155" s="426" t="s">
        <v>452</v>
      </c>
      <c r="G155" s="428"/>
      <c r="H155" s="428"/>
      <c r="I155" s="426" t="s">
        <v>472</v>
      </c>
      <c r="J155" s="429">
        <v>7</v>
      </c>
      <c r="K155" s="430">
        <v>2549</v>
      </c>
    </row>
    <row r="156" spans="1:11" s="440" customFormat="1" ht="9.75" customHeight="1" x14ac:dyDescent="0.15">
      <c r="A156" s="426" t="e">
        <f t="shared" si="2"/>
        <v>#REF!</v>
      </c>
      <c r="B156" s="427">
        <v>24</v>
      </c>
      <c r="C156" s="427" t="s">
        <v>763</v>
      </c>
      <c r="D156" s="426" t="s">
        <v>457</v>
      </c>
      <c r="E156" s="426" t="s">
        <v>451</v>
      </c>
      <c r="F156" s="426" t="s">
        <v>452</v>
      </c>
      <c r="G156" s="428"/>
      <c r="H156" s="428"/>
      <c r="I156" s="426" t="s">
        <v>465</v>
      </c>
      <c r="J156" s="429">
        <v>8</v>
      </c>
      <c r="K156" s="430">
        <v>2549</v>
      </c>
    </row>
    <row r="157" spans="1:11" s="440" customFormat="1" ht="9.75" customHeight="1" x14ac:dyDescent="0.15">
      <c r="A157" s="426" t="e">
        <f t="shared" si="2"/>
        <v>#REF!</v>
      </c>
      <c r="B157" s="427">
        <v>94</v>
      </c>
      <c r="C157" s="427" t="s">
        <v>763</v>
      </c>
      <c r="D157" s="426" t="s">
        <v>766</v>
      </c>
      <c r="E157" s="426" t="s">
        <v>689</v>
      </c>
      <c r="F157" s="426" t="s">
        <v>452</v>
      </c>
      <c r="G157" s="428"/>
      <c r="H157" s="428" t="s">
        <v>488</v>
      </c>
      <c r="I157" s="426" t="s">
        <v>509</v>
      </c>
      <c r="J157" s="429">
        <v>10</v>
      </c>
      <c r="K157" s="430">
        <v>2549</v>
      </c>
    </row>
    <row r="158" spans="1:11" s="440" customFormat="1" ht="9.75" customHeight="1" x14ac:dyDescent="0.15">
      <c r="A158" s="426" t="e">
        <f t="shared" si="2"/>
        <v>#REF!</v>
      </c>
      <c r="B158" s="427">
        <v>424</v>
      </c>
      <c r="C158" s="427" t="s">
        <v>767</v>
      </c>
      <c r="D158" s="426" t="s">
        <v>475</v>
      </c>
      <c r="E158" s="426" t="s">
        <v>451</v>
      </c>
      <c r="F158" s="426" t="s">
        <v>452</v>
      </c>
      <c r="G158" s="428" t="s">
        <v>768</v>
      </c>
      <c r="H158" s="428" t="s">
        <v>481</v>
      </c>
      <c r="I158" s="426" t="s">
        <v>455</v>
      </c>
      <c r="J158" s="429">
        <v>1</v>
      </c>
      <c r="K158" s="430">
        <v>3999</v>
      </c>
    </row>
    <row r="159" spans="1:11" s="440" customFormat="1" ht="9.75" customHeight="1" x14ac:dyDescent="0.15">
      <c r="A159" s="426" t="e">
        <f t="shared" si="2"/>
        <v>#REF!</v>
      </c>
      <c r="B159" s="427">
        <v>425</v>
      </c>
      <c r="C159" s="427" t="s">
        <v>767</v>
      </c>
      <c r="D159" s="426" t="s">
        <v>475</v>
      </c>
      <c r="E159" s="426" t="s">
        <v>451</v>
      </c>
      <c r="F159" s="426" t="s">
        <v>452</v>
      </c>
      <c r="G159" s="428" t="s">
        <v>769</v>
      </c>
      <c r="H159" s="428" t="s">
        <v>481</v>
      </c>
      <c r="I159" s="426" t="s">
        <v>455</v>
      </c>
      <c r="J159" s="429">
        <v>1</v>
      </c>
      <c r="K159" s="430">
        <v>3999</v>
      </c>
    </row>
    <row r="160" spans="1:11" s="440" customFormat="1" ht="9.75" customHeight="1" x14ac:dyDescent="0.15">
      <c r="A160" s="426" t="e">
        <f t="shared" si="2"/>
        <v>#REF!</v>
      </c>
      <c r="B160" s="427">
        <v>434</v>
      </c>
      <c r="C160" s="427" t="s">
        <v>767</v>
      </c>
      <c r="D160" s="426" t="s">
        <v>475</v>
      </c>
      <c r="E160" s="426" t="s">
        <v>770</v>
      </c>
      <c r="F160" s="426" t="s">
        <v>452</v>
      </c>
      <c r="G160" s="428" t="s">
        <v>771</v>
      </c>
      <c r="H160" s="428"/>
      <c r="I160" s="426" t="s">
        <v>471</v>
      </c>
      <c r="J160" s="429">
        <v>6</v>
      </c>
      <c r="K160" s="430">
        <v>3999</v>
      </c>
    </row>
    <row r="161" spans="1:11" s="440" customFormat="1" ht="9.75" customHeight="1" x14ac:dyDescent="0.15">
      <c r="A161" s="426" t="e">
        <f t="shared" si="2"/>
        <v>#REF!</v>
      </c>
      <c r="B161" s="427">
        <v>98</v>
      </c>
      <c r="C161" s="427" t="s">
        <v>772</v>
      </c>
      <c r="D161" s="426" t="s">
        <v>773</v>
      </c>
      <c r="E161" s="426" t="s">
        <v>451</v>
      </c>
      <c r="F161" s="426" t="s">
        <v>452</v>
      </c>
      <c r="G161" s="428" t="s">
        <v>774</v>
      </c>
      <c r="H161" s="428" t="s">
        <v>775</v>
      </c>
      <c r="I161" s="426" t="s">
        <v>455</v>
      </c>
      <c r="J161" s="429">
        <v>1</v>
      </c>
      <c r="K161" s="430">
        <v>1000</v>
      </c>
    </row>
    <row r="162" spans="1:11" s="440" customFormat="1" ht="9.75" customHeight="1" x14ac:dyDescent="0.15">
      <c r="A162" s="426" t="e">
        <f t="shared" si="2"/>
        <v>#REF!</v>
      </c>
      <c r="B162" s="427">
        <v>390</v>
      </c>
      <c r="C162" s="427" t="s">
        <v>772</v>
      </c>
      <c r="D162" s="426" t="s">
        <v>776</v>
      </c>
      <c r="E162" s="426" t="s">
        <v>777</v>
      </c>
      <c r="F162" s="426" t="s">
        <v>452</v>
      </c>
      <c r="G162" s="428"/>
      <c r="H162" s="428"/>
      <c r="I162" s="426" t="s">
        <v>478</v>
      </c>
      <c r="J162" s="431"/>
      <c r="K162" s="430">
        <v>1570</v>
      </c>
    </row>
    <row r="163" spans="1:11" s="440" customFormat="1" ht="9.75" customHeight="1" x14ac:dyDescent="0.15">
      <c r="A163" s="426" t="e">
        <f t="shared" si="2"/>
        <v>#REF!</v>
      </c>
      <c r="B163" s="427">
        <v>209</v>
      </c>
      <c r="C163" s="427" t="s">
        <v>772</v>
      </c>
      <c r="D163" s="426" t="s">
        <v>778</v>
      </c>
      <c r="E163" s="426" t="s">
        <v>779</v>
      </c>
      <c r="F163" s="426" t="s">
        <v>780</v>
      </c>
      <c r="G163" s="428"/>
      <c r="H163" s="428"/>
      <c r="I163" s="426" t="s">
        <v>484</v>
      </c>
      <c r="J163" s="429">
        <v>5</v>
      </c>
      <c r="K163" s="430">
        <v>1200</v>
      </c>
    </row>
    <row r="164" spans="1:11" s="440" customFormat="1" ht="9.75" customHeight="1" x14ac:dyDescent="0.15">
      <c r="A164" s="426" t="e">
        <f t="shared" si="2"/>
        <v>#REF!</v>
      </c>
      <c r="B164" s="427">
        <v>211</v>
      </c>
      <c r="C164" s="427" t="s">
        <v>772</v>
      </c>
      <c r="D164" s="426" t="s">
        <v>781</v>
      </c>
      <c r="E164" s="426"/>
      <c r="F164" s="426"/>
      <c r="G164" s="428"/>
      <c r="H164" s="428"/>
      <c r="I164" s="426" t="s">
        <v>484</v>
      </c>
      <c r="J164" s="429">
        <v>5</v>
      </c>
      <c r="K164" s="430">
        <v>1180</v>
      </c>
    </row>
    <row r="165" spans="1:11" s="440" customFormat="1" ht="9.75" customHeight="1" x14ac:dyDescent="0.15">
      <c r="A165" s="426" t="e">
        <f t="shared" si="2"/>
        <v>#REF!</v>
      </c>
      <c r="B165" s="427">
        <v>213</v>
      </c>
      <c r="C165" s="427" t="s">
        <v>772</v>
      </c>
      <c r="D165" s="426" t="s">
        <v>782</v>
      </c>
      <c r="E165" s="426" t="s">
        <v>783</v>
      </c>
      <c r="F165" s="426" t="s">
        <v>784</v>
      </c>
      <c r="G165" s="428"/>
      <c r="H165" s="428"/>
      <c r="I165" s="426" t="s">
        <v>484</v>
      </c>
      <c r="J165" s="429">
        <v>5</v>
      </c>
      <c r="K165" s="430">
        <v>1000</v>
      </c>
    </row>
    <row r="166" spans="1:11" s="440" customFormat="1" ht="9.75" customHeight="1" x14ac:dyDescent="0.15">
      <c r="A166" s="426" t="e">
        <f t="shared" si="2"/>
        <v>#REF!</v>
      </c>
      <c r="B166" s="427">
        <v>214</v>
      </c>
      <c r="C166" s="427" t="s">
        <v>772</v>
      </c>
      <c r="D166" s="426" t="s">
        <v>785</v>
      </c>
      <c r="E166" s="426" t="s">
        <v>786</v>
      </c>
      <c r="F166" s="426" t="s">
        <v>787</v>
      </c>
      <c r="G166" s="428"/>
      <c r="H166" s="428"/>
      <c r="I166" s="426" t="s">
        <v>484</v>
      </c>
      <c r="J166" s="429">
        <v>5</v>
      </c>
      <c r="K166" s="430">
        <v>1000</v>
      </c>
    </row>
    <row r="167" spans="1:11" s="440" customFormat="1" ht="9.75" customHeight="1" x14ac:dyDescent="0.15">
      <c r="A167" s="426" t="e">
        <f t="shared" si="2"/>
        <v>#REF!</v>
      </c>
      <c r="B167" s="427">
        <v>215</v>
      </c>
      <c r="C167" s="427" t="s">
        <v>772</v>
      </c>
      <c r="D167" s="426" t="s">
        <v>788</v>
      </c>
      <c r="E167" s="426" t="s">
        <v>786</v>
      </c>
      <c r="F167" s="426" t="s">
        <v>787</v>
      </c>
      <c r="G167" s="428"/>
      <c r="H167" s="428"/>
      <c r="I167" s="426" t="s">
        <v>484</v>
      </c>
      <c r="J167" s="429">
        <v>5</v>
      </c>
      <c r="K167" s="430">
        <v>1000</v>
      </c>
    </row>
    <row r="168" spans="1:11" s="440" customFormat="1" ht="9.75" customHeight="1" x14ac:dyDescent="0.15">
      <c r="A168" s="426" t="e">
        <f t="shared" si="2"/>
        <v>#REF!</v>
      </c>
      <c r="B168" s="427">
        <v>216</v>
      </c>
      <c r="C168" s="427" t="s">
        <v>772</v>
      </c>
      <c r="D168" s="426" t="s">
        <v>789</v>
      </c>
      <c r="E168" s="426" t="s">
        <v>790</v>
      </c>
      <c r="F168" s="426" t="s">
        <v>791</v>
      </c>
      <c r="G168" s="428"/>
      <c r="H168" s="428"/>
      <c r="I168" s="426" t="s">
        <v>484</v>
      </c>
      <c r="J168" s="429">
        <v>5</v>
      </c>
      <c r="K168" s="430">
        <v>1000</v>
      </c>
    </row>
    <row r="169" spans="1:11" s="440" customFormat="1" ht="9.75" customHeight="1" x14ac:dyDescent="0.15">
      <c r="A169" s="426" t="e">
        <f t="shared" si="2"/>
        <v>#REF!</v>
      </c>
      <c r="B169" s="427">
        <v>219</v>
      </c>
      <c r="C169" s="427" t="s">
        <v>772</v>
      </c>
      <c r="D169" s="426" t="s">
        <v>792</v>
      </c>
      <c r="E169" s="426" t="s">
        <v>793</v>
      </c>
      <c r="F169" s="426" t="s">
        <v>794</v>
      </c>
      <c r="G169" s="428"/>
      <c r="H169" s="428"/>
      <c r="I169" s="426" t="s">
        <v>484</v>
      </c>
      <c r="J169" s="429">
        <v>5</v>
      </c>
      <c r="K169" s="430">
        <v>1000</v>
      </c>
    </row>
    <row r="170" spans="1:11" s="440" customFormat="1" ht="9.75" customHeight="1" x14ac:dyDescent="0.15">
      <c r="A170" s="426" t="e">
        <f t="shared" si="2"/>
        <v>#REF!</v>
      </c>
      <c r="B170" s="427">
        <v>220</v>
      </c>
      <c r="C170" s="427" t="s">
        <v>772</v>
      </c>
      <c r="D170" s="426" t="s">
        <v>795</v>
      </c>
      <c r="E170" s="426" t="s">
        <v>793</v>
      </c>
      <c r="F170" s="426" t="s">
        <v>796</v>
      </c>
      <c r="G170" s="428"/>
      <c r="H170" s="428"/>
      <c r="I170" s="426" t="s">
        <v>484</v>
      </c>
      <c r="J170" s="429">
        <v>5</v>
      </c>
      <c r="K170" s="430">
        <v>1000</v>
      </c>
    </row>
    <row r="171" spans="1:11" s="440" customFormat="1" ht="9.75" customHeight="1" x14ac:dyDescent="0.15">
      <c r="A171" s="426" t="e">
        <f t="shared" si="2"/>
        <v>#REF!</v>
      </c>
      <c r="B171" s="427">
        <v>210</v>
      </c>
      <c r="C171" s="427" t="s">
        <v>772</v>
      </c>
      <c r="D171" s="426" t="s">
        <v>797</v>
      </c>
      <c r="E171" s="426" t="s">
        <v>798</v>
      </c>
      <c r="F171" s="426" t="s">
        <v>780</v>
      </c>
      <c r="G171" s="428"/>
      <c r="H171" s="428"/>
      <c r="I171" s="426" t="s">
        <v>621</v>
      </c>
      <c r="J171" s="429">
        <v>5</v>
      </c>
      <c r="K171" s="430">
        <v>1000</v>
      </c>
    </row>
    <row r="172" spans="1:11" s="440" customFormat="1" ht="9.75" customHeight="1" x14ac:dyDescent="0.15">
      <c r="A172" s="426" t="e">
        <f t="shared" si="2"/>
        <v>#REF!</v>
      </c>
      <c r="B172" s="427">
        <v>212</v>
      </c>
      <c r="C172" s="427" t="s">
        <v>772</v>
      </c>
      <c r="D172" s="426" t="s">
        <v>799</v>
      </c>
      <c r="E172" s="426" t="s">
        <v>800</v>
      </c>
      <c r="F172" s="426" t="s">
        <v>801</v>
      </c>
      <c r="G172" s="428"/>
      <c r="H172" s="428"/>
      <c r="I172" s="426" t="s">
        <v>621</v>
      </c>
      <c r="J172" s="429">
        <v>5</v>
      </c>
      <c r="K172" s="430">
        <v>1000</v>
      </c>
    </row>
    <row r="173" spans="1:11" s="440" customFormat="1" ht="9.75" customHeight="1" x14ac:dyDescent="0.15">
      <c r="A173" s="426" t="e">
        <f t="shared" si="2"/>
        <v>#REF!</v>
      </c>
      <c r="B173" s="427">
        <v>326</v>
      </c>
      <c r="C173" s="427" t="s">
        <v>802</v>
      </c>
      <c r="D173" s="426" t="s">
        <v>803</v>
      </c>
      <c r="E173" s="426" t="s">
        <v>451</v>
      </c>
      <c r="F173" s="426" t="s">
        <v>452</v>
      </c>
      <c r="G173" s="428" t="s">
        <v>804</v>
      </c>
      <c r="H173" s="428"/>
      <c r="I173" s="426" t="s">
        <v>455</v>
      </c>
      <c r="J173" s="429">
        <v>1</v>
      </c>
      <c r="K173" s="430">
        <v>700</v>
      </c>
    </row>
    <row r="174" spans="1:11" s="440" customFormat="1" ht="9.75" customHeight="1" x14ac:dyDescent="0.15">
      <c r="A174" s="426" t="e">
        <f t="shared" si="2"/>
        <v>#REF!</v>
      </c>
      <c r="B174" s="432">
        <v>333</v>
      </c>
      <c r="C174" s="433" t="s">
        <v>805</v>
      </c>
      <c r="D174" s="434" t="s">
        <v>451</v>
      </c>
      <c r="E174" s="429" t="s">
        <v>451</v>
      </c>
      <c r="F174" s="429" t="s">
        <v>452</v>
      </c>
      <c r="G174" s="429" t="s">
        <v>806</v>
      </c>
      <c r="H174" s="431"/>
      <c r="I174" s="426" t="s">
        <v>512</v>
      </c>
      <c r="J174" s="429">
        <v>9</v>
      </c>
      <c r="K174" s="430">
        <v>860</v>
      </c>
    </row>
    <row r="175" spans="1:11" s="440" customFormat="1" ht="9.75" customHeight="1" x14ac:dyDescent="0.15">
      <c r="A175" s="426" t="e">
        <f t="shared" si="2"/>
        <v>#REF!</v>
      </c>
      <c r="B175" s="427">
        <v>100</v>
      </c>
      <c r="C175" s="427" t="s">
        <v>807</v>
      </c>
      <c r="D175" s="426" t="s">
        <v>451</v>
      </c>
      <c r="E175" s="426" t="s">
        <v>451</v>
      </c>
      <c r="F175" s="426" t="s">
        <v>452</v>
      </c>
      <c r="G175" s="428" t="s">
        <v>808</v>
      </c>
      <c r="H175" s="428" t="s">
        <v>809</v>
      </c>
      <c r="I175" s="426" t="s">
        <v>455</v>
      </c>
      <c r="J175" s="429">
        <v>1</v>
      </c>
      <c r="K175" s="430">
        <v>100</v>
      </c>
    </row>
    <row r="176" spans="1:11" s="440" customFormat="1" ht="9.75" customHeight="1" x14ac:dyDescent="0.15">
      <c r="A176" s="426" t="e">
        <f t="shared" si="2"/>
        <v>#REF!</v>
      </c>
      <c r="B176" s="427">
        <v>420</v>
      </c>
      <c r="C176" s="427" t="s">
        <v>810</v>
      </c>
      <c r="D176" s="426" t="s">
        <v>811</v>
      </c>
      <c r="E176" s="426" t="s">
        <v>451</v>
      </c>
      <c r="F176" s="426" t="s">
        <v>452</v>
      </c>
      <c r="G176" s="428"/>
      <c r="H176" s="428"/>
      <c r="I176" s="426" t="s">
        <v>469</v>
      </c>
      <c r="J176" s="429">
        <v>2</v>
      </c>
      <c r="K176" s="430">
        <v>1200</v>
      </c>
    </row>
    <row r="177" spans="1:11" s="440" customFormat="1" ht="9.75" customHeight="1" x14ac:dyDescent="0.15">
      <c r="A177" s="426" t="e">
        <f t="shared" si="2"/>
        <v>#REF!</v>
      </c>
      <c r="B177" s="427">
        <v>147</v>
      </c>
      <c r="C177" s="427" t="s">
        <v>812</v>
      </c>
      <c r="D177" s="426" t="s">
        <v>813</v>
      </c>
      <c r="E177" s="426" t="s">
        <v>814</v>
      </c>
      <c r="F177" s="426">
        <v>530351</v>
      </c>
      <c r="G177" s="428"/>
      <c r="H177" s="428"/>
      <c r="I177" s="426" t="s">
        <v>471</v>
      </c>
      <c r="J177" s="429">
        <v>6</v>
      </c>
      <c r="K177" s="430">
        <v>5000</v>
      </c>
    </row>
    <row r="178" spans="1:11" s="440" customFormat="1" ht="9.75" customHeight="1" x14ac:dyDescent="0.15">
      <c r="A178" s="426" t="e">
        <f t="shared" si="2"/>
        <v>#REF!</v>
      </c>
      <c r="B178" s="432">
        <v>272</v>
      </c>
      <c r="C178" s="433" t="s">
        <v>812</v>
      </c>
      <c r="D178" s="434" t="s">
        <v>815</v>
      </c>
      <c r="E178" s="429" t="s">
        <v>816</v>
      </c>
      <c r="F178" s="429">
        <v>515824</v>
      </c>
      <c r="G178" s="431"/>
      <c r="H178" s="431"/>
      <c r="I178" s="426" t="s">
        <v>512</v>
      </c>
      <c r="J178" s="429">
        <v>9</v>
      </c>
      <c r="K178" s="430">
        <v>5000</v>
      </c>
    </row>
    <row r="179" spans="1:11" s="440" customFormat="1" ht="9.75" customHeight="1" x14ac:dyDescent="0.15">
      <c r="A179" s="426" t="e">
        <f t="shared" si="2"/>
        <v>#REF!</v>
      </c>
      <c r="B179" s="427">
        <v>315</v>
      </c>
      <c r="C179" s="427" t="s">
        <v>817</v>
      </c>
      <c r="D179" s="426" t="s">
        <v>501</v>
      </c>
      <c r="E179" s="426" t="s">
        <v>818</v>
      </c>
      <c r="F179" s="426" t="s">
        <v>819</v>
      </c>
      <c r="G179" s="431"/>
      <c r="H179" s="431"/>
      <c r="I179" s="426" t="s">
        <v>504</v>
      </c>
      <c r="J179" s="429">
        <v>9</v>
      </c>
      <c r="K179" s="430">
        <v>200</v>
      </c>
    </row>
    <row r="180" spans="1:11" s="440" customFormat="1" ht="9.75" customHeight="1" x14ac:dyDescent="0.15">
      <c r="A180" s="426" t="e">
        <f t="shared" si="2"/>
        <v>#REF!</v>
      </c>
      <c r="B180" s="427">
        <v>72</v>
      </c>
      <c r="C180" s="427" t="s">
        <v>820</v>
      </c>
      <c r="D180" s="426" t="s">
        <v>560</v>
      </c>
      <c r="E180" s="426" t="s">
        <v>821</v>
      </c>
      <c r="F180" s="426" t="s">
        <v>822</v>
      </c>
      <c r="G180" s="428"/>
      <c r="H180" s="428"/>
      <c r="I180" s="426" t="s">
        <v>823</v>
      </c>
      <c r="J180" s="429">
        <v>2</v>
      </c>
      <c r="K180" s="430">
        <v>5000</v>
      </c>
    </row>
    <row r="181" spans="1:11" s="440" customFormat="1" ht="9.75" customHeight="1" x14ac:dyDescent="0.15">
      <c r="A181" s="426" t="e">
        <f t="shared" si="2"/>
        <v>#REF!</v>
      </c>
      <c r="B181" s="427">
        <v>3</v>
      </c>
      <c r="C181" s="427" t="s">
        <v>824</v>
      </c>
      <c r="D181" s="426" t="s">
        <v>463</v>
      </c>
      <c r="E181" s="426" t="s">
        <v>451</v>
      </c>
      <c r="F181" s="426" t="s">
        <v>452</v>
      </c>
      <c r="G181" s="428"/>
      <c r="H181" s="428"/>
      <c r="I181" s="426" t="s">
        <v>465</v>
      </c>
      <c r="J181" s="429">
        <v>8</v>
      </c>
      <c r="K181" s="430">
        <v>2500</v>
      </c>
    </row>
    <row r="182" spans="1:11" s="440" customFormat="1" ht="9.75" customHeight="1" x14ac:dyDescent="0.15">
      <c r="A182" s="426" t="e">
        <f t="shared" si="2"/>
        <v>#REF!</v>
      </c>
      <c r="B182" s="427">
        <v>4</v>
      </c>
      <c r="C182" s="427" t="s">
        <v>824</v>
      </c>
      <c r="D182" s="426" t="s">
        <v>463</v>
      </c>
      <c r="E182" s="426" t="s">
        <v>451</v>
      </c>
      <c r="F182" s="426" t="s">
        <v>452</v>
      </c>
      <c r="G182" s="428"/>
      <c r="H182" s="428"/>
      <c r="I182" s="426" t="s">
        <v>465</v>
      </c>
      <c r="J182" s="429">
        <v>8</v>
      </c>
      <c r="K182" s="430">
        <v>2500</v>
      </c>
    </row>
    <row r="183" spans="1:11" s="440" customFormat="1" ht="9.75" customHeight="1" x14ac:dyDescent="0.15">
      <c r="A183" s="426" t="e">
        <f t="shared" si="2"/>
        <v>#REF!</v>
      </c>
      <c r="B183" s="427">
        <v>221</v>
      </c>
      <c r="C183" s="427" t="s">
        <v>825</v>
      </c>
      <c r="D183" s="426" t="s">
        <v>826</v>
      </c>
      <c r="E183" s="426" t="s">
        <v>827</v>
      </c>
      <c r="F183" s="426" t="s">
        <v>828</v>
      </c>
      <c r="G183" s="428"/>
      <c r="H183" s="428"/>
      <c r="I183" s="426" t="s">
        <v>484</v>
      </c>
      <c r="J183" s="429">
        <v>5</v>
      </c>
      <c r="K183" s="430">
        <v>1000</v>
      </c>
    </row>
    <row r="184" spans="1:11" s="440" customFormat="1" ht="9.75" customHeight="1" x14ac:dyDescent="0.15">
      <c r="A184" s="426" t="e">
        <f t="shared" si="2"/>
        <v>#REF!</v>
      </c>
      <c r="B184" s="427">
        <v>172</v>
      </c>
      <c r="C184" s="427" t="s">
        <v>829</v>
      </c>
      <c r="D184" s="426" t="s">
        <v>451</v>
      </c>
      <c r="E184" s="426" t="s">
        <v>451</v>
      </c>
      <c r="F184" s="426" t="s">
        <v>452</v>
      </c>
      <c r="G184" s="428"/>
      <c r="H184" s="428"/>
      <c r="I184" s="426" t="s">
        <v>472</v>
      </c>
      <c r="J184" s="429">
        <v>7</v>
      </c>
      <c r="K184" s="430">
        <v>2500</v>
      </c>
    </row>
    <row r="185" spans="1:11" s="440" customFormat="1" ht="9.75" customHeight="1" x14ac:dyDescent="0.15">
      <c r="A185" s="426" t="e">
        <f t="shared" si="2"/>
        <v>#REF!</v>
      </c>
      <c r="B185" s="427">
        <v>2</v>
      </c>
      <c r="C185" s="427" t="s">
        <v>829</v>
      </c>
      <c r="D185" s="426" t="s">
        <v>463</v>
      </c>
      <c r="E185" s="426" t="s">
        <v>451</v>
      </c>
      <c r="F185" s="426" t="s">
        <v>452</v>
      </c>
      <c r="G185" s="428"/>
      <c r="H185" s="428"/>
      <c r="I185" s="426" t="s">
        <v>465</v>
      </c>
      <c r="J185" s="429">
        <v>8</v>
      </c>
      <c r="K185" s="430">
        <v>2500</v>
      </c>
    </row>
    <row r="186" spans="1:11" s="440" customFormat="1" ht="9.75" customHeight="1" x14ac:dyDescent="0.15">
      <c r="A186" s="426" t="e">
        <f t="shared" si="2"/>
        <v>#REF!</v>
      </c>
      <c r="B186" s="427">
        <v>40</v>
      </c>
      <c r="C186" s="427" t="s">
        <v>830</v>
      </c>
      <c r="D186" s="426" t="s">
        <v>451</v>
      </c>
      <c r="E186" s="426" t="s">
        <v>451</v>
      </c>
      <c r="F186" s="426" t="s">
        <v>452</v>
      </c>
      <c r="G186" s="428" t="s">
        <v>831</v>
      </c>
      <c r="H186" s="429"/>
      <c r="I186" s="426" t="s">
        <v>465</v>
      </c>
      <c r="J186" s="429">
        <v>8</v>
      </c>
      <c r="K186" s="430">
        <v>1000</v>
      </c>
    </row>
    <row r="187" spans="1:11" s="440" customFormat="1" ht="9.75" customHeight="1" x14ac:dyDescent="0.15">
      <c r="A187" s="426" t="e">
        <f t="shared" si="2"/>
        <v>#REF!</v>
      </c>
      <c r="B187" s="427">
        <v>271</v>
      </c>
      <c r="C187" s="427" t="s">
        <v>832</v>
      </c>
      <c r="D187" s="426" t="s">
        <v>463</v>
      </c>
      <c r="E187" s="426" t="s">
        <v>451</v>
      </c>
      <c r="F187" s="426" t="s">
        <v>452</v>
      </c>
      <c r="G187" s="428"/>
      <c r="H187" s="428"/>
      <c r="I187" s="426" t="s">
        <v>471</v>
      </c>
      <c r="J187" s="429">
        <v>6</v>
      </c>
      <c r="K187" s="430">
        <v>1000</v>
      </c>
    </row>
    <row r="188" spans="1:11" s="440" customFormat="1" ht="9.75" customHeight="1" x14ac:dyDescent="0.15">
      <c r="A188" s="426" t="e">
        <f t="shared" si="2"/>
        <v>#REF!</v>
      </c>
      <c r="B188" s="427">
        <v>106</v>
      </c>
      <c r="C188" s="427" t="s">
        <v>833</v>
      </c>
      <c r="D188" s="426" t="s">
        <v>834</v>
      </c>
      <c r="E188" s="426" t="s">
        <v>835</v>
      </c>
      <c r="F188" s="426" t="s">
        <v>836</v>
      </c>
      <c r="G188" s="428"/>
      <c r="H188" s="428"/>
      <c r="I188" s="426" t="s">
        <v>455</v>
      </c>
      <c r="J188" s="429">
        <v>1</v>
      </c>
      <c r="K188" s="430">
        <v>2170</v>
      </c>
    </row>
    <row r="189" spans="1:11" s="440" customFormat="1" ht="9.75" customHeight="1" x14ac:dyDescent="0.15">
      <c r="A189" s="426" t="e">
        <f t="shared" si="2"/>
        <v>#REF!</v>
      </c>
      <c r="B189" s="427">
        <v>63</v>
      </c>
      <c r="C189" s="427" t="s">
        <v>833</v>
      </c>
      <c r="D189" s="426" t="s">
        <v>837</v>
      </c>
      <c r="E189" s="426" t="s">
        <v>838</v>
      </c>
      <c r="F189" s="426" t="s">
        <v>839</v>
      </c>
      <c r="G189" s="428"/>
      <c r="H189" s="428"/>
      <c r="I189" s="426" t="s">
        <v>449</v>
      </c>
      <c r="J189" s="429">
        <v>2</v>
      </c>
      <c r="K189" s="430">
        <v>2170</v>
      </c>
    </row>
    <row r="190" spans="1:11" s="440" customFormat="1" ht="9.75" customHeight="1" x14ac:dyDescent="0.15">
      <c r="A190" s="426" t="e">
        <f t="shared" si="2"/>
        <v>#REF!</v>
      </c>
      <c r="B190" s="427">
        <v>168</v>
      </c>
      <c r="C190" s="427" t="s">
        <v>833</v>
      </c>
      <c r="D190" s="426" t="s">
        <v>840</v>
      </c>
      <c r="E190" s="426" t="s">
        <v>841</v>
      </c>
      <c r="F190" s="426" t="s">
        <v>842</v>
      </c>
      <c r="G190" s="428"/>
      <c r="H190" s="428"/>
      <c r="I190" s="426" t="s">
        <v>509</v>
      </c>
      <c r="J190" s="429">
        <v>3</v>
      </c>
      <c r="K190" s="430">
        <v>2170</v>
      </c>
    </row>
    <row r="191" spans="1:11" s="440" customFormat="1" ht="9.75" customHeight="1" x14ac:dyDescent="0.15">
      <c r="A191" s="426" t="e">
        <f t="shared" si="2"/>
        <v>#REF!</v>
      </c>
      <c r="B191" s="427">
        <v>132</v>
      </c>
      <c r="C191" s="427" t="s">
        <v>833</v>
      </c>
      <c r="D191" s="426" t="s">
        <v>843</v>
      </c>
      <c r="E191" s="426" t="s">
        <v>844</v>
      </c>
      <c r="F191" s="426" t="s">
        <v>845</v>
      </c>
      <c r="G191" s="428"/>
      <c r="H191" s="428"/>
      <c r="I191" s="426" t="s">
        <v>478</v>
      </c>
      <c r="J191" s="431"/>
      <c r="K191" s="430">
        <v>2170</v>
      </c>
    </row>
    <row r="192" spans="1:11" s="440" customFormat="1" ht="9.75" customHeight="1" x14ac:dyDescent="0.15">
      <c r="A192" s="426" t="e">
        <f t="shared" si="2"/>
        <v>#REF!</v>
      </c>
      <c r="B192" s="427">
        <v>224</v>
      </c>
      <c r="C192" s="427" t="s">
        <v>833</v>
      </c>
      <c r="D192" s="426" t="s">
        <v>528</v>
      </c>
      <c r="E192" s="426" t="s">
        <v>846</v>
      </c>
      <c r="F192" s="426" t="s">
        <v>847</v>
      </c>
      <c r="G192" s="428"/>
      <c r="H192" s="428"/>
      <c r="I192" s="426" t="s">
        <v>484</v>
      </c>
      <c r="J192" s="429">
        <v>5</v>
      </c>
      <c r="K192" s="430">
        <v>2170</v>
      </c>
    </row>
    <row r="193" spans="1:11" s="440" customFormat="1" ht="9.75" customHeight="1" x14ac:dyDescent="0.15">
      <c r="A193" s="426" t="e">
        <f t="shared" si="2"/>
        <v>#REF!</v>
      </c>
      <c r="B193" s="427">
        <v>42</v>
      </c>
      <c r="C193" s="427" t="s">
        <v>833</v>
      </c>
      <c r="D193" s="426" t="s">
        <v>528</v>
      </c>
      <c r="E193" s="426" t="s">
        <v>848</v>
      </c>
      <c r="F193" s="426" t="s">
        <v>849</v>
      </c>
      <c r="G193" s="428"/>
      <c r="H193" s="429"/>
      <c r="I193" s="426" t="s">
        <v>465</v>
      </c>
      <c r="J193" s="429">
        <v>8</v>
      </c>
      <c r="K193" s="430">
        <v>2170</v>
      </c>
    </row>
    <row r="194" spans="1:11" s="440" customFormat="1" ht="9.75" customHeight="1" x14ac:dyDescent="0.15">
      <c r="A194" s="426" t="e">
        <f t="shared" si="2"/>
        <v>#REF!</v>
      </c>
      <c r="B194" s="432">
        <v>418</v>
      </c>
      <c r="C194" s="433" t="s">
        <v>833</v>
      </c>
      <c r="D194" s="434" t="s">
        <v>850</v>
      </c>
      <c r="E194" s="429" t="s">
        <v>851</v>
      </c>
      <c r="F194" s="429">
        <v>917432004</v>
      </c>
      <c r="G194" s="431"/>
      <c r="H194" s="431"/>
      <c r="I194" s="426" t="s">
        <v>512</v>
      </c>
      <c r="J194" s="429">
        <v>9</v>
      </c>
      <c r="K194" s="430">
        <v>2170</v>
      </c>
    </row>
    <row r="195" spans="1:11" s="440" customFormat="1" ht="9.75" customHeight="1" x14ac:dyDescent="0.15">
      <c r="A195" s="426" t="e">
        <f t="shared" si="2"/>
        <v>#REF!</v>
      </c>
      <c r="B195" s="427">
        <v>168</v>
      </c>
      <c r="C195" s="427" t="s">
        <v>833</v>
      </c>
      <c r="D195" s="426" t="s">
        <v>852</v>
      </c>
      <c r="E195" s="426" t="s">
        <v>839</v>
      </c>
      <c r="F195" s="426" t="s">
        <v>853</v>
      </c>
      <c r="G195" s="428" t="s">
        <v>854</v>
      </c>
      <c r="H195" s="428"/>
      <c r="I195" s="426" t="s">
        <v>509</v>
      </c>
      <c r="J195" s="429">
        <v>10</v>
      </c>
      <c r="K195" s="430">
        <v>2170</v>
      </c>
    </row>
    <row r="196" spans="1:11" s="440" customFormat="1" ht="9.75" customHeight="1" x14ac:dyDescent="0.15">
      <c r="A196" s="426" t="e">
        <f t="shared" si="2"/>
        <v>#REF!</v>
      </c>
      <c r="B196" s="427">
        <v>370</v>
      </c>
      <c r="C196" s="427" t="s">
        <v>833</v>
      </c>
      <c r="D196" s="426" t="s">
        <v>852</v>
      </c>
      <c r="E196" s="426" t="s">
        <v>839</v>
      </c>
      <c r="F196" s="426" t="s">
        <v>853</v>
      </c>
      <c r="G196" s="428" t="s">
        <v>854</v>
      </c>
      <c r="H196" s="428"/>
      <c r="I196" s="426" t="s">
        <v>612</v>
      </c>
      <c r="J196" s="429">
        <v>10</v>
      </c>
      <c r="K196" s="430">
        <v>2170</v>
      </c>
    </row>
    <row r="197" spans="1:11" s="440" customFormat="1" ht="9.75" customHeight="1" x14ac:dyDescent="0.15">
      <c r="A197" s="426" t="e">
        <f t="shared" si="2"/>
        <v>#REF!</v>
      </c>
      <c r="B197" s="427">
        <v>63</v>
      </c>
      <c r="C197" s="427" t="s">
        <v>833</v>
      </c>
      <c r="D197" s="426" t="s">
        <v>855</v>
      </c>
      <c r="E197" s="426" t="s">
        <v>841</v>
      </c>
      <c r="F197" s="426" t="s">
        <v>856</v>
      </c>
      <c r="G197" s="428"/>
      <c r="H197" s="428"/>
      <c r="I197" s="426" t="s">
        <v>621</v>
      </c>
      <c r="J197" s="429">
        <v>2</v>
      </c>
      <c r="K197" s="430">
        <v>2170</v>
      </c>
    </row>
    <row r="198" spans="1:11" s="440" customFormat="1" ht="9.75" customHeight="1" x14ac:dyDescent="0.15">
      <c r="A198" s="426" t="e">
        <f t="shared" si="2"/>
        <v>#REF!</v>
      </c>
      <c r="B198" s="427">
        <v>248</v>
      </c>
      <c r="C198" s="427" t="s">
        <v>833</v>
      </c>
      <c r="D198" s="426" t="s">
        <v>834</v>
      </c>
      <c r="E198" s="426" t="s">
        <v>835</v>
      </c>
      <c r="F198" s="426" t="s">
        <v>857</v>
      </c>
      <c r="G198" s="428"/>
      <c r="H198" s="428"/>
      <c r="I198" s="426" t="s">
        <v>621</v>
      </c>
      <c r="J198" s="429">
        <v>2</v>
      </c>
      <c r="K198" s="430">
        <v>2170</v>
      </c>
    </row>
    <row r="199" spans="1:11" s="440" customFormat="1" ht="9.75" customHeight="1" x14ac:dyDescent="0.15">
      <c r="A199" s="426" t="e">
        <f t="shared" si="2"/>
        <v>#REF!</v>
      </c>
      <c r="B199" s="432">
        <v>359</v>
      </c>
      <c r="C199" s="433" t="s">
        <v>858</v>
      </c>
      <c r="D199" s="434" t="s">
        <v>528</v>
      </c>
      <c r="E199" s="429" t="s">
        <v>859</v>
      </c>
      <c r="F199" s="429" t="s">
        <v>860</v>
      </c>
      <c r="G199" s="431"/>
      <c r="H199" s="431"/>
      <c r="I199" s="426" t="s">
        <v>512</v>
      </c>
      <c r="J199" s="429">
        <v>9</v>
      </c>
      <c r="K199" s="430">
        <v>2170</v>
      </c>
    </row>
    <row r="200" spans="1:11" s="440" customFormat="1" ht="9.75" customHeight="1" x14ac:dyDescent="0.15">
      <c r="A200" s="426" t="e">
        <f t="shared" si="2"/>
        <v>#REF!</v>
      </c>
      <c r="B200" s="432">
        <v>354</v>
      </c>
      <c r="C200" s="433" t="s">
        <v>858</v>
      </c>
      <c r="D200" s="434" t="s">
        <v>528</v>
      </c>
      <c r="E200" s="429" t="s">
        <v>861</v>
      </c>
      <c r="F200" s="429"/>
      <c r="G200" s="431"/>
      <c r="H200" s="431"/>
      <c r="I200" s="426" t="s">
        <v>512</v>
      </c>
      <c r="J200" s="429">
        <v>9</v>
      </c>
      <c r="K200" s="430">
        <v>2170</v>
      </c>
    </row>
    <row r="201" spans="1:11" s="440" customFormat="1" ht="9.75" customHeight="1" x14ac:dyDescent="0.15">
      <c r="A201" s="426" t="e">
        <f t="shared" ref="A201:A264" si="3">A200+1</f>
        <v>#REF!</v>
      </c>
      <c r="B201" s="427">
        <v>431</v>
      </c>
      <c r="C201" s="427" t="s">
        <v>862</v>
      </c>
      <c r="D201" s="426" t="s">
        <v>460</v>
      </c>
      <c r="E201" s="426" t="s">
        <v>486</v>
      </c>
      <c r="F201" s="426" t="s">
        <v>452</v>
      </c>
      <c r="G201" s="428"/>
      <c r="H201" s="428"/>
      <c r="I201" s="426" t="s">
        <v>471</v>
      </c>
      <c r="J201" s="429"/>
      <c r="K201" s="430">
        <v>9636</v>
      </c>
    </row>
    <row r="202" spans="1:11" s="440" customFormat="1" ht="9.75" customHeight="1" x14ac:dyDescent="0.15">
      <c r="A202" s="426" t="e">
        <f t="shared" si="3"/>
        <v>#REF!</v>
      </c>
      <c r="B202" s="427">
        <v>379</v>
      </c>
      <c r="C202" s="427" t="s">
        <v>817</v>
      </c>
      <c r="D202" s="426" t="s">
        <v>719</v>
      </c>
      <c r="E202" s="426" t="s">
        <v>451</v>
      </c>
      <c r="F202" s="426" t="s">
        <v>863</v>
      </c>
      <c r="G202" s="428"/>
      <c r="H202" s="428"/>
      <c r="I202" s="426" t="s">
        <v>455</v>
      </c>
      <c r="J202" s="429">
        <v>1</v>
      </c>
      <c r="K202" s="430">
        <v>250</v>
      </c>
    </row>
    <row r="203" spans="1:11" s="440" customFormat="1" ht="9.75" customHeight="1" x14ac:dyDescent="0.15">
      <c r="A203" s="426" t="e">
        <f t="shared" si="3"/>
        <v>#REF!</v>
      </c>
      <c r="B203" s="427">
        <v>430</v>
      </c>
      <c r="C203" s="427" t="s">
        <v>817</v>
      </c>
      <c r="D203" s="426" t="s">
        <v>528</v>
      </c>
      <c r="E203" s="426" t="s">
        <v>864</v>
      </c>
      <c r="F203" s="426" t="s">
        <v>865</v>
      </c>
      <c r="G203" s="429"/>
      <c r="H203" s="431"/>
      <c r="I203" s="426" t="s">
        <v>469</v>
      </c>
      <c r="J203" s="429">
        <v>3</v>
      </c>
      <c r="K203" s="430">
        <v>250</v>
      </c>
    </row>
    <row r="204" spans="1:11" s="440" customFormat="1" ht="9.75" customHeight="1" x14ac:dyDescent="0.15">
      <c r="A204" s="426" t="e">
        <f t="shared" si="3"/>
        <v>#REF!</v>
      </c>
      <c r="B204" s="427">
        <v>464</v>
      </c>
      <c r="C204" s="427" t="s">
        <v>817</v>
      </c>
      <c r="D204" s="426" t="s">
        <v>866</v>
      </c>
      <c r="E204" s="426" t="s">
        <v>867</v>
      </c>
      <c r="F204" s="431"/>
      <c r="G204" s="428" t="s">
        <v>868</v>
      </c>
      <c r="H204" s="431"/>
      <c r="I204" s="426" t="s">
        <v>869</v>
      </c>
      <c r="J204" s="431"/>
      <c r="K204" s="430">
        <v>250</v>
      </c>
    </row>
    <row r="205" spans="1:11" s="440" customFormat="1" ht="9.75" customHeight="1" x14ac:dyDescent="0.15">
      <c r="A205" s="426" t="e">
        <f t="shared" si="3"/>
        <v>#REF!</v>
      </c>
      <c r="B205" s="427">
        <v>461</v>
      </c>
      <c r="C205" s="427" t="s">
        <v>817</v>
      </c>
      <c r="D205" s="426" t="s">
        <v>495</v>
      </c>
      <c r="E205" s="426" t="s">
        <v>870</v>
      </c>
      <c r="F205" s="426" t="s">
        <v>452</v>
      </c>
      <c r="G205" s="429" t="s">
        <v>868</v>
      </c>
      <c r="H205" s="431"/>
      <c r="I205" s="426" t="s">
        <v>469</v>
      </c>
      <c r="J205" s="429">
        <v>5</v>
      </c>
      <c r="K205" s="430">
        <v>250</v>
      </c>
    </row>
    <row r="206" spans="1:11" s="440" customFormat="1" ht="9.75" customHeight="1" x14ac:dyDescent="0.15">
      <c r="A206" s="426" t="e">
        <f t="shared" si="3"/>
        <v>#REF!</v>
      </c>
      <c r="B206" s="427">
        <v>455</v>
      </c>
      <c r="C206" s="427" t="s">
        <v>817</v>
      </c>
      <c r="D206" s="426" t="s">
        <v>677</v>
      </c>
      <c r="E206" s="426"/>
      <c r="F206" s="426"/>
      <c r="G206" s="426" t="s">
        <v>868</v>
      </c>
      <c r="H206" s="431"/>
      <c r="I206" s="426" t="s">
        <v>471</v>
      </c>
      <c r="J206" s="429">
        <v>6</v>
      </c>
      <c r="K206" s="430">
        <v>250</v>
      </c>
    </row>
    <row r="207" spans="1:11" s="440" customFormat="1" ht="9.75" customHeight="1" x14ac:dyDescent="0.15">
      <c r="A207" s="426" t="e">
        <f t="shared" si="3"/>
        <v>#REF!</v>
      </c>
      <c r="B207" s="427">
        <v>452</v>
      </c>
      <c r="C207" s="427" t="s">
        <v>817</v>
      </c>
      <c r="D207" s="426" t="s">
        <v>528</v>
      </c>
      <c r="E207" s="426">
        <v>697738001</v>
      </c>
      <c r="F207" s="426">
        <v>31011120201</v>
      </c>
      <c r="G207" s="428"/>
      <c r="H207" s="428"/>
      <c r="I207" s="426" t="s">
        <v>472</v>
      </c>
      <c r="J207" s="429">
        <v>7</v>
      </c>
      <c r="K207" s="430">
        <v>250</v>
      </c>
    </row>
    <row r="208" spans="1:11" s="440" customFormat="1" ht="9.75" customHeight="1" x14ac:dyDescent="0.15">
      <c r="A208" s="426" t="e">
        <f t="shared" si="3"/>
        <v>#REF!</v>
      </c>
      <c r="B208" s="427">
        <v>38</v>
      </c>
      <c r="C208" s="427" t="s">
        <v>817</v>
      </c>
      <c r="D208" s="426" t="s">
        <v>501</v>
      </c>
      <c r="E208" s="426" t="s">
        <v>871</v>
      </c>
      <c r="F208" s="426" t="s">
        <v>872</v>
      </c>
      <c r="G208" s="429"/>
      <c r="H208" s="429"/>
      <c r="I208" s="426" t="s">
        <v>465</v>
      </c>
      <c r="J208" s="429">
        <v>8</v>
      </c>
      <c r="K208" s="430">
        <v>250</v>
      </c>
    </row>
    <row r="209" spans="1:11" s="440" customFormat="1" ht="9.75" customHeight="1" x14ac:dyDescent="0.15">
      <c r="A209" s="426" t="e">
        <f>#REF!+1</f>
        <v>#REF!</v>
      </c>
      <c r="B209" s="427">
        <v>314</v>
      </c>
      <c r="C209" s="427" t="s">
        <v>817</v>
      </c>
      <c r="D209" s="426" t="s">
        <v>501</v>
      </c>
      <c r="E209" s="426" t="s">
        <v>873</v>
      </c>
      <c r="F209" s="426" t="s">
        <v>874</v>
      </c>
      <c r="G209" s="431"/>
      <c r="H209" s="431"/>
      <c r="I209" s="426" t="s">
        <v>504</v>
      </c>
      <c r="J209" s="429">
        <v>9</v>
      </c>
      <c r="K209" s="430">
        <v>250</v>
      </c>
    </row>
    <row r="210" spans="1:11" s="440" customFormat="1" ht="9.75" customHeight="1" x14ac:dyDescent="0.15">
      <c r="A210" s="426" t="e">
        <f t="shared" si="3"/>
        <v>#REF!</v>
      </c>
      <c r="B210" s="427">
        <v>387</v>
      </c>
      <c r="C210" s="427" t="s">
        <v>817</v>
      </c>
      <c r="D210" s="426" t="s">
        <v>528</v>
      </c>
      <c r="E210" s="426" t="s">
        <v>451</v>
      </c>
      <c r="F210" s="426" t="s">
        <v>875</v>
      </c>
      <c r="G210" s="431"/>
      <c r="H210" s="431"/>
      <c r="I210" s="426" t="s">
        <v>504</v>
      </c>
      <c r="J210" s="429">
        <v>9</v>
      </c>
      <c r="K210" s="430">
        <v>250</v>
      </c>
    </row>
    <row r="211" spans="1:11" s="440" customFormat="1" ht="9.75" customHeight="1" x14ac:dyDescent="0.15">
      <c r="A211" s="426" t="e">
        <f t="shared" si="3"/>
        <v>#REF!</v>
      </c>
      <c r="B211" s="427">
        <v>323</v>
      </c>
      <c r="C211" s="427" t="s">
        <v>817</v>
      </c>
      <c r="D211" s="426" t="s">
        <v>837</v>
      </c>
      <c r="E211" s="426" t="s">
        <v>876</v>
      </c>
      <c r="F211" s="426" t="s">
        <v>877</v>
      </c>
      <c r="G211" s="431"/>
      <c r="H211" s="431"/>
      <c r="I211" s="426" t="s">
        <v>504</v>
      </c>
      <c r="J211" s="429">
        <v>9</v>
      </c>
      <c r="K211" s="430">
        <v>250</v>
      </c>
    </row>
    <row r="212" spans="1:11" s="440" customFormat="1" ht="9.75" customHeight="1" x14ac:dyDescent="0.15">
      <c r="A212" s="426" t="e">
        <f t="shared" si="3"/>
        <v>#REF!</v>
      </c>
      <c r="B212" s="427">
        <v>230</v>
      </c>
      <c r="C212" s="427" t="s">
        <v>817</v>
      </c>
      <c r="D212" s="426" t="s">
        <v>501</v>
      </c>
      <c r="E212" s="426" t="s">
        <v>451</v>
      </c>
      <c r="F212" s="426" t="s">
        <v>878</v>
      </c>
      <c r="G212" s="431"/>
      <c r="H212" s="431"/>
      <c r="I212" s="426" t="s">
        <v>504</v>
      </c>
      <c r="J212" s="429">
        <v>9</v>
      </c>
      <c r="K212" s="430">
        <v>250</v>
      </c>
    </row>
    <row r="213" spans="1:11" s="440" customFormat="1" ht="9.75" customHeight="1" x14ac:dyDescent="0.15">
      <c r="A213" s="426" t="e">
        <f t="shared" si="3"/>
        <v>#REF!</v>
      </c>
      <c r="B213" s="427">
        <v>361</v>
      </c>
      <c r="C213" s="427" t="s">
        <v>817</v>
      </c>
      <c r="D213" s="426" t="s">
        <v>879</v>
      </c>
      <c r="E213" s="426" t="s">
        <v>873</v>
      </c>
      <c r="F213" s="426" t="s">
        <v>880</v>
      </c>
      <c r="G213" s="431"/>
      <c r="H213" s="431"/>
      <c r="I213" s="426" t="s">
        <v>504</v>
      </c>
      <c r="J213" s="429">
        <v>9</v>
      </c>
      <c r="K213" s="430">
        <v>250</v>
      </c>
    </row>
    <row r="214" spans="1:11" s="440" customFormat="1" ht="9.75" customHeight="1" x14ac:dyDescent="0.15">
      <c r="A214" s="426" t="e">
        <f t="shared" si="3"/>
        <v>#REF!</v>
      </c>
      <c r="B214" s="427">
        <v>337</v>
      </c>
      <c r="C214" s="427" t="s">
        <v>817</v>
      </c>
      <c r="D214" s="426" t="s">
        <v>881</v>
      </c>
      <c r="E214" s="426" t="s">
        <v>451</v>
      </c>
      <c r="F214" s="431">
        <v>86090114090</v>
      </c>
      <c r="G214" s="431"/>
      <c r="H214" s="431"/>
      <c r="I214" s="426" t="s">
        <v>504</v>
      </c>
      <c r="J214" s="429">
        <v>9</v>
      </c>
      <c r="K214" s="430">
        <v>250</v>
      </c>
    </row>
    <row r="215" spans="1:11" s="440" customFormat="1" ht="9.75" customHeight="1" x14ac:dyDescent="0.15">
      <c r="A215" s="426" t="e">
        <f t="shared" si="3"/>
        <v>#REF!</v>
      </c>
      <c r="B215" s="427">
        <v>357</v>
      </c>
      <c r="C215" s="427" t="s">
        <v>817</v>
      </c>
      <c r="D215" s="426" t="s">
        <v>521</v>
      </c>
      <c r="E215" s="426" t="s">
        <v>451</v>
      </c>
      <c r="F215" s="431">
        <v>30719027</v>
      </c>
      <c r="G215" s="431"/>
      <c r="H215" s="431"/>
      <c r="I215" s="426" t="s">
        <v>504</v>
      </c>
      <c r="J215" s="429">
        <v>9</v>
      </c>
      <c r="K215" s="430">
        <v>250</v>
      </c>
    </row>
    <row r="216" spans="1:11" s="440" customFormat="1" ht="9.75" customHeight="1" x14ac:dyDescent="0.15">
      <c r="A216" s="426" t="e">
        <f t="shared" si="3"/>
        <v>#REF!</v>
      </c>
      <c r="B216" s="427">
        <v>311</v>
      </c>
      <c r="C216" s="427" t="s">
        <v>817</v>
      </c>
      <c r="D216" s="426" t="s">
        <v>528</v>
      </c>
      <c r="E216" s="426" t="s">
        <v>882</v>
      </c>
      <c r="F216" s="426" t="s">
        <v>883</v>
      </c>
      <c r="G216" s="431"/>
      <c r="H216" s="431"/>
      <c r="I216" s="426" t="s">
        <v>504</v>
      </c>
      <c r="J216" s="429">
        <v>9</v>
      </c>
      <c r="K216" s="430">
        <v>250</v>
      </c>
    </row>
    <row r="217" spans="1:11" s="440" customFormat="1" ht="9.75" customHeight="1" x14ac:dyDescent="0.15">
      <c r="A217" s="426" t="e">
        <f t="shared" si="3"/>
        <v>#REF!</v>
      </c>
      <c r="B217" s="427">
        <v>312</v>
      </c>
      <c r="C217" s="427" t="s">
        <v>817</v>
      </c>
      <c r="D217" s="426" t="s">
        <v>884</v>
      </c>
      <c r="E217" s="426" t="s">
        <v>451</v>
      </c>
      <c r="F217" s="426" t="s">
        <v>451</v>
      </c>
      <c r="G217" s="431"/>
      <c r="H217" s="431"/>
      <c r="I217" s="426" t="s">
        <v>504</v>
      </c>
      <c r="J217" s="429">
        <v>9</v>
      </c>
      <c r="K217" s="430">
        <v>250</v>
      </c>
    </row>
    <row r="218" spans="1:11" s="440" customFormat="1" ht="9.75" customHeight="1" x14ac:dyDescent="0.15">
      <c r="A218" s="426" t="e">
        <f t="shared" si="3"/>
        <v>#REF!</v>
      </c>
      <c r="B218" s="427">
        <v>341</v>
      </c>
      <c r="C218" s="427" t="s">
        <v>817</v>
      </c>
      <c r="D218" s="426" t="s">
        <v>501</v>
      </c>
      <c r="E218" s="426" t="s">
        <v>451</v>
      </c>
      <c r="F218" s="426" t="s">
        <v>885</v>
      </c>
      <c r="G218" s="431"/>
      <c r="H218" s="431"/>
      <c r="I218" s="426" t="s">
        <v>504</v>
      </c>
      <c r="J218" s="429">
        <v>9</v>
      </c>
      <c r="K218" s="430">
        <v>250</v>
      </c>
    </row>
    <row r="219" spans="1:11" s="440" customFormat="1" ht="9.75" customHeight="1" x14ac:dyDescent="0.15">
      <c r="A219" s="426" t="e">
        <f t="shared" si="3"/>
        <v>#REF!</v>
      </c>
      <c r="B219" s="427">
        <v>342</v>
      </c>
      <c r="C219" s="427" t="s">
        <v>817</v>
      </c>
      <c r="D219" s="426" t="s">
        <v>505</v>
      </c>
      <c r="E219" s="426" t="s">
        <v>451</v>
      </c>
      <c r="F219" s="426" t="s">
        <v>886</v>
      </c>
      <c r="G219" s="431"/>
      <c r="H219" s="431"/>
      <c r="I219" s="426" t="s">
        <v>504</v>
      </c>
      <c r="J219" s="429">
        <v>9</v>
      </c>
      <c r="K219" s="430">
        <v>250</v>
      </c>
    </row>
    <row r="220" spans="1:11" s="440" customFormat="1" ht="9.75" customHeight="1" x14ac:dyDescent="0.15">
      <c r="A220" s="426" t="e">
        <f t="shared" si="3"/>
        <v>#REF!</v>
      </c>
      <c r="B220" s="427">
        <v>308</v>
      </c>
      <c r="C220" s="427" t="s">
        <v>817</v>
      </c>
      <c r="D220" s="426" t="s">
        <v>887</v>
      </c>
      <c r="E220" s="426" t="s">
        <v>451</v>
      </c>
      <c r="F220" s="426" t="s">
        <v>452</v>
      </c>
      <c r="G220" s="431"/>
      <c r="H220" s="431"/>
      <c r="I220" s="426" t="s">
        <v>504</v>
      </c>
      <c r="J220" s="429">
        <v>9</v>
      </c>
      <c r="K220" s="430">
        <v>250</v>
      </c>
    </row>
    <row r="221" spans="1:11" s="440" customFormat="1" ht="9.75" customHeight="1" x14ac:dyDescent="0.15">
      <c r="A221" s="426" t="e">
        <f t="shared" si="3"/>
        <v>#REF!</v>
      </c>
      <c r="B221" s="427">
        <v>372</v>
      </c>
      <c r="C221" s="427" t="s">
        <v>817</v>
      </c>
      <c r="D221" s="426" t="s">
        <v>501</v>
      </c>
      <c r="E221" s="426" t="s">
        <v>451</v>
      </c>
      <c r="F221" s="426" t="s">
        <v>508</v>
      </c>
      <c r="G221" s="431"/>
      <c r="H221" s="431"/>
      <c r="I221" s="426" t="s">
        <v>504</v>
      </c>
      <c r="J221" s="429">
        <v>9</v>
      </c>
      <c r="K221" s="430">
        <v>250</v>
      </c>
    </row>
    <row r="222" spans="1:11" s="440" customFormat="1" ht="9.75" customHeight="1" x14ac:dyDescent="0.15">
      <c r="A222" s="426" t="e">
        <f t="shared" si="3"/>
        <v>#REF!</v>
      </c>
      <c r="B222" s="427">
        <v>395</v>
      </c>
      <c r="C222" s="427" t="s">
        <v>817</v>
      </c>
      <c r="D222" s="426" t="s">
        <v>501</v>
      </c>
      <c r="E222" s="426" t="s">
        <v>888</v>
      </c>
      <c r="F222" s="426">
        <v>73727306317</v>
      </c>
      <c r="G222" s="428"/>
      <c r="H222" s="428"/>
      <c r="I222" s="426" t="s">
        <v>612</v>
      </c>
      <c r="J222" s="429">
        <v>10</v>
      </c>
      <c r="K222" s="430">
        <v>250</v>
      </c>
    </row>
    <row r="223" spans="1:11" s="440" customFormat="1" ht="9.75" customHeight="1" x14ac:dyDescent="0.15">
      <c r="A223" s="426" t="e">
        <f t="shared" si="3"/>
        <v>#REF!</v>
      </c>
      <c r="B223" s="427">
        <v>396</v>
      </c>
      <c r="C223" s="427" t="s">
        <v>817</v>
      </c>
      <c r="D223" s="426" t="s">
        <v>495</v>
      </c>
      <c r="E223" s="426" t="s">
        <v>451</v>
      </c>
      <c r="F223" s="426" t="s">
        <v>452</v>
      </c>
      <c r="G223" s="428"/>
      <c r="H223" s="428"/>
      <c r="I223" s="426" t="s">
        <v>509</v>
      </c>
      <c r="J223" s="429">
        <v>10</v>
      </c>
      <c r="K223" s="430">
        <v>250</v>
      </c>
    </row>
    <row r="224" spans="1:11" s="440" customFormat="1" ht="9.75" customHeight="1" x14ac:dyDescent="0.15">
      <c r="A224" s="426" t="e">
        <f t="shared" si="3"/>
        <v>#REF!</v>
      </c>
      <c r="B224" s="432">
        <v>45</v>
      </c>
      <c r="C224" s="427" t="s">
        <v>817</v>
      </c>
      <c r="D224" s="426" t="s">
        <v>528</v>
      </c>
      <c r="E224" s="426" t="s">
        <v>889</v>
      </c>
      <c r="F224" s="429">
        <v>505062001</v>
      </c>
      <c r="G224" s="431"/>
      <c r="H224" s="431"/>
      <c r="I224" s="426" t="s">
        <v>621</v>
      </c>
      <c r="J224" s="429">
        <v>1</v>
      </c>
      <c r="K224" s="430">
        <v>250</v>
      </c>
    </row>
    <row r="225" spans="1:11" s="440" customFormat="1" ht="9.75" customHeight="1" x14ac:dyDescent="0.15">
      <c r="A225" s="426" t="e">
        <f t="shared" si="3"/>
        <v>#REF!</v>
      </c>
      <c r="B225" s="427">
        <v>69</v>
      </c>
      <c r="C225" s="427" t="s">
        <v>817</v>
      </c>
      <c r="D225" s="426" t="s">
        <v>501</v>
      </c>
      <c r="E225" s="426" t="s">
        <v>890</v>
      </c>
      <c r="F225" s="426"/>
      <c r="G225" s="428"/>
      <c r="H225" s="428"/>
      <c r="I225" s="426" t="s">
        <v>621</v>
      </c>
      <c r="J225" s="429">
        <v>2</v>
      </c>
      <c r="K225" s="430">
        <v>250</v>
      </c>
    </row>
    <row r="226" spans="1:11" s="440" customFormat="1" ht="9.75" customHeight="1" x14ac:dyDescent="0.15">
      <c r="A226" s="426" t="e">
        <f t="shared" si="3"/>
        <v>#REF!</v>
      </c>
      <c r="B226" s="427">
        <v>170</v>
      </c>
      <c r="C226" s="427" t="s">
        <v>817</v>
      </c>
      <c r="D226" s="426" t="s">
        <v>501</v>
      </c>
      <c r="E226" s="426" t="s">
        <v>891</v>
      </c>
      <c r="F226" s="426" t="s">
        <v>892</v>
      </c>
      <c r="G226" s="428"/>
      <c r="H226" s="428"/>
      <c r="I226" s="426" t="s">
        <v>621</v>
      </c>
      <c r="J226" s="429">
        <v>2</v>
      </c>
      <c r="K226" s="430">
        <v>250</v>
      </c>
    </row>
    <row r="227" spans="1:11" s="440" customFormat="1" ht="9.75" customHeight="1" x14ac:dyDescent="0.15">
      <c r="A227" s="426" t="e">
        <f t="shared" si="3"/>
        <v>#REF!</v>
      </c>
      <c r="B227" s="427">
        <v>258</v>
      </c>
      <c r="C227" s="427" t="s">
        <v>817</v>
      </c>
      <c r="D227" s="426" t="s">
        <v>528</v>
      </c>
      <c r="E227" s="426" t="s">
        <v>893</v>
      </c>
      <c r="F227" s="426" t="s">
        <v>894</v>
      </c>
      <c r="G227" s="428"/>
      <c r="H227" s="428"/>
      <c r="I227" s="426" t="s">
        <v>621</v>
      </c>
      <c r="J227" s="429">
        <v>2</v>
      </c>
      <c r="K227" s="430">
        <v>250</v>
      </c>
    </row>
    <row r="228" spans="1:11" s="440" customFormat="1" ht="9.75" customHeight="1" x14ac:dyDescent="0.15">
      <c r="A228" s="426" t="e">
        <f t="shared" si="3"/>
        <v>#REF!</v>
      </c>
      <c r="B228" s="427">
        <v>293</v>
      </c>
      <c r="C228" s="427" t="s">
        <v>817</v>
      </c>
      <c r="D228" s="426" t="s">
        <v>505</v>
      </c>
      <c r="E228" s="426" t="s">
        <v>895</v>
      </c>
      <c r="F228" s="426" t="s">
        <v>896</v>
      </c>
      <c r="G228" s="431"/>
      <c r="H228" s="431"/>
      <c r="I228" s="426" t="s">
        <v>621</v>
      </c>
      <c r="J228" s="429">
        <v>6</v>
      </c>
      <c r="K228" s="430">
        <v>250</v>
      </c>
    </row>
    <row r="229" spans="1:11" s="440" customFormat="1" ht="9.75" customHeight="1" x14ac:dyDescent="0.15">
      <c r="A229" s="426" t="e">
        <f t="shared" si="3"/>
        <v>#REF!</v>
      </c>
      <c r="B229" s="427">
        <v>146</v>
      </c>
      <c r="C229" s="427" t="s">
        <v>897</v>
      </c>
      <c r="D229" s="426" t="s">
        <v>460</v>
      </c>
      <c r="E229" s="426" t="s">
        <v>451</v>
      </c>
      <c r="F229" s="426" t="s">
        <v>452</v>
      </c>
      <c r="G229" s="428" t="s">
        <v>486</v>
      </c>
      <c r="H229" s="428"/>
      <c r="I229" s="426" t="s">
        <v>661</v>
      </c>
      <c r="J229" s="429">
        <v>3</v>
      </c>
      <c r="K229" s="430">
        <v>3750</v>
      </c>
    </row>
    <row r="230" spans="1:11" s="440" customFormat="1" ht="9.75" customHeight="1" x14ac:dyDescent="0.15">
      <c r="A230" s="426" t="e">
        <f t="shared" si="3"/>
        <v>#REF!</v>
      </c>
      <c r="B230" s="427">
        <v>231</v>
      </c>
      <c r="C230" s="427" t="s">
        <v>898</v>
      </c>
      <c r="D230" s="426" t="s">
        <v>899</v>
      </c>
      <c r="E230" s="426" t="s">
        <v>900</v>
      </c>
      <c r="F230" s="426" t="s">
        <v>901</v>
      </c>
      <c r="G230" s="428"/>
      <c r="H230" s="428"/>
      <c r="I230" s="426" t="s">
        <v>509</v>
      </c>
      <c r="J230" s="429">
        <v>2</v>
      </c>
      <c r="K230" s="430">
        <v>500</v>
      </c>
    </row>
    <row r="231" spans="1:11" s="440" customFormat="1" ht="9.75" customHeight="1" x14ac:dyDescent="0.15">
      <c r="A231" s="426" t="e">
        <f t="shared" si="3"/>
        <v>#REF!</v>
      </c>
      <c r="B231" s="427">
        <v>137</v>
      </c>
      <c r="C231" s="427" t="s">
        <v>898</v>
      </c>
      <c r="D231" s="426" t="s">
        <v>902</v>
      </c>
      <c r="E231" s="426" t="s">
        <v>903</v>
      </c>
      <c r="F231" s="426" t="s">
        <v>904</v>
      </c>
      <c r="G231" s="428"/>
      <c r="H231" s="428"/>
      <c r="I231" s="426" t="s">
        <v>478</v>
      </c>
      <c r="J231" s="431"/>
      <c r="K231" s="430">
        <v>500</v>
      </c>
    </row>
    <row r="232" spans="1:11" s="440" customFormat="1" ht="9.75" customHeight="1" x14ac:dyDescent="0.15">
      <c r="A232" s="426" t="e">
        <f t="shared" si="3"/>
        <v>#REF!</v>
      </c>
      <c r="B232" s="427">
        <v>49</v>
      </c>
      <c r="C232" s="427" t="s">
        <v>898</v>
      </c>
      <c r="D232" s="426" t="s">
        <v>528</v>
      </c>
      <c r="E232" s="426" t="s">
        <v>905</v>
      </c>
      <c r="F232" s="426" t="s">
        <v>906</v>
      </c>
      <c r="G232" s="428" t="s">
        <v>907</v>
      </c>
      <c r="H232" s="428"/>
      <c r="I232" s="426" t="s">
        <v>509</v>
      </c>
      <c r="J232" s="429">
        <v>10</v>
      </c>
      <c r="K232" s="430">
        <v>500</v>
      </c>
    </row>
    <row r="233" spans="1:11" s="440" customFormat="1" ht="9.75" customHeight="1" x14ac:dyDescent="0.15">
      <c r="A233" s="426" t="e">
        <f t="shared" si="3"/>
        <v>#REF!</v>
      </c>
      <c r="B233" s="427">
        <v>231</v>
      </c>
      <c r="C233" s="427" t="s">
        <v>898</v>
      </c>
      <c r="D233" s="426" t="s">
        <v>899</v>
      </c>
      <c r="E233" s="426" t="s">
        <v>900</v>
      </c>
      <c r="F233" s="426" t="s">
        <v>901</v>
      </c>
      <c r="G233" s="428"/>
      <c r="H233" s="428"/>
      <c r="I233" s="426" t="s">
        <v>509</v>
      </c>
      <c r="J233" s="429">
        <v>10</v>
      </c>
      <c r="K233" s="430">
        <v>500</v>
      </c>
    </row>
    <row r="234" spans="1:11" s="440" customFormat="1" ht="9.75" customHeight="1" x14ac:dyDescent="0.15">
      <c r="A234" s="426" t="e">
        <f t="shared" si="3"/>
        <v>#REF!</v>
      </c>
      <c r="B234" s="427">
        <v>142</v>
      </c>
      <c r="C234" s="427" t="s">
        <v>898</v>
      </c>
      <c r="D234" s="426" t="s">
        <v>528</v>
      </c>
      <c r="E234" s="426" t="s">
        <v>908</v>
      </c>
      <c r="F234" s="426" t="s">
        <v>853</v>
      </c>
      <c r="G234" s="428"/>
      <c r="H234" s="428"/>
      <c r="I234" s="426" t="s">
        <v>509</v>
      </c>
      <c r="J234" s="429">
        <v>10</v>
      </c>
      <c r="K234" s="430">
        <v>500</v>
      </c>
    </row>
    <row r="235" spans="1:11" s="440" customFormat="1" ht="9.75" customHeight="1" x14ac:dyDescent="0.15">
      <c r="A235" s="426" t="e">
        <f t="shared" si="3"/>
        <v>#REF!</v>
      </c>
      <c r="B235" s="427">
        <v>7</v>
      </c>
      <c r="C235" s="427" t="s">
        <v>909</v>
      </c>
      <c r="D235" s="426" t="s">
        <v>451</v>
      </c>
      <c r="E235" s="426" t="s">
        <v>910</v>
      </c>
      <c r="F235" s="426" t="s">
        <v>452</v>
      </c>
      <c r="G235" s="428"/>
      <c r="H235" s="428"/>
      <c r="I235" s="426" t="s">
        <v>465</v>
      </c>
      <c r="J235" s="429">
        <v>8</v>
      </c>
      <c r="K235" s="430">
        <v>1379</v>
      </c>
    </row>
    <row r="236" spans="1:11" s="440" customFormat="1" ht="9.75" customHeight="1" x14ac:dyDescent="0.15">
      <c r="A236" s="426" t="e">
        <f t="shared" si="3"/>
        <v>#REF!</v>
      </c>
      <c r="B236" s="427">
        <v>388</v>
      </c>
      <c r="C236" s="427" t="s">
        <v>911</v>
      </c>
      <c r="D236" s="426" t="s">
        <v>912</v>
      </c>
      <c r="E236" s="426" t="s">
        <v>913</v>
      </c>
      <c r="F236" s="426"/>
      <c r="G236" s="428"/>
      <c r="H236" s="428"/>
      <c r="I236" s="426" t="s">
        <v>455</v>
      </c>
      <c r="J236" s="429">
        <v>1</v>
      </c>
      <c r="K236" s="430">
        <v>1000</v>
      </c>
    </row>
    <row r="237" spans="1:11" s="440" customFormat="1" ht="9.75" customHeight="1" x14ac:dyDescent="0.15">
      <c r="A237" s="426" t="e">
        <f t="shared" si="3"/>
        <v>#REF!</v>
      </c>
      <c r="B237" s="427">
        <v>101</v>
      </c>
      <c r="C237" s="427" t="s">
        <v>911</v>
      </c>
      <c r="D237" s="426" t="s">
        <v>914</v>
      </c>
      <c r="E237" s="426" t="s">
        <v>915</v>
      </c>
      <c r="F237" s="426" t="s">
        <v>916</v>
      </c>
      <c r="G237" s="428"/>
      <c r="H237" s="428"/>
      <c r="I237" s="426" t="s">
        <v>455</v>
      </c>
      <c r="J237" s="429"/>
      <c r="K237" s="430">
        <v>1000</v>
      </c>
    </row>
    <row r="238" spans="1:11" s="440" customFormat="1" ht="9.75" customHeight="1" x14ac:dyDescent="0.15">
      <c r="A238" s="426" t="e">
        <f t="shared" si="3"/>
        <v>#REF!</v>
      </c>
      <c r="B238" s="427">
        <v>264</v>
      </c>
      <c r="C238" s="427" t="s">
        <v>911</v>
      </c>
      <c r="D238" s="426" t="s">
        <v>917</v>
      </c>
      <c r="E238" s="426" t="s">
        <v>918</v>
      </c>
      <c r="F238" s="426" t="s">
        <v>452</v>
      </c>
      <c r="G238" s="428"/>
      <c r="H238" s="428"/>
      <c r="I238" s="426" t="s">
        <v>449</v>
      </c>
      <c r="J238" s="429">
        <v>2</v>
      </c>
      <c r="K238" s="430">
        <v>1000</v>
      </c>
    </row>
    <row r="239" spans="1:11" s="440" customFormat="1" ht="9.75" customHeight="1" x14ac:dyDescent="0.15">
      <c r="A239" s="426" t="e">
        <f t="shared" si="3"/>
        <v>#REF!</v>
      </c>
      <c r="B239" s="427">
        <v>462</v>
      </c>
      <c r="C239" s="427" t="s">
        <v>911</v>
      </c>
      <c r="D239" s="426" t="s">
        <v>919</v>
      </c>
      <c r="E239" s="426" t="s">
        <v>913</v>
      </c>
      <c r="F239" s="426" t="s">
        <v>920</v>
      </c>
      <c r="G239" s="431"/>
      <c r="H239" s="431"/>
      <c r="I239" s="426" t="s">
        <v>471</v>
      </c>
      <c r="J239" s="429">
        <v>3</v>
      </c>
      <c r="K239" s="430">
        <v>1000</v>
      </c>
    </row>
    <row r="240" spans="1:11" s="440" customFormat="1" ht="9.75" customHeight="1" x14ac:dyDescent="0.15">
      <c r="A240" s="426" t="e">
        <f t="shared" si="3"/>
        <v>#REF!</v>
      </c>
      <c r="B240" s="427">
        <v>131</v>
      </c>
      <c r="C240" s="427" t="s">
        <v>911</v>
      </c>
      <c r="D240" s="426" t="s">
        <v>917</v>
      </c>
      <c r="E240" s="426" t="s">
        <v>918</v>
      </c>
      <c r="F240" s="436">
        <v>2.2140931271000001E+21</v>
      </c>
      <c r="G240" s="428"/>
      <c r="H240" s="428"/>
      <c r="I240" s="426" t="s">
        <v>478</v>
      </c>
      <c r="J240" s="431"/>
      <c r="K240" s="430">
        <v>1000</v>
      </c>
    </row>
    <row r="241" spans="1:11" s="440" customFormat="1" ht="9.75" customHeight="1" x14ac:dyDescent="0.15">
      <c r="A241" s="426" t="e">
        <f t="shared" si="3"/>
        <v>#REF!</v>
      </c>
      <c r="B241" s="427">
        <v>197</v>
      </c>
      <c r="C241" s="427" t="s">
        <v>911</v>
      </c>
      <c r="D241" s="426" t="s">
        <v>917</v>
      </c>
      <c r="E241" s="426" t="s">
        <v>921</v>
      </c>
      <c r="F241" s="426" t="s">
        <v>922</v>
      </c>
      <c r="G241" s="428"/>
      <c r="H241" s="428"/>
      <c r="I241" s="426" t="s">
        <v>484</v>
      </c>
      <c r="J241" s="429">
        <v>5</v>
      </c>
      <c r="K241" s="430">
        <v>1000</v>
      </c>
    </row>
    <row r="242" spans="1:11" s="440" customFormat="1" ht="9.75" customHeight="1" x14ac:dyDescent="0.15">
      <c r="A242" s="426" t="e">
        <f t="shared" si="3"/>
        <v>#REF!</v>
      </c>
      <c r="B242" s="427">
        <v>267</v>
      </c>
      <c r="C242" s="427" t="s">
        <v>911</v>
      </c>
      <c r="D242" s="426" t="s">
        <v>917</v>
      </c>
      <c r="E242" s="426" t="s">
        <v>918</v>
      </c>
      <c r="F242" s="426">
        <v>221409313494</v>
      </c>
      <c r="G242" s="428"/>
      <c r="H242" s="428"/>
      <c r="I242" s="426" t="s">
        <v>471</v>
      </c>
      <c r="J242" s="429">
        <v>6</v>
      </c>
      <c r="K242" s="430">
        <v>1000</v>
      </c>
    </row>
    <row r="243" spans="1:11" s="440" customFormat="1" ht="9.75" customHeight="1" x14ac:dyDescent="0.15">
      <c r="A243" s="426" t="e">
        <f t="shared" si="3"/>
        <v>#REF!</v>
      </c>
      <c r="B243" s="427">
        <v>47</v>
      </c>
      <c r="C243" s="427" t="s">
        <v>911</v>
      </c>
      <c r="D243" s="426" t="s">
        <v>923</v>
      </c>
      <c r="E243" s="426" t="s">
        <v>918</v>
      </c>
      <c r="F243" s="426" t="s">
        <v>924</v>
      </c>
      <c r="G243" s="428"/>
      <c r="H243" s="428"/>
      <c r="I243" s="426" t="s">
        <v>472</v>
      </c>
      <c r="J243" s="429">
        <v>7</v>
      </c>
      <c r="K243" s="430">
        <v>1000</v>
      </c>
    </row>
    <row r="244" spans="1:11" s="440" customFormat="1" ht="9.75" customHeight="1" x14ac:dyDescent="0.15">
      <c r="A244" s="426" t="e">
        <f t="shared" si="3"/>
        <v>#REF!</v>
      </c>
      <c r="B244" s="427">
        <v>46</v>
      </c>
      <c r="C244" s="427" t="s">
        <v>911</v>
      </c>
      <c r="D244" s="426" t="s">
        <v>917</v>
      </c>
      <c r="E244" s="426" t="s">
        <v>918</v>
      </c>
      <c r="F244" s="426" t="s">
        <v>925</v>
      </c>
      <c r="G244" s="428"/>
      <c r="H244" s="429"/>
      <c r="I244" s="426" t="s">
        <v>465</v>
      </c>
      <c r="J244" s="429">
        <v>8</v>
      </c>
      <c r="K244" s="430">
        <v>1000</v>
      </c>
    </row>
    <row r="245" spans="1:11" s="440" customFormat="1" ht="9.75" customHeight="1" x14ac:dyDescent="0.15">
      <c r="A245" s="426" t="e">
        <f t="shared" si="3"/>
        <v>#REF!</v>
      </c>
      <c r="B245" s="427">
        <v>250</v>
      </c>
      <c r="C245" s="427" t="s">
        <v>911</v>
      </c>
      <c r="D245" s="426" t="s">
        <v>914</v>
      </c>
      <c r="E245" s="426" t="s">
        <v>926</v>
      </c>
      <c r="F245" s="426"/>
      <c r="G245" s="428"/>
      <c r="H245" s="431"/>
      <c r="I245" s="426" t="s">
        <v>465</v>
      </c>
      <c r="J245" s="429">
        <v>8</v>
      </c>
      <c r="K245" s="430">
        <v>1000</v>
      </c>
    </row>
    <row r="246" spans="1:11" s="440" customFormat="1" ht="9.75" customHeight="1" x14ac:dyDescent="0.15">
      <c r="A246" s="426" t="e">
        <f t="shared" si="3"/>
        <v>#REF!</v>
      </c>
      <c r="B246" s="432">
        <v>29</v>
      </c>
      <c r="C246" s="433" t="s">
        <v>911</v>
      </c>
      <c r="D246" s="434" t="s">
        <v>914</v>
      </c>
      <c r="E246" s="429" t="s">
        <v>915</v>
      </c>
      <c r="F246" s="429" t="s">
        <v>927</v>
      </c>
      <c r="G246" s="431"/>
      <c r="H246" s="431"/>
      <c r="I246" s="426" t="s">
        <v>512</v>
      </c>
      <c r="J246" s="429">
        <v>9</v>
      </c>
      <c r="K246" s="430">
        <v>1000</v>
      </c>
    </row>
    <row r="247" spans="1:11" s="440" customFormat="1" ht="9.75" customHeight="1" x14ac:dyDescent="0.15">
      <c r="A247" s="426" t="e">
        <f t="shared" si="3"/>
        <v>#REF!</v>
      </c>
      <c r="B247" s="432">
        <v>294</v>
      </c>
      <c r="C247" s="433" t="s">
        <v>911</v>
      </c>
      <c r="D247" s="434" t="s">
        <v>914</v>
      </c>
      <c r="E247" s="429" t="s">
        <v>915</v>
      </c>
      <c r="F247" s="429" t="s">
        <v>928</v>
      </c>
      <c r="G247" s="431"/>
      <c r="H247" s="431"/>
      <c r="I247" s="426" t="s">
        <v>512</v>
      </c>
      <c r="J247" s="429">
        <v>9</v>
      </c>
      <c r="K247" s="430">
        <v>1000</v>
      </c>
    </row>
    <row r="248" spans="1:11" s="440" customFormat="1" ht="9.75" customHeight="1" x14ac:dyDescent="0.15">
      <c r="A248" s="426" t="e">
        <f t="shared" si="3"/>
        <v>#REF!</v>
      </c>
      <c r="B248" s="427">
        <v>62</v>
      </c>
      <c r="C248" s="427" t="s">
        <v>911</v>
      </c>
      <c r="D248" s="426" t="s">
        <v>914</v>
      </c>
      <c r="E248" s="426" t="s">
        <v>915</v>
      </c>
      <c r="F248" s="426" t="s">
        <v>929</v>
      </c>
      <c r="G248" s="428"/>
      <c r="H248" s="428"/>
      <c r="I248" s="426" t="s">
        <v>621</v>
      </c>
      <c r="J248" s="429">
        <v>2</v>
      </c>
      <c r="K248" s="430">
        <v>1000</v>
      </c>
    </row>
    <row r="249" spans="1:11" s="440" customFormat="1" ht="9.75" customHeight="1" x14ac:dyDescent="0.15">
      <c r="A249" s="426" t="e">
        <f t="shared" si="3"/>
        <v>#REF!</v>
      </c>
      <c r="B249" s="427">
        <v>186</v>
      </c>
      <c r="C249" s="427" t="s">
        <v>911</v>
      </c>
      <c r="D249" s="426" t="s">
        <v>914</v>
      </c>
      <c r="E249" s="426" t="s">
        <v>915</v>
      </c>
      <c r="F249" s="426" t="s">
        <v>930</v>
      </c>
      <c r="G249" s="428"/>
      <c r="H249" s="428"/>
      <c r="I249" s="426" t="s">
        <v>621</v>
      </c>
      <c r="J249" s="429">
        <v>2</v>
      </c>
      <c r="K249" s="430">
        <v>1000</v>
      </c>
    </row>
    <row r="250" spans="1:11" s="440" customFormat="1" ht="9.75" customHeight="1" x14ac:dyDescent="0.15">
      <c r="A250" s="426" t="e">
        <f t="shared" si="3"/>
        <v>#REF!</v>
      </c>
      <c r="B250" s="427">
        <v>336</v>
      </c>
      <c r="C250" s="427" t="s">
        <v>931</v>
      </c>
      <c r="D250" s="426" t="s">
        <v>932</v>
      </c>
      <c r="E250" s="426" t="s">
        <v>451</v>
      </c>
      <c r="F250" s="426" t="s">
        <v>452</v>
      </c>
      <c r="G250" s="431"/>
      <c r="H250" s="431"/>
      <c r="I250" s="426" t="s">
        <v>504</v>
      </c>
      <c r="J250" s="429">
        <v>9</v>
      </c>
      <c r="K250" s="430">
        <v>920</v>
      </c>
    </row>
    <row r="251" spans="1:11" s="440" customFormat="1" ht="9.75" customHeight="1" x14ac:dyDescent="0.15">
      <c r="A251" s="426" t="e">
        <f t="shared" si="3"/>
        <v>#REF!</v>
      </c>
      <c r="B251" s="427">
        <v>35</v>
      </c>
      <c r="C251" s="427" t="s">
        <v>933</v>
      </c>
      <c r="D251" s="426" t="s">
        <v>934</v>
      </c>
      <c r="E251" s="426" t="s">
        <v>935</v>
      </c>
      <c r="F251" s="426" t="s">
        <v>452</v>
      </c>
      <c r="G251" s="429"/>
      <c r="H251" s="429"/>
      <c r="I251" s="426" t="s">
        <v>465</v>
      </c>
      <c r="J251" s="429">
        <v>8</v>
      </c>
      <c r="K251" s="430">
        <v>1239</v>
      </c>
    </row>
    <row r="252" spans="1:11" s="440" customFormat="1" ht="9.75" customHeight="1" x14ac:dyDescent="0.15">
      <c r="A252" s="426" t="e">
        <f t="shared" si="3"/>
        <v>#REF!</v>
      </c>
      <c r="B252" s="432">
        <v>369</v>
      </c>
      <c r="C252" s="433" t="s">
        <v>936</v>
      </c>
      <c r="D252" s="434" t="s">
        <v>528</v>
      </c>
      <c r="E252" s="429" t="s">
        <v>937</v>
      </c>
      <c r="F252" s="429" t="s">
        <v>938</v>
      </c>
      <c r="G252" s="431"/>
      <c r="H252" s="431"/>
      <c r="I252" s="426" t="s">
        <v>512</v>
      </c>
      <c r="J252" s="429">
        <v>9</v>
      </c>
      <c r="K252" s="430">
        <v>2500</v>
      </c>
    </row>
    <row r="253" spans="1:11" s="440" customFormat="1" ht="9.75" customHeight="1" x14ac:dyDescent="0.15">
      <c r="A253" s="426" t="e">
        <f t="shared" si="3"/>
        <v>#REF!</v>
      </c>
      <c r="B253" s="427">
        <v>268</v>
      </c>
      <c r="C253" s="427" t="s">
        <v>939</v>
      </c>
      <c r="D253" s="426" t="s">
        <v>940</v>
      </c>
      <c r="E253" s="426" t="s">
        <v>941</v>
      </c>
      <c r="F253" s="426" t="s">
        <v>452</v>
      </c>
      <c r="G253" s="428"/>
      <c r="H253" s="428"/>
      <c r="I253" s="426" t="s">
        <v>471</v>
      </c>
      <c r="J253" s="429">
        <v>6</v>
      </c>
      <c r="K253" s="430">
        <v>3000</v>
      </c>
    </row>
    <row r="254" spans="1:11" s="440" customFormat="1" ht="9.75" customHeight="1" x14ac:dyDescent="0.15">
      <c r="A254" s="426" t="e">
        <f t="shared" si="3"/>
        <v>#REF!</v>
      </c>
      <c r="B254" s="427">
        <v>394</v>
      </c>
      <c r="C254" s="427" t="s">
        <v>942</v>
      </c>
      <c r="D254" s="426" t="s">
        <v>943</v>
      </c>
      <c r="E254" s="426" t="s">
        <v>451</v>
      </c>
      <c r="F254" s="426" t="s">
        <v>452</v>
      </c>
      <c r="G254" s="428" t="s">
        <v>944</v>
      </c>
      <c r="H254" s="428"/>
      <c r="I254" s="426" t="s">
        <v>869</v>
      </c>
      <c r="J254" s="431"/>
      <c r="K254" s="430">
        <v>620</v>
      </c>
    </row>
    <row r="255" spans="1:11" s="440" customFormat="1" ht="9.75" customHeight="1" x14ac:dyDescent="0.15">
      <c r="A255" s="426" t="e">
        <f t="shared" si="3"/>
        <v>#REF!</v>
      </c>
      <c r="B255" s="427">
        <v>1</v>
      </c>
      <c r="C255" s="427" t="s">
        <v>945</v>
      </c>
      <c r="D255" s="426" t="s">
        <v>946</v>
      </c>
      <c r="E255" s="426" t="s">
        <v>451</v>
      </c>
      <c r="F255" s="426" t="s">
        <v>452</v>
      </c>
      <c r="G255" s="428" t="s">
        <v>947</v>
      </c>
      <c r="H255" s="428"/>
      <c r="I255" s="426" t="s">
        <v>465</v>
      </c>
      <c r="J255" s="429">
        <v>8</v>
      </c>
      <c r="K255" s="430">
        <v>620</v>
      </c>
    </row>
    <row r="256" spans="1:11" s="440" customFormat="1" ht="9.75" customHeight="1" x14ac:dyDescent="0.15">
      <c r="A256" s="426" t="e">
        <f t="shared" si="3"/>
        <v>#REF!</v>
      </c>
      <c r="B256" s="427">
        <v>126</v>
      </c>
      <c r="C256" s="427" t="s">
        <v>948</v>
      </c>
      <c r="D256" s="426" t="s">
        <v>949</v>
      </c>
      <c r="E256" s="426" t="s">
        <v>950</v>
      </c>
      <c r="F256" s="426"/>
      <c r="G256" s="428"/>
      <c r="H256" s="428"/>
      <c r="I256" s="426" t="s">
        <v>951</v>
      </c>
      <c r="J256" s="429">
        <v>2</v>
      </c>
      <c r="K256" s="430">
        <v>620</v>
      </c>
    </row>
    <row r="257" spans="1:11" s="440" customFormat="1" ht="9.75" customHeight="1" x14ac:dyDescent="0.15">
      <c r="A257" s="426" t="e">
        <f t="shared" si="3"/>
        <v>#REF!</v>
      </c>
      <c r="B257" s="427">
        <v>230</v>
      </c>
      <c r="C257" s="427" t="s">
        <v>952</v>
      </c>
      <c r="D257" s="426" t="s">
        <v>953</v>
      </c>
      <c r="E257" s="426" t="s">
        <v>451</v>
      </c>
      <c r="F257" s="426" t="s">
        <v>452</v>
      </c>
      <c r="G257" s="428" t="s">
        <v>954</v>
      </c>
      <c r="H257" s="428" t="s">
        <v>955</v>
      </c>
      <c r="I257" s="426" t="s">
        <v>449</v>
      </c>
      <c r="J257" s="429">
        <v>2</v>
      </c>
      <c r="K257" s="430">
        <v>2520</v>
      </c>
    </row>
    <row r="258" spans="1:11" s="440" customFormat="1" ht="9.75" customHeight="1" x14ac:dyDescent="0.15">
      <c r="A258" s="426" t="e">
        <f t="shared" si="3"/>
        <v>#REF!</v>
      </c>
      <c r="B258" s="427">
        <v>171</v>
      </c>
      <c r="C258" s="427" t="s">
        <v>952</v>
      </c>
      <c r="D258" s="426" t="s">
        <v>956</v>
      </c>
      <c r="E258" s="426" t="s">
        <v>957</v>
      </c>
      <c r="F258" s="426" t="s">
        <v>452</v>
      </c>
      <c r="G258" s="428"/>
      <c r="H258" s="428"/>
      <c r="I258" s="426" t="s">
        <v>472</v>
      </c>
      <c r="J258" s="429">
        <v>7</v>
      </c>
      <c r="K258" s="430">
        <v>2520</v>
      </c>
    </row>
    <row r="259" spans="1:11" s="440" customFormat="1" ht="9.75" customHeight="1" x14ac:dyDescent="0.15">
      <c r="A259" s="426" t="e">
        <f t="shared" si="3"/>
        <v>#REF!</v>
      </c>
      <c r="B259" s="427">
        <v>48</v>
      </c>
      <c r="C259" s="427" t="s">
        <v>952</v>
      </c>
      <c r="D259" s="426" t="s">
        <v>953</v>
      </c>
      <c r="E259" s="426" t="s">
        <v>958</v>
      </c>
      <c r="F259" s="426" t="s">
        <v>452</v>
      </c>
      <c r="G259" s="428" t="s">
        <v>959</v>
      </c>
      <c r="H259" s="428"/>
      <c r="I259" s="426" t="s">
        <v>509</v>
      </c>
      <c r="J259" s="429">
        <v>10</v>
      </c>
      <c r="K259" s="430">
        <v>3000</v>
      </c>
    </row>
    <row r="260" spans="1:11" s="440" customFormat="1" ht="9.75" customHeight="1" x14ac:dyDescent="0.15">
      <c r="A260" s="426" t="e">
        <f t="shared" si="3"/>
        <v>#REF!</v>
      </c>
      <c r="B260" s="427">
        <v>76</v>
      </c>
      <c r="C260" s="427" t="s">
        <v>960</v>
      </c>
      <c r="D260" s="426" t="s">
        <v>961</v>
      </c>
      <c r="E260" s="426" t="s">
        <v>451</v>
      </c>
      <c r="F260" s="426" t="s">
        <v>452</v>
      </c>
      <c r="G260" s="428" t="s">
        <v>962</v>
      </c>
      <c r="H260" s="428"/>
      <c r="I260" s="426" t="s">
        <v>621</v>
      </c>
      <c r="J260" s="429">
        <v>2</v>
      </c>
      <c r="K260" s="430">
        <v>1050</v>
      </c>
    </row>
    <row r="261" spans="1:11" s="440" customFormat="1" ht="9.75" customHeight="1" x14ac:dyDescent="0.15">
      <c r="A261" s="426" t="e">
        <f t="shared" si="3"/>
        <v>#REF!</v>
      </c>
      <c r="B261" s="427">
        <v>448</v>
      </c>
      <c r="C261" s="427" t="s">
        <v>963</v>
      </c>
      <c r="D261" s="426" t="s">
        <v>728</v>
      </c>
      <c r="E261" s="426" t="s">
        <v>964</v>
      </c>
      <c r="F261" s="426" t="s">
        <v>452</v>
      </c>
      <c r="G261" s="428" t="s">
        <v>592</v>
      </c>
      <c r="H261" s="431"/>
      <c r="I261" s="426" t="s">
        <v>465</v>
      </c>
      <c r="J261" s="429">
        <v>8</v>
      </c>
      <c r="K261" s="430">
        <v>3499</v>
      </c>
    </row>
    <row r="262" spans="1:11" s="440" customFormat="1" ht="9.75" customHeight="1" x14ac:dyDescent="0.15">
      <c r="A262" s="426" t="e">
        <f t="shared" si="3"/>
        <v>#REF!</v>
      </c>
      <c r="B262" s="427">
        <v>34</v>
      </c>
      <c r="C262" s="427" t="s">
        <v>965</v>
      </c>
      <c r="D262" s="426" t="s">
        <v>966</v>
      </c>
      <c r="E262" s="426" t="s">
        <v>967</v>
      </c>
      <c r="F262" s="426" t="s">
        <v>968</v>
      </c>
      <c r="G262" s="428"/>
      <c r="H262" s="429"/>
      <c r="I262" s="426" t="s">
        <v>969</v>
      </c>
      <c r="J262" s="429">
        <v>8</v>
      </c>
      <c r="K262" s="430">
        <v>3499</v>
      </c>
    </row>
    <row r="263" spans="1:11" s="440" customFormat="1" ht="9.75" customHeight="1" x14ac:dyDescent="0.15">
      <c r="A263" s="426" t="e">
        <f t="shared" si="3"/>
        <v>#REF!</v>
      </c>
      <c r="B263" s="427">
        <v>70</v>
      </c>
      <c r="C263" s="427" t="s">
        <v>970</v>
      </c>
      <c r="D263" s="426" t="s">
        <v>971</v>
      </c>
      <c r="E263" s="426" t="s">
        <v>972</v>
      </c>
      <c r="F263" s="426" t="s">
        <v>452</v>
      </c>
      <c r="G263" s="428" t="s">
        <v>973</v>
      </c>
      <c r="H263" s="428"/>
      <c r="I263" s="426" t="s">
        <v>974</v>
      </c>
      <c r="J263" s="429">
        <v>2</v>
      </c>
      <c r="K263" s="430">
        <v>410</v>
      </c>
    </row>
    <row r="264" spans="1:11" s="440" customFormat="1" ht="9.75" customHeight="1" x14ac:dyDescent="0.15">
      <c r="A264" s="426" t="e">
        <f t="shared" si="3"/>
        <v>#REF!</v>
      </c>
      <c r="B264" s="427">
        <v>351</v>
      </c>
      <c r="C264" s="427" t="s">
        <v>975</v>
      </c>
      <c r="D264" s="426" t="s">
        <v>490</v>
      </c>
      <c r="E264" s="426" t="s">
        <v>976</v>
      </c>
      <c r="F264" s="426">
        <v>110401129</v>
      </c>
      <c r="G264" s="428"/>
      <c r="H264" s="428"/>
      <c r="I264" s="426" t="s">
        <v>471</v>
      </c>
      <c r="J264" s="429">
        <v>6</v>
      </c>
      <c r="K264" s="430">
        <v>200</v>
      </c>
    </row>
    <row r="265" spans="1:11" s="440" customFormat="1" ht="9.75" customHeight="1" x14ac:dyDescent="0.15">
      <c r="A265" s="426" t="e">
        <f t="shared" ref="A265:A328" si="4">A264+1</f>
        <v>#REF!</v>
      </c>
      <c r="B265" s="432">
        <v>39</v>
      </c>
      <c r="C265" s="433" t="s">
        <v>975</v>
      </c>
      <c r="D265" s="434" t="s">
        <v>977</v>
      </c>
      <c r="E265" s="429" t="s">
        <v>978</v>
      </c>
      <c r="F265" s="429" t="s">
        <v>979</v>
      </c>
      <c r="G265" s="431"/>
      <c r="H265" s="431"/>
      <c r="I265" s="426" t="s">
        <v>512</v>
      </c>
      <c r="J265" s="429">
        <v>9</v>
      </c>
      <c r="K265" s="430">
        <v>200</v>
      </c>
    </row>
    <row r="266" spans="1:11" s="440" customFormat="1" ht="9.75" customHeight="1" x14ac:dyDescent="0.15">
      <c r="A266" s="426" t="e">
        <f t="shared" si="4"/>
        <v>#REF!</v>
      </c>
      <c r="B266" s="432">
        <v>302</v>
      </c>
      <c r="C266" s="433" t="s">
        <v>975</v>
      </c>
      <c r="D266" s="434" t="s">
        <v>980</v>
      </c>
      <c r="E266" s="429" t="s">
        <v>981</v>
      </c>
      <c r="F266" s="429">
        <v>211007362</v>
      </c>
      <c r="G266" s="431"/>
      <c r="H266" s="431"/>
      <c r="I266" s="426" t="s">
        <v>512</v>
      </c>
      <c r="J266" s="429">
        <v>9</v>
      </c>
      <c r="K266" s="430">
        <v>200</v>
      </c>
    </row>
    <row r="267" spans="1:11" s="440" customFormat="1" ht="9.75" customHeight="1" x14ac:dyDescent="0.15">
      <c r="A267" s="426" t="e">
        <f t="shared" si="4"/>
        <v>#REF!</v>
      </c>
      <c r="B267" s="432">
        <v>303</v>
      </c>
      <c r="C267" s="433" t="s">
        <v>975</v>
      </c>
      <c r="D267" s="434" t="s">
        <v>982</v>
      </c>
      <c r="E267" s="429" t="s">
        <v>983</v>
      </c>
      <c r="F267" s="429" t="s">
        <v>984</v>
      </c>
      <c r="G267" s="431"/>
      <c r="H267" s="431"/>
      <c r="I267" s="426" t="s">
        <v>512</v>
      </c>
      <c r="J267" s="429">
        <v>9</v>
      </c>
      <c r="K267" s="430">
        <v>200</v>
      </c>
    </row>
    <row r="268" spans="1:11" s="440" customFormat="1" ht="9.75" customHeight="1" x14ac:dyDescent="0.15">
      <c r="A268" s="426" t="e">
        <f t="shared" si="4"/>
        <v>#REF!</v>
      </c>
      <c r="B268" s="432">
        <v>345</v>
      </c>
      <c r="C268" s="433" t="s">
        <v>975</v>
      </c>
      <c r="D268" s="434" t="s">
        <v>490</v>
      </c>
      <c r="E268" s="429"/>
      <c r="F268" s="429"/>
      <c r="G268" s="431"/>
      <c r="H268" s="431"/>
      <c r="I268" s="426" t="s">
        <v>512</v>
      </c>
      <c r="J268" s="429">
        <v>9</v>
      </c>
      <c r="K268" s="430">
        <v>200</v>
      </c>
    </row>
    <row r="269" spans="1:11" s="440" customFormat="1" ht="9.75" customHeight="1" x14ac:dyDescent="0.15">
      <c r="A269" s="426" t="e">
        <f t="shared" si="4"/>
        <v>#REF!</v>
      </c>
      <c r="B269" s="432">
        <v>349</v>
      </c>
      <c r="C269" s="433" t="s">
        <v>975</v>
      </c>
      <c r="D269" s="434" t="s">
        <v>914</v>
      </c>
      <c r="E269" s="429" t="s">
        <v>985</v>
      </c>
      <c r="F269" s="429">
        <v>58277000020</v>
      </c>
      <c r="G269" s="431"/>
      <c r="H269" s="431"/>
      <c r="I269" s="426" t="s">
        <v>512</v>
      </c>
      <c r="J269" s="429">
        <v>9</v>
      </c>
      <c r="K269" s="430">
        <v>200</v>
      </c>
    </row>
    <row r="270" spans="1:11" s="440" customFormat="1" ht="9.75" customHeight="1" x14ac:dyDescent="0.15">
      <c r="A270" s="426" t="e">
        <f t="shared" si="4"/>
        <v>#REF!</v>
      </c>
      <c r="B270" s="432">
        <v>350</v>
      </c>
      <c r="C270" s="433" t="s">
        <v>975</v>
      </c>
      <c r="D270" s="434" t="s">
        <v>986</v>
      </c>
      <c r="E270" s="429"/>
      <c r="F270" s="429"/>
      <c r="G270" s="431"/>
      <c r="H270" s="431"/>
      <c r="I270" s="426" t="s">
        <v>512</v>
      </c>
      <c r="J270" s="429">
        <v>9</v>
      </c>
      <c r="K270" s="430">
        <v>200</v>
      </c>
    </row>
    <row r="271" spans="1:11" s="440" customFormat="1" ht="9.75" customHeight="1" x14ac:dyDescent="0.15">
      <c r="A271" s="426" t="e">
        <f t="shared" si="4"/>
        <v>#REF!</v>
      </c>
      <c r="B271" s="432">
        <v>346</v>
      </c>
      <c r="C271" s="433" t="s">
        <v>987</v>
      </c>
      <c r="D271" s="434" t="s">
        <v>490</v>
      </c>
      <c r="E271" s="429"/>
      <c r="F271" s="429"/>
      <c r="G271" s="431"/>
      <c r="H271" s="431"/>
      <c r="I271" s="426" t="s">
        <v>512</v>
      </c>
      <c r="J271" s="429">
        <v>9</v>
      </c>
      <c r="K271" s="430">
        <v>200</v>
      </c>
    </row>
    <row r="272" spans="1:11" s="440" customFormat="1" ht="9.75" customHeight="1" x14ac:dyDescent="0.15">
      <c r="A272" s="426" t="e">
        <f t="shared" si="4"/>
        <v>#REF!</v>
      </c>
      <c r="B272" s="432">
        <v>347</v>
      </c>
      <c r="C272" s="433" t="s">
        <v>987</v>
      </c>
      <c r="D272" s="434" t="s">
        <v>490</v>
      </c>
      <c r="E272" s="429"/>
      <c r="F272" s="429"/>
      <c r="G272" s="431"/>
      <c r="H272" s="431"/>
      <c r="I272" s="426" t="s">
        <v>512</v>
      </c>
      <c r="J272" s="429">
        <v>9</v>
      </c>
      <c r="K272" s="430">
        <v>200</v>
      </c>
    </row>
    <row r="273" spans="1:11" s="440" customFormat="1" ht="9.75" customHeight="1" x14ac:dyDescent="0.15">
      <c r="A273" s="426" t="e">
        <f t="shared" si="4"/>
        <v>#REF!</v>
      </c>
      <c r="B273" s="432">
        <v>319</v>
      </c>
      <c r="C273" s="433" t="s">
        <v>988</v>
      </c>
      <c r="D273" s="434" t="s">
        <v>981</v>
      </c>
      <c r="E273" s="429" t="s">
        <v>451</v>
      </c>
      <c r="F273" s="429">
        <v>211009054</v>
      </c>
      <c r="G273" s="431"/>
      <c r="H273" s="431"/>
      <c r="I273" s="426" t="s">
        <v>512</v>
      </c>
      <c r="J273" s="429">
        <v>9</v>
      </c>
      <c r="K273" s="430">
        <v>200</v>
      </c>
    </row>
    <row r="274" spans="1:11" s="440" customFormat="1" ht="9.75" customHeight="1" x14ac:dyDescent="0.15">
      <c r="A274" s="426" t="e">
        <f t="shared" si="4"/>
        <v>#REF!</v>
      </c>
      <c r="B274" s="432">
        <v>334</v>
      </c>
      <c r="C274" s="433" t="s">
        <v>989</v>
      </c>
      <c r="D274" s="434" t="s">
        <v>990</v>
      </c>
      <c r="E274" s="429" t="s">
        <v>451</v>
      </c>
      <c r="F274" s="429" t="s">
        <v>452</v>
      </c>
      <c r="G274" s="431"/>
      <c r="H274" s="431"/>
      <c r="I274" s="426" t="s">
        <v>512</v>
      </c>
      <c r="J274" s="429">
        <v>9</v>
      </c>
      <c r="K274" s="430">
        <v>200</v>
      </c>
    </row>
    <row r="275" spans="1:11" s="440" customFormat="1" ht="9.75" customHeight="1" x14ac:dyDescent="0.15">
      <c r="A275" s="426" t="e">
        <f t="shared" si="4"/>
        <v>#REF!</v>
      </c>
      <c r="B275" s="432">
        <v>348</v>
      </c>
      <c r="C275" s="433" t="s">
        <v>991</v>
      </c>
      <c r="D275" s="434" t="s">
        <v>992</v>
      </c>
      <c r="E275" s="429" t="s">
        <v>993</v>
      </c>
      <c r="F275" s="429" t="s">
        <v>994</v>
      </c>
      <c r="G275" s="431"/>
      <c r="H275" s="431"/>
      <c r="I275" s="426" t="s">
        <v>512</v>
      </c>
      <c r="J275" s="429">
        <v>9</v>
      </c>
      <c r="K275" s="430">
        <v>200</v>
      </c>
    </row>
    <row r="276" spans="1:11" s="440" customFormat="1" ht="9.75" customHeight="1" x14ac:dyDescent="0.15">
      <c r="A276" s="426" t="e">
        <f t="shared" si="4"/>
        <v>#REF!</v>
      </c>
      <c r="B276" s="427">
        <v>65</v>
      </c>
      <c r="C276" s="427" t="s">
        <v>995</v>
      </c>
      <c r="D276" s="426" t="s">
        <v>579</v>
      </c>
      <c r="E276" s="426" t="s">
        <v>451</v>
      </c>
      <c r="F276" s="426" t="s">
        <v>452</v>
      </c>
      <c r="G276" s="428"/>
      <c r="H276" s="428"/>
      <c r="I276" s="426" t="s">
        <v>621</v>
      </c>
      <c r="J276" s="429">
        <v>2</v>
      </c>
      <c r="K276" s="430">
        <v>2110</v>
      </c>
    </row>
    <row r="277" spans="1:11" s="440" customFormat="1" ht="9.75" customHeight="1" x14ac:dyDescent="0.15">
      <c r="A277" s="426" t="e">
        <f t="shared" si="4"/>
        <v>#REF!</v>
      </c>
      <c r="B277" s="427">
        <v>66</v>
      </c>
      <c r="C277" s="427" t="s">
        <v>995</v>
      </c>
      <c r="D277" s="426" t="s">
        <v>579</v>
      </c>
      <c r="E277" s="426" t="s">
        <v>451</v>
      </c>
      <c r="F277" s="426" t="s">
        <v>452</v>
      </c>
      <c r="G277" s="428"/>
      <c r="H277" s="428"/>
      <c r="I277" s="426" t="s">
        <v>621</v>
      </c>
      <c r="J277" s="429">
        <v>2</v>
      </c>
      <c r="K277" s="430">
        <v>2110</v>
      </c>
    </row>
    <row r="278" spans="1:11" s="440" customFormat="1" ht="9.75" customHeight="1" x14ac:dyDescent="0.15">
      <c r="A278" s="426" t="e">
        <f t="shared" si="4"/>
        <v>#REF!</v>
      </c>
      <c r="B278" s="427">
        <v>193</v>
      </c>
      <c r="C278" s="427" t="s">
        <v>996</v>
      </c>
      <c r="D278" s="426" t="s">
        <v>652</v>
      </c>
      <c r="E278" s="426" t="s">
        <v>997</v>
      </c>
      <c r="F278" s="426" t="s">
        <v>998</v>
      </c>
      <c r="G278" s="428"/>
      <c r="H278" s="428"/>
      <c r="I278" s="426" t="s">
        <v>472</v>
      </c>
      <c r="J278" s="429">
        <v>7</v>
      </c>
      <c r="K278" s="430">
        <v>1000</v>
      </c>
    </row>
    <row r="279" spans="1:11" s="440" customFormat="1" ht="9.75" customHeight="1" x14ac:dyDescent="0.15">
      <c r="A279" s="426" t="e">
        <f t="shared" si="4"/>
        <v>#REF!</v>
      </c>
      <c r="B279" s="427">
        <v>310</v>
      </c>
      <c r="C279" s="427" t="s">
        <v>996</v>
      </c>
      <c r="D279" s="426" t="s">
        <v>528</v>
      </c>
      <c r="E279" s="426" t="s">
        <v>999</v>
      </c>
      <c r="F279" s="426" t="s">
        <v>1000</v>
      </c>
      <c r="G279" s="431"/>
      <c r="H279" s="431"/>
      <c r="I279" s="426" t="s">
        <v>504</v>
      </c>
      <c r="J279" s="429">
        <v>9</v>
      </c>
      <c r="K279" s="430">
        <v>1000</v>
      </c>
    </row>
    <row r="280" spans="1:11" s="440" customFormat="1" ht="9.75" customHeight="1" x14ac:dyDescent="0.15">
      <c r="A280" s="426" t="e">
        <f>#REF!+1</f>
        <v>#REF!</v>
      </c>
      <c r="B280" s="432">
        <v>289</v>
      </c>
      <c r="C280" s="433" t="s">
        <v>1001</v>
      </c>
      <c r="D280" s="434" t="s">
        <v>528</v>
      </c>
      <c r="E280" s="429" t="s">
        <v>1002</v>
      </c>
      <c r="F280" s="429" t="s">
        <v>1003</v>
      </c>
      <c r="G280" s="431"/>
      <c r="H280" s="431"/>
      <c r="I280" s="426" t="s">
        <v>512</v>
      </c>
      <c r="J280" s="429">
        <v>9</v>
      </c>
      <c r="K280" s="430">
        <v>12624</v>
      </c>
    </row>
    <row r="281" spans="1:11" s="440" customFormat="1" ht="9.75" customHeight="1" x14ac:dyDescent="0.15">
      <c r="A281" s="426" t="e">
        <f t="shared" si="4"/>
        <v>#REF!</v>
      </c>
      <c r="B281" s="432">
        <v>364</v>
      </c>
      <c r="C281" s="433" t="s">
        <v>1001</v>
      </c>
      <c r="D281" s="434" t="s">
        <v>1004</v>
      </c>
      <c r="E281" s="429" t="s">
        <v>1005</v>
      </c>
      <c r="F281" s="429" t="s">
        <v>1006</v>
      </c>
      <c r="G281" s="431"/>
      <c r="H281" s="431"/>
      <c r="I281" s="426" t="s">
        <v>512</v>
      </c>
      <c r="J281" s="429">
        <v>9</v>
      </c>
      <c r="K281" s="430">
        <v>12624</v>
      </c>
    </row>
    <row r="282" spans="1:11" s="440" customFormat="1" ht="9.75" customHeight="1" x14ac:dyDescent="0.15">
      <c r="A282" s="426" t="e">
        <f t="shared" si="4"/>
        <v>#REF!</v>
      </c>
      <c r="B282" s="427">
        <v>277</v>
      </c>
      <c r="C282" s="427" t="s">
        <v>1007</v>
      </c>
      <c r="D282" s="426" t="s">
        <v>457</v>
      </c>
      <c r="E282" s="426" t="s">
        <v>451</v>
      </c>
      <c r="F282" s="426" t="s">
        <v>452</v>
      </c>
      <c r="G282" s="428" t="s">
        <v>1008</v>
      </c>
      <c r="H282" s="428"/>
      <c r="I282" s="426" t="s">
        <v>469</v>
      </c>
      <c r="J282" s="429">
        <v>3</v>
      </c>
      <c r="K282" s="430">
        <v>1380</v>
      </c>
    </row>
    <row r="283" spans="1:11" s="440" customFormat="1" ht="9.75" customHeight="1" x14ac:dyDescent="0.15">
      <c r="A283" s="426" t="e">
        <f t="shared" si="4"/>
        <v>#REF!</v>
      </c>
      <c r="B283" s="427">
        <v>87</v>
      </c>
      <c r="C283" s="427" t="s">
        <v>1009</v>
      </c>
      <c r="D283" s="426" t="s">
        <v>683</v>
      </c>
      <c r="E283" s="426" t="s">
        <v>451</v>
      </c>
      <c r="F283" s="426" t="s">
        <v>452</v>
      </c>
      <c r="G283" s="428" t="s">
        <v>1010</v>
      </c>
      <c r="H283" s="428" t="s">
        <v>1011</v>
      </c>
      <c r="I283" s="426" t="s">
        <v>455</v>
      </c>
      <c r="J283" s="429">
        <v>1</v>
      </c>
      <c r="K283" s="430">
        <v>1380</v>
      </c>
    </row>
    <row r="284" spans="1:11" s="440" customFormat="1" ht="9.75" customHeight="1" x14ac:dyDescent="0.15">
      <c r="A284" s="426" t="e">
        <f t="shared" si="4"/>
        <v>#REF!</v>
      </c>
      <c r="B284" s="427">
        <v>279</v>
      </c>
      <c r="C284" s="427" t="s">
        <v>1009</v>
      </c>
      <c r="D284" s="426" t="s">
        <v>683</v>
      </c>
      <c r="E284" s="426" t="s">
        <v>451</v>
      </c>
      <c r="F284" s="426" t="s">
        <v>452</v>
      </c>
      <c r="G284" s="428" t="s">
        <v>1010</v>
      </c>
      <c r="H284" s="428" t="s">
        <v>1011</v>
      </c>
      <c r="I284" s="426" t="s">
        <v>455</v>
      </c>
      <c r="J284" s="429">
        <v>1</v>
      </c>
      <c r="K284" s="430">
        <v>1380</v>
      </c>
    </row>
    <row r="285" spans="1:11" s="440" customFormat="1" ht="9.75" customHeight="1" x14ac:dyDescent="0.15">
      <c r="A285" s="426" t="e">
        <f t="shared" si="4"/>
        <v>#REF!</v>
      </c>
      <c r="B285" s="427">
        <v>117</v>
      </c>
      <c r="C285" s="427" t="s">
        <v>1009</v>
      </c>
      <c r="D285" s="426" t="s">
        <v>457</v>
      </c>
      <c r="E285" s="426" t="s">
        <v>451</v>
      </c>
      <c r="F285" s="426" t="s">
        <v>452</v>
      </c>
      <c r="G285" s="428"/>
      <c r="H285" s="428"/>
      <c r="I285" s="426" t="s">
        <v>478</v>
      </c>
      <c r="J285" s="431"/>
      <c r="K285" s="430">
        <v>1380</v>
      </c>
    </row>
    <row r="286" spans="1:11" s="440" customFormat="1" ht="9.75" customHeight="1" x14ac:dyDescent="0.15">
      <c r="A286" s="426" t="e">
        <f t="shared" si="4"/>
        <v>#REF!</v>
      </c>
      <c r="B286" s="427">
        <v>118</v>
      </c>
      <c r="C286" s="427" t="s">
        <v>1009</v>
      </c>
      <c r="D286" s="426" t="s">
        <v>457</v>
      </c>
      <c r="E286" s="426" t="s">
        <v>451</v>
      </c>
      <c r="F286" s="426" t="s">
        <v>452</v>
      </c>
      <c r="G286" s="428" t="s">
        <v>1012</v>
      </c>
      <c r="H286" s="428"/>
      <c r="I286" s="426" t="s">
        <v>478</v>
      </c>
      <c r="J286" s="431"/>
      <c r="K286" s="430">
        <v>1380</v>
      </c>
    </row>
    <row r="287" spans="1:11" s="440" customFormat="1" ht="9.75" customHeight="1" x14ac:dyDescent="0.15">
      <c r="A287" s="426" t="e">
        <f t="shared" si="4"/>
        <v>#REF!</v>
      </c>
      <c r="B287" s="427">
        <v>53</v>
      </c>
      <c r="C287" s="427" t="s">
        <v>1009</v>
      </c>
      <c r="D287" s="426" t="s">
        <v>457</v>
      </c>
      <c r="E287" s="426" t="s">
        <v>451</v>
      </c>
      <c r="F287" s="426" t="s">
        <v>452</v>
      </c>
      <c r="G287" s="428" t="s">
        <v>1012</v>
      </c>
      <c r="H287" s="428"/>
      <c r="I287" s="426" t="s">
        <v>471</v>
      </c>
      <c r="J287" s="429">
        <v>6</v>
      </c>
      <c r="K287" s="430">
        <v>1380</v>
      </c>
    </row>
    <row r="288" spans="1:11" s="440" customFormat="1" ht="9.75" customHeight="1" x14ac:dyDescent="0.15">
      <c r="A288" s="426" t="e">
        <f t="shared" si="4"/>
        <v>#REF!</v>
      </c>
      <c r="B288" s="427">
        <v>88</v>
      </c>
      <c r="C288" s="427" t="s">
        <v>1009</v>
      </c>
      <c r="D288" s="426" t="s">
        <v>457</v>
      </c>
      <c r="E288" s="426" t="s">
        <v>451</v>
      </c>
      <c r="F288" s="426" t="s">
        <v>452</v>
      </c>
      <c r="G288" s="428" t="s">
        <v>1012</v>
      </c>
      <c r="H288" s="428"/>
      <c r="I288" s="426" t="s">
        <v>471</v>
      </c>
      <c r="J288" s="429">
        <v>6</v>
      </c>
      <c r="K288" s="430">
        <v>1380</v>
      </c>
    </row>
    <row r="289" spans="1:11" s="440" customFormat="1" ht="9.75" customHeight="1" x14ac:dyDescent="0.15">
      <c r="A289" s="426" t="e">
        <f t="shared" si="4"/>
        <v>#REF!</v>
      </c>
      <c r="B289" s="427">
        <v>276</v>
      </c>
      <c r="C289" s="427" t="s">
        <v>1009</v>
      </c>
      <c r="D289" s="426" t="s">
        <v>463</v>
      </c>
      <c r="E289" s="426" t="s">
        <v>451</v>
      </c>
      <c r="F289" s="426" t="s">
        <v>452</v>
      </c>
      <c r="G289" s="428" t="s">
        <v>1012</v>
      </c>
      <c r="H289" s="428"/>
      <c r="I289" s="426" t="s">
        <v>471</v>
      </c>
      <c r="J289" s="429">
        <v>6</v>
      </c>
      <c r="K289" s="430">
        <v>1380</v>
      </c>
    </row>
    <row r="290" spans="1:11" s="440" customFormat="1" ht="9.75" customHeight="1" x14ac:dyDescent="0.15">
      <c r="A290" s="426" t="e">
        <f t="shared" si="4"/>
        <v>#REF!</v>
      </c>
      <c r="B290" s="427">
        <v>278</v>
      </c>
      <c r="C290" s="427" t="s">
        <v>1009</v>
      </c>
      <c r="D290" s="426" t="s">
        <v>463</v>
      </c>
      <c r="E290" s="426" t="s">
        <v>451</v>
      </c>
      <c r="F290" s="426" t="s">
        <v>452</v>
      </c>
      <c r="G290" s="428" t="s">
        <v>1012</v>
      </c>
      <c r="H290" s="428"/>
      <c r="I290" s="426" t="s">
        <v>471</v>
      </c>
      <c r="J290" s="429">
        <v>6</v>
      </c>
      <c r="K290" s="430">
        <v>1380</v>
      </c>
    </row>
    <row r="291" spans="1:11" s="440" customFormat="1" ht="9.75" customHeight="1" x14ac:dyDescent="0.15">
      <c r="A291" s="426" t="e">
        <f t="shared" si="4"/>
        <v>#REF!</v>
      </c>
      <c r="B291" s="427">
        <v>280</v>
      </c>
      <c r="C291" s="427" t="s">
        <v>1009</v>
      </c>
      <c r="D291" s="426" t="s">
        <v>463</v>
      </c>
      <c r="E291" s="426" t="s">
        <v>451</v>
      </c>
      <c r="F291" s="426" t="s">
        <v>452</v>
      </c>
      <c r="G291" s="428" t="s">
        <v>1012</v>
      </c>
      <c r="H291" s="428"/>
      <c r="I291" s="426" t="s">
        <v>471</v>
      </c>
      <c r="J291" s="429">
        <v>6</v>
      </c>
      <c r="K291" s="430">
        <v>1380</v>
      </c>
    </row>
    <row r="292" spans="1:11" s="440" customFormat="1" ht="9.75" customHeight="1" x14ac:dyDescent="0.15">
      <c r="A292" s="426" t="e">
        <f t="shared" si="4"/>
        <v>#REF!</v>
      </c>
      <c r="B292" s="427">
        <v>281</v>
      </c>
      <c r="C292" s="427" t="s">
        <v>1009</v>
      </c>
      <c r="D292" s="426" t="s">
        <v>463</v>
      </c>
      <c r="E292" s="426" t="s">
        <v>451</v>
      </c>
      <c r="F292" s="426" t="s">
        <v>452</v>
      </c>
      <c r="G292" s="428" t="s">
        <v>1012</v>
      </c>
      <c r="H292" s="428"/>
      <c r="I292" s="426" t="s">
        <v>471</v>
      </c>
      <c r="J292" s="429">
        <v>6</v>
      </c>
      <c r="K292" s="430">
        <v>1380</v>
      </c>
    </row>
    <row r="293" spans="1:11" s="440" customFormat="1" ht="9.75" customHeight="1" x14ac:dyDescent="0.15">
      <c r="A293" s="426" t="e">
        <f t="shared" si="4"/>
        <v>#REF!</v>
      </c>
      <c r="B293" s="427">
        <v>176</v>
      </c>
      <c r="C293" s="427" t="s">
        <v>1009</v>
      </c>
      <c r="D293" s="426" t="s">
        <v>457</v>
      </c>
      <c r="E293" s="426" t="s">
        <v>451</v>
      </c>
      <c r="F293" s="426" t="s">
        <v>452</v>
      </c>
      <c r="G293" s="426" t="s">
        <v>1012</v>
      </c>
      <c r="H293" s="428"/>
      <c r="I293" s="426" t="s">
        <v>472</v>
      </c>
      <c r="J293" s="429">
        <v>7</v>
      </c>
      <c r="K293" s="430">
        <v>1380</v>
      </c>
    </row>
    <row r="294" spans="1:11" s="440" customFormat="1" ht="9.75" customHeight="1" x14ac:dyDescent="0.15">
      <c r="A294" s="426" t="e">
        <f t="shared" si="4"/>
        <v>#REF!</v>
      </c>
      <c r="B294" s="427">
        <v>177</v>
      </c>
      <c r="C294" s="427" t="s">
        <v>1009</v>
      </c>
      <c r="D294" s="426" t="s">
        <v>457</v>
      </c>
      <c r="E294" s="426" t="s">
        <v>451</v>
      </c>
      <c r="F294" s="426" t="s">
        <v>452</v>
      </c>
      <c r="G294" s="426" t="s">
        <v>1012</v>
      </c>
      <c r="H294" s="428"/>
      <c r="I294" s="426" t="s">
        <v>472</v>
      </c>
      <c r="J294" s="429">
        <v>7</v>
      </c>
      <c r="K294" s="430">
        <v>1380</v>
      </c>
    </row>
    <row r="295" spans="1:11" s="440" customFormat="1" ht="9.75" customHeight="1" x14ac:dyDescent="0.15">
      <c r="A295" s="426" t="e">
        <f t="shared" si="4"/>
        <v>#REF!</v>
      </c>
      <c r="B295" s="427">
        <v>9</v>
      </c>
      <c r="C295" s="427" t="s">
        <v>1009</v>
      </c>
      <c r="D295" s="426" t="s">
        <v>457</v>
      </c>
      <c r="E295" s="426" t="s">
        <v>451</v>
      </c>
      <c r="F295" s="426" t="s">
        <v>452</v>
      </c>
      <c r="G295" s="428" t="s">
        <v>1012</v>
      </c>
      <c r="H295" s="428"/>
      <c r="I295" s="426" t="s">
        <v>465</v>
      </c>
      <c r="J295" s="429">
        <v>8</v>
      </c>
      <c r="K295" s="430">
        <v>1380</v>
      </c>
    </row>
    <row r="296" spans="1:11" s="440" customFormat="1" ht="9.75" customHeight="1" x14ac:dyDescent="0.15">
      <c r="A296" s="426" t="e">
        <f t="shared" si="4"/>
        <v>#REF!</v>
      </c>
      <c r="B296" s="427">
        <v>10</v>
      </c>
      <c r="C296" s="427" t="s">
        <v>1009</v>
      </c>
      <c r="D296" s="426" t="s">
        <v>457</v>
      </c>
      <c r="E296" s="426" t="s">
        <v>451</v>
      </c>
      <c r="F296" s="426" t="s">
        <v>452</v>
      </c>
      <c r="G296" s="428" t="s">
        <v>1012</v>
      </c>
      <c r="H296" s="428"/>
      <c r="I296" s="426" t="s">
        <v>465</v>
      </c>
      <c r="J296" s="429">
        <v>8</v>
      </c>
      <c r="K296" s="430">
        <v>1380</v>
      </c>
    </row>
    <row r="297" spans="1:11" s="440" customFormat="1" ht="9.75" customHeight="1" x14ac:dyDescent="0.15">
      <c r="A297" s="426" t="e">
        <f t="shared" si="4"/>
        <v>#REF!</v>
      </c>
      <c r="B297" s="427">
        <v>11</v>
      </c>
      <c r="C297" s="427" t="s">
        <v>1009</v>
      </c>
      <c r="D297" s="426" t="s">
        <v>457</v>
      </c>
      <c r="E297" s="426" t="s">
        <v>451</v>
      </c>
      <c r="F297" s="426" t="s">
        <v>452</v>
      </c>
      <c r="G297" s="428" t="s">
        <v>1012</v>
      </c>
      <c r="H297" s="428"/>
      <c r="I297" s="426" t="s">
        <v>465</v>
      </c>
      <c r="J297" s="429">
        <v>8</v>
      </c>
      <c r="K297" s="430">
        <v>1380</v>
      </c>
    </row>
    <row r="298" spans="1:11" s="440" customFormat="1" ht="9.75" customHeight="1" x14ac:dyDescent="0.15">
      <c r="A298" s="426" t="e">
        <f t="shared" si="4"/>
        <v>#REF!</v>
      </c>
      <c r="B298" s="427">
        <v>12</v>
      </c>
      <c r="C298" s="427" t="s">
        <v>1009</v>
      </c>
      <c r="D298" s="426" t="s">
        <v>457</v>
      </c>
      <c r="E298" s="426" t="s">
        <v>451</v>
      </c>
      <c r="F298" s="426" t="s">
        <v>452</v>
      </c>
      <c r="G298" s="428" t="s">
        <v>1012</v>
      </c>
      <c r="H298" s="428"/>
      <c r="I298" s="426" t="s">
        <v>465</v>
      </c>
      <c r="J298" s="429">
        <v>8</v>
      </c>
      <c r="K298" s="430">
        <v>1380</v>
      </c>
    </row>
    <row r="299" spans="1:11" s="440" customFormat="1" ht="9.75" customHeight="1" x14ac:dyDescent="0.15">
      <c r="A299" s="426" t="e">
        <f t="shared" si="4"/>
        <v>#REF!</v>
      </c>
      <c r="B299" s="427">
        <v>13</v>
      </c>
      <c r="C299" s="427" t="s">
        <v>1009</v>
      </c>
      <c r="D299" s="426" t="s">
        <v>457</v>
      </c>
      <c r="E299" s="426" t="s">
        <v>451</v>
      </c>
      <c r="F299" s="426" t="s">
        <v>452</v>
      </c>
      <c r="G299" s="428" t="s">
        <v>1012</v>
      </c>
      <c r="H299" s="428"/>
      <c r="I299" s="426" t="s">
        <v>465</v>
      </c>
      <c r="J299" s="429">
        <v>8</v>
      </c>
      <c r="K299" s="430">
        <v>1380</v>
      </c>
    </row>
    <row r="300" spans="1:11" s="440" customFormat="1" ht="9.75" customHeight="1" x14ac:dyDescent="0.15">
      <c r="A300" s="426" t="e">
        <f t="shared" si="4"/>
        <v>#REF!</v>
      </c>
      <c r="B300" s="427">
        <v>14</v>
      </c>
      <c r="C300" s="427" t="s">
        <v>1009</v>
      </c>
      <c r="D300" s="426" t="s">
        <v>457</v>
      </c>
      <c r="E300" s="426" t="s">
        <v>451</v>
      </c>
      <c r="F300" s="426" t="s">
        <v>452</v>
      </c>
      <c r="G300" s="428" t="s">
        <v>1012</v>
      </c>
      <c r="H300" s="428"/>
      <c r="I300" s="426" t="s">
        <v>465</v>
      </c>
      <c r="J300" s="429">
        <v>8</v>
      </c>
      <c r="K300" s="430">
        <v>1380</v>
      </c>
    </row>
    <row r="301" spans="1:11" s="440" customFormat="1" ht="9.75" customHeight="1" x14ac:dyDescent="0.15">
      <c r="A301" s="426" t="e">
        <f t="shared" si="4"/>
        <v>#REF!</v>
      </c>
      <c r="B301" s="427">
        <v>15</v>
      </c>
      <c r="C301" s="427" t="s">
        <v>1009</v>
      </c>
      <c r="D301" s="426" t="s">
        <v>457</v>
      </c>
      <c r="E301" s="426" t="s">
        <v>451</v>
      </c>
      <c r="F301" s="426" t="s">
        <v>452</v>
      </c>
      <c r="G301" s="428" t="s">
        <v>1012</v>
      </c>
      <c r="H301" s="428"/>
      <c r="I301" s="426" t="s">
        <v>465</v>
      </c>
      <c r="J301" s="429">
        <v>8</v>
      </c>
      <c r="K301" s="430">
        <v>1380</v>
      </c>
    </row>
    <row r="302" spans="1:11" s="440" customFormat="1" ht="9.75" customHeight="1" x14ac:dyDescent="0.15">
      <c r="A302" s="426" t="e">
        <f t="shared" si="4"/>
        <v>#REF!</v>
      </c>
      <c r="B302" s="427">
        <v>16</v>
      </c>
      <c r="C302" s="427" t="s">
        <v>1009</v>
      </c>
      <c r="D302" s="426" t="s">
        <v>457</v>
      </c>
      <c r="E302" s="426" t="s">
        <v>451</v>
      </c>
      <c r="F302" s="426" t="s">
        <v>452</v>
      </c>
      <c r="G302" s="428" t="s">
        <v>1012</v>
      </c>
      <c r="H302" s="428"/>
      <c r="I302" s="426" t="s">
        <v>465</v>
      </c>
      <c r="J302" s="429">
        <v>8</v>
      </c>
      <c r="K302" s="430">
        <v>1380</v>
      </c>
    </row>
    <row r="303" spans="1:11" s="440" customFormat="1" ht="9.75" customHeight="1" x14ac:dyDescent="0.15">
      <c r="A303" s="426" t="e">
        <f t="shared" si="4"/>
        <v>#REF!</v>
      </c>
      <c r="B303" s="427">
        <v>17</v>
      </c>
      <c r="C303" s="427" t="s">
        <v>1009</v>
      </c>
      <c r="D303" s="426" t="s">
        <v>457</v>
      </c>
      <c r="E303" s="426" t="s">
        <v>451</v>
      </c>
      <c r="F303" s="426" t="s">
        <v>452</v>
      </c>
      <c r="G303" s="428" t="s">
        <v>1012</v>
      </c>
      <c r="H303" s="428"/>
      <c r="I303" s="426" t="s">
        <v>465</v>
      </c>
      <c r="J303" s="429">
        <v>8</v>
      </c>
      <c r="K303" s="430">
        <v>1380</v>
      </c>
    </row>
    <row r="304" spans="1:11" s="440" customFormat="1" ht="9.75" customHeight="1" x14ac:dyDescent="0.15">
      <c r="A304" s="426" t="e">
        <f t="shared" si="4"/>
        <v>#REF!</v>
      </c>
      <c r="B304" s="427">
        <v>19</v>
      </c>
      <c r="C304" s="427" t="s">
        <v>1009</v>
      </c>
      <c r="D304" s="426" t="s">
        <v>457</v>
      </c>
      <c r="E304" s="426" t="s">
        <v>451</v>
      </c>
      <c r="F304" s="426" t="s">
        <v>452</v>
      </c>
      <c r="G304" s="428" t="s">
        <v>1012</v>
      </c>
      <c r="H304" s="428"/>
      <c r="I304" s="426" t="s">
        <v>465</v>
      </c>
      <c r="J304" s="429">
        <v>8</v>
      </c>
      <c r="K304" s="430">
        <v>1380</v>
      </c>
    </row>
    <row r="305" spans="1:11" s="440" customFormat="1" ht="9.75" customHeight="1" x14ac:dyDescent="0.15">
      <c r="A305" s="426" t="e">
        <f t="shared" si="4"/>
        <v>#REF!</v>
      </c>
      <c r="B305" s="427">
        <v>20</v>
      </c>
      <c r="C305" s="427" t="s">
        <v>1009</v>
      </c>
      <c r="D305" s="426" t="s">
        <v>457</v>
      </c>
      <c r="E305" s="426" t="s">
        <v>451</v>
      </c>
      <c r="F305" s="426" t="s">
        <v>452</v>
      </c>
      <c r="G305" s="428" t="s">
        <v>1012</v>
      </c>
      <c r="H305" s="428"/>
      <c r="I305" s="426" t="s">
        <v>465</v>
      </c>
      <c r="J305" s="429">
        <v>8</v>
      </c>
      <c r="K305" s="430">
        <v>1380</v>
      </c>
    </row>
    <row r="306" spans="1:11" s="440" customFormat="1" ht="9.75" customHeight="1" x14ac:dyDescent="0.15">
      <c r="A306" s="426" t="e">
        <f t="shared" si="4"/>
        <v>#REF!</v>
      </c>
      <c r="B306" s="427">
        <v>22</v>
      </c>
      <c r="C306" s="427" t="s">
        <v>1009</v>
      </c>
      <c r="D306" s="426" t="s">
        <v>457</v>
      </c>
      <c r="E306" s="426" t="s">
        <v>451</v>
      </c>
      <c r="F306" s="426" t="s">
        <v>452</v>
      </c>
      <c r="G306" s="428" t="s">
        <v>1012</v>
      </c>
      <c r="H306" s="428"/>
      <c r="I306" s="426" t="s">
        <v>465</v>
      </c>
      <c r="J306" s="429">
        <v>8</v>
      </c>
      <c r="K306" s="430">
        <v>1380</v>
      </c>
    </row>
    <row r="307" spans="1:11" s="440" customFormat="1" ht="9.75" customHeight="1" x14ac:dyDescent="0.15">
      <c r="A307" s="426" t="e">
        <f t="shared" si="4"/>
        <v>#REF!</v>
      </c>
      <c r="B307" s="427">
        <v>435</v>
      </c>
      <c r="C307" s="427" t="s">
        <v>1013</v>
      </c>
      <c r="D307" s="426" t="s">
        <v>1014</v>
      </c>
      <c r="E307" s="426" t="s">
        <v>451</v>
      </c>
      <c r="F307" s="426" t="s">
        <v>452</v>
      </c>
      <c r="G307" s="428" t="s">
        <v>462</v>
      </c>
      <c r="H307" s="428"/>
      <c r="I307" s="426" t="s">
        <v>471</v>
      </c>
      <c r="J307" s="429">
        <v>6</v>
      </c>
      <c r="K307" s="430">
        <v>1500</v>
      </c>
    </row>
    <row r="308" spans="1:11" s="440" customFormat="1" ht="9.75" customHeight="1" x14ac:dyDescent="0.15">
      <c r="A308" s="426" t="e">
        <f t="shared" si="4"/>
        <v>#REF!</v>
      </c>
      <c r="B308" s="427">
        <v>458</v>
      </c>
      <c r="C308" s="427" t="s">
        <v>1013</v>
      </c>
      <c r="D308" s="426" t="s">
        <v>451</v>
      </c>
      <c r="E308" s="426" t="s">
        <v>451</v>
      </c>
      <c r="F308" s="426" t="s">
        <v>452</v>
      </c>
      <c r="G308" s="428" t="s">
        <v>1015</v>
      </c>
      <c r="H308" s="428"/>
      <c r="I308" s="426" t="s">
        <v>472</v>
      </c>
      <c r="J308" s="429">
        <v>7</v>
      </c>
      <c r="K308" s="430">
        <v>1500</v>
      </c>
    </row>
    <row r="309" spans="1:11" s="440" customFormat="1" ht="9.75" customHeight="1" x14ac:dyDescent="0.15">
      <c r="A309" s="426" t="e">
        <f t="shared" si="4"/>
        <v>#REF!</v>
      </c>
      <c r="B309" s="427">
        <v>235</v>
      </c>
      <c r="C309" s="427" t="s">
        <v>1016</v>
      </c>
      <c r="D309" s="426" t="s">
        <v>457</v>
      </c>
      <c r="E309" s="426" t="s">
        <v>689</v>
      </c>
      <c r="F309" s="426" t="s">
        <v>452</v>
      </c>
      <c r="G309" s="428" t="s">
        <v>1017</v>
      </c>
      <c r="H309" s="428"/>
      <c r="I309" s="426" t="s">
        <v>449</v>
      </c>
      <c r="J309" s="429">
        <v>2</v>
      </c>
      <c r="K309" s="430">
        <v>1000</v>
      </c>
    </row>
    <row r="310" spans="1:11" s="440" customFormat="1" ht="9.75" customHeight="1" x14ac:dyDescent="0.15">
      <c r="A310" s="426" t="e">
        <f t="shared" si="4"/>
        <v>#REF!</v>
      </c>
      <c r="B310" s="427">
        <v>236</v>
      </c>
      <c r="C310" s="427" t="s">
        <v>1016</v>
      </c>
      <c r="D310" s="426" t="s">
        <v>457</v>
      </c>
      <c r="E310" s="426" t="s">
        <v>689</v>
      </c>
      <c r="F310" s="426" t="s">
        <v>452</v>
      </c>
      <c r="G310" s="428" t="s">
        <v>1012</v>
      </c>
      <c r="H310" s="428"/>
      <c r="I310" s="426" t="s">
        <v>449</v>
      </c>
      <c r="J310" s="429">
        <v>2</v>
      </c>
      <c r="K310" s="430">
        <v>1000</v>
      </c>
    </row>
    <row r="311" spans="1:11" s="440" customFormat="1" ht="9.75" customHeight="1" x14ac:dyDescent="0.15">
      <c r="A311" s="426" t="e">
        <f t="shared" si="4"/>
        <v>#REF!</v>
      </c>
      <c r="B311" s="427">
        <v>200</v>
      </c>
      <c r="C311" s="427" t="s">
        <v>1016</v>
      </c>
      <c r="D311" s="426" t="s">
        <v>457</v>
      </c>
      <c r="E311" s="426" t="s">
        <v>451</v>
      </c>
      <c r="F311" s="426" t="s">
        <v>452</v>
      </c>
      <c r="G311" s="428" t="s">
        <v>1018</v>
      </c>
      <c r="H311" s="428"/>
      <c r="I311" s="426" t="s">
        <v>484</v>
      </c>
      <c r="J311" s="429">
        <v>5</v>
      </c>
      <c r="K311" s="430">
        <v>1000</v>
      </c>
    </row>
    <row r="312" spans="1:11" s="440" customFormat="1" ht="9.75" customHeight="1" x14ac:dyDescent="0.15">
      <c r="A312" s="426" t="e">
        <f t="shared" si="4"/>
        <v>#REF!</v>
      </c>
      <c r="B312" s="427">
        <v>201</v>
      </c>
      <c r="C312" s="427" t="s">
        <v>1016</v>
      </c>
      <c r="D312" s="426" t="s">
        <v>457</v>
      </c>
      <c r="E312" s="426" t="s">
        <v>451</v>
      </c>
      <c r="F312" s="426" t="s">
        <v>452</v>
      </c>
      <c r="G312" s="428" t="s">
        <v>1018</v>
      </c>
      <c r="H312" s="428"/>
      <c r="I312" s="426" t="s">
        <v>484</v>
      </c>
      <c r="J312" s="429">
        <v>5</v>
      </c>
      <c r="K312" s="430">
        <v>1000</v>
      </c>
    </row>
    <row r="313" spans="1:11" s="440" customFormat="1" ht="9.75" customHeight="1" x14ac:dyDescent="0.15">
      <c r="A313" s="426" t="e">
        <f t="shared" si="4"/>
        <v>#REF!</v>
      </c>
      <c r="B313" s="427">
        <v>52</v>
      </c>
      <c r="C313" s="427" t="s">
        <v>1016</v>
      </c>
      <c r="D313" s="426" t="s">
        <v>457</v>
      </c>
      <c r="E313" s="426" t="s">
        <v>452</v>
      </c>
      <c r="F313" s="426" t="s">
        <v>452</v>
      </c>
      <c r="G313" s="428" t="s">
        <v>1017</v>
      </c>
      <c r="H313" s="428"/>
      <c r="I313" s="426" t="s">
        <v>509</v>
      </c>
      <c r="J313" s="429">
        <v>10</v>
      </c>
      <c r="K313" s="430">
        <v>1000</v>
      </c>
    </row>
    <row r="314" spans="1:11" s="440" customFormat="1" ht="9.75" customHeight="1" x14ac:dyDescent="0.15">
      <c r="A314" s="426" t="e">
        <f t="shared" si="4"/>
        <v>#REF!</v>
      </c>
      <c r="B314" s="427">
        <v>54</v>
      </c>
      <c r="C314" s="427" t="s">
        <v>1019</v>
      </c>
      <c r="D314" s="426" t="s">
        <v>457</v>
      </c>
      <c r="E314" s="426" t="s">
        <v>451</v>
      </c>
      <c r="F314" s="426" t="s">
        <v>452</v>
      </c>
      <c r="G314" s="428"/>
      <c r="H314" s="428"/>
      <c r="I314" s="426" t="s">
        <v>621</v>
      </c>
      <c r="J314" s="429">
        <v>2</v>
      </c>
      <c r="K314" s="430">
        <v>5536</v>
      </c>
    </row>
    <row r="315" spans="1:11" s="440" customFormat="1" ht="9.75" customHeight="1" x14ac:dyDescent="0.15">
      <c r="A315" s="426" t="e">
        <f t="shared" si="4"/>
        <v>#REF!</v>
      </c>
      <c r="B315" s="427">
        <v>378</v>
      </c>
      <c r="C315" s="427" t="s">
        <v>1020</v>
      </c>
      <c r="D315" s="426" t="s">
        <v>689</v>
      </c>
      <c r="E315" s="426" t="s">
        <v>451</v>
      </c>
      <c r="F315" s="426" t="s">
        <v>452</v>
      </c>
      <c r="G315" s="428" t="s">
        <v>1021</v>
      </c>
      <c r="H315" s="428"/>
      <c r="I315" s="426" t="s">
        <v>455</v>
      </c>
      <c r="J315" s="429">
        <v>1</v>
      </c>
      <c r="K315" s="430">
        <v>5536</v>
      </c>
    </row>
    <row r="316" spans="1:11" s="440" customFormat="1" ht="9.75" customHeight="1" x14ac:dyDescent="0.15">
      <c r="A316" s="426" t="e">
        <f t="shared" si="4"/>
        <v>#REF!</v>
      </c>
      <c r="B316" s="427">
        <v>387</v>
      </c>
      <c r="C316" s="427" t="s">
        <v>1020</v>
      </c>
      <c r="D316" s="426" t="s">
        <v>689</v>
      </c>
      <c r="E316" s="426" t="s">
        <v>451</v>
      </c>
      <c r="F316" s="426" t="s">
        <v>452</v>
      </c>
      <c r="G316" s="428" t="s">
        <v>1022</v>
      </c>
      <c r="H316" s="428"/>
      <c r="I316" s="426" t="s">
        <v>449</v>
      </c>
      <c r="J316" s="429">
        <v>2</v>
      </c>
      <c r="K316" s="430">
        <v>5536</v>
      </c>
    </row>
    <row r="317" spans="1:11" s="440" customFormat="1" ht="9.75" customHeight="1" x14ac:dyDescent="0.15">
      <c r="A317" s="426" t="e">
        <f t="shared" si="4"/>
        <v>#REF!</v>
      </c>
      <c r="B317" s="427">
        <v>397</v>
      </c>
      <c r="C317" s="427" t="s">
        <v>1020</v>
      </c>
      <c r="D317" s="426" t="s">
        <v>451</v>
      </c>
      <c r="E317" s="426" t="s">
        <v>451</v>
      </c>
      <c r="F317" s="426" t="s">
        <v>1023</v>
      </c>
      <c r="G317" s="428" t="s">
        <v>1024</v>
      </c>
      <c r="H317" s="428" t="s">
        <v>1025</v>
      </c>
      <c r="I317" s="426" t="s">
        <v>484</v>
      </c>
      <c r="J317" s="429">
        <v>5</v>
      </c>
      <c r="K317" s="430">
        <v>5536</v>
      </c>
    </row>
    <row r="318" spans="1:11" s="440" customFormat="1" ht="9.75" customHeight="1" x14ac:dyDescent="0.15">
      <c r="A318" s="426" t="e">
        <f t="shared" si="4"/>
        <v>#REF!</v>
      </c>
      <c r="B318" s="427">
        <v>237</v>
      </c>
      <c r="C318" s="427" t="s">
        <v>1026</v>
      </c>
      <c r="D318" s="426" t="s">
        <v>457</v>
      </c>
      <c r="E318" s="426" t="s">
        <v>451</v>
      </c>
      <c r="F318" s="426" t="s">
        <v>452</v>
      </c>
      <c r="G318" s="428"/>
      <c r="H318" s="428"/>
      <c r="I318" s="426" t="s">
        <v>469</v>
      </c>
      <c r="J318" s="429">
        <v>3</v>
      </c>
      <c r="K318" s="430">
        <v>1000</v>
      </c>
    </row>
    <row r="319" spans="1:11" s="440" customFormat="1" ht="9.75" customHeight="1" x14ac:dyDescent="0.15">
      <c r="A319" s="426" t="e">
        <f t="shared" si="4"/>
        <v>#REF!</v>
      </c>
      <c r="B319" s="427">
        <v>444</v>
      </c>
      <c r="C319" s="427" t="s">
        <v>1027</v>
      </c>
      <c r="D319" s="426" t="s">
        <v>457</v>
      </c>
      <c r="E319" s="426" t="s">
        <v>451</v>
      </c>
      <c r="F319" s="426" t="s">
        <v>452</v>
      </c>
      <c r="G319" s="428" t="s">
        <v>1028</v>
      </c>
      <c r="H319" s="428"/>
      <c r="I319" s="426" t="s">
        <v>478</v>
      </c>
      <c r="J319" s="431"/>
      <c r="K319" s="430">
        <v>5536</v>
      </c>
    </row>
    <row r="320" spans="1:11" s="440" customFormat="1" ht="9.75" customHeight="1" x14ac:dyDescent="0.15">
      <c r="A320" s="426" t="e">
        <f t="shared" si="4"/>
        <v>#REF!</v>
      </c>
      <c r="B320" s="427">
        <v>112</v>
      </c>
      <c r="C320" s="427" t="s">
        <v>1029</v>
      </c>
      <c r="D320" s="426" t="s">
        <v>1030</v>
      </c>
      <c r="E320" s="426" t="s">
        <v>451</v>
      </c>
      <c r="F320" s="426" t="s">
        <v>452</v>
      </c>
      <c r="G320" s="428"/>
      <c r="H320" s="428"/>
      <c r="I320" s="426" t="s">
        <v>478</v>
      </c>
      <c r="J320" s="431"/>
      <c r="K320" s="430">
        <v>1580</v>
      </c>
    </row>
    <row r="321" spans="1:11" s="440" customFormat="1" ht="9.75" customHeight="1" x14ac:dyDescent="0.15">
      <c r="A321" s="426" t="e">
        <f t="shared" si="4"/>
        <v>#REF!</v>
      </c>
      <c r="B321" s="427">
        <v>77</v>
      </c>
      <c r="C321" s="427" t="s">
        <v>1031</v>
      </c>
      <c r="D321" s="426" t="s">
        <v>451</v>
      </c>
      <c r="E321" s="426" t="s">
        <v>451</v>
      </c>
      <c r="F321" s="426" t="s">
        <v>452</v>
      </c>
      <c r="G321" s="428"/>
      <c r="H321" s="428" t="s">
        <v>1032</v>
      </c>
      <c r="I321" s="426" t="s">
        <v>1033</v>
      </c>
      <c r="J321" s="429">
        <v>2</v>
      </c>
      <c r="K321" s="430">
        <v>620</v>
      </c>
    </row>
    <row r="322" spans="1:11" s="440" customFormat="1" ht="9.75" customHeight="1" x14ac:dyDescent="0.15">
      <c r="A322" s="426" t="e">
        <f t="shared" si="4"/>
        <v>#REF!</v>
      </c>
      <c r="B322" s="427">
        <v>107</v>
      </c>
      <c r="C322" s="427" t="s">
        <v>1034</v>
      </c>
      <c r="D322" s="426" t="s">
        <v>1035</v>
      </c>
      <c r="E322" s="426" t="s">
        <v>1036</v>
      </c>
      <c r="F322" s="426" t="s">
        <v>1037</v>
      </c>
      <c r="G322" s="428" t="s">
        <v>1038</v>
      </c>
      <c r="H322" s="428"/>
      <c r="I322" s="426" t="s">
        <v>455</v>
      </c>
      <c r="J322" s="429">
        <v>1</v>
      </c>
      <c r="K322" s="430">
        <v>518</v>
      </c>
    </row>
    <row r="323" spans="1:11" s="440" customFormat="1" ht="9.75" customHeight="1" x14ac:dyDescent="0.15">
      <c r="A323" s="426" t="e">
        <f t="shared" si="4"/>
        <v>#REF!</v>
      </c>
      <c r="B323" s="427">
        <v>257</v>
      </c>
      <c r="C323" s="427" t="s">
        <v>1034</v>
      </c>
      <c r="D323" s="426" t="s">
        <v>1039</v>
      </c>
      <c r="E323" s="426">
        <v>1406</v>
      </c>
      <c r="F323" s="426" t="s">
        <v>1040</v>
      </c>
      <c r="G323" s="428"/>
      <c r="H323" s="428"/>
      <c r="I323" s="426" t="s">
        <v>449</v>
      </c>
      <c r="J323" s="429">
        <v>2</v>
      </c>
      <c r="K323" s="430">
        <v>518</v>
      </c>
    </row>
    <row r="324" spans="1:11" s="440" customFormat="1" ht="9.75" customHeight="1" x14ac:dyDescent="0.15">
      <c r="A324" s="426" t="e">
        <f t="shared" si="4"/>
        <v>#REF!</v>
      </c>
      <c r="B324" s="427">
        <v>375</v>
      </c>
      <c r="C324" s="427" t="s">
        <v>1034</v>
      </c>
      <c r="D324" s="426" t="s">
        <v>528</v>
      </c>
      <c r="E324" s="426"/>
      <c r="F324" s="426"/>
      <c r="G324" s="428" t="s">
        <v>1041</v>
      </c>
      <c r="H324" s="428" t="s">
        <v>1042</v>
      </c>
      <c r="I324" s="426" t="s">
        <v>469</v>
      </c>
      <c r="J324" s="429"/>
      <c r="K324" s="430">
        <v>518</v>
      </c>
    </row>
    <row r="325" spans="1:11" s="440" customFormat="1" ht="9.75" customHeight="1" x14ac:dyDescent="0.15">
      <c r="A325" s="426" t="e">
        <f t="shared" si="4"/>
        <v>#REF!</v>
      </c>
      <c r="B325" s="427">
        <v>360</v>
      </c>
      <c r="C325" s="427" t="s">
        <v>1034</v>
      </c>
      <c r="D325" s="426" t="s">
        <v>1043</v>
      </c>
      <c r="E325" s="426" t="s">
        <v>1044</v>
      </c>
      <c r="F325" s="435" t="s">
        <v>1045</v>
      </c>
      <c r="G325" s="428"/>
      <c r="H325" s="428"/>
      <c r="I325" s="426" t="s">
        <v>1046</v>
      </c>
      <c r="J325" s="429"/>
      <c r="K325" s="430">
        <v>518</v>
      </c>
    </row>
    <row r="326" spans="1:11" s="440" customFormat="1" ht="9.75" customHeight="1" x14ac:dyDescent="0.15">
      <c r="A326" s="426" t="e">
        <f t="shared" si="4"/>
        <v>#REF!</v>
      </c>
      <c r="B326" s="432">
        <v>429</v>
      </c>
      <c r="C326" s="427" t="s">
        <v>1034</v>
      </c>
      <c r="D326" s="426" t="s">
        <v>528</v>
      </c>
      <c r="E326" s="426" t="s">
        <v>864</v>
      </c>
      <c r="F326" s="426" t="s">
        <v>1047</v>
      </c>
      <c r="G326" s="428"/>
      <c r="H326" s="431"/>
      <c r="I326" s="426" t="s">
        <v>469</v>
      </c>
      <c r="J326" s="429">
        <v>3</v>
      </c>
      <c r="K326" s="430">
        <v>518</v>
      </c>
    </row>
    <row r="327" spans="1:11" s="440" customFormat="1" ht="9.75" customHeight="1" x14ac:dyDescent="0.15">
      <c r="A327" s="426" t="e">
        <f t="shared" si="4"/>
        <v>#REF!</v>
      </c>
      <c r="B327" s="427">
        <v>463</v>
      </c>
      <c r="C327" s="427" t="s">
        <v>1034</v>
      </c>
      <c r="D327" s="426" t="s">
        <v>866</v>
      </c>
      <c r="E327" s="426" t="s">
        <v>867</v>
      </c>
      <c r="F327" s="426"/>
      <c r="G327" s="428" t="s">
        <v>868</v>
      </c>
      <c r="H327" s="428"/>
      <c r="I327" s="426" t="s">
        <v>869</v>
      </c>
      <c r="J327" s="431"/>
      <c r="K327" s="430">
        <v>518</v>
      </c>
    </row>
    <row r="328" spans="1:11" s="440" customFormat="1" ht="9.75" customHeight="1" x14ac:dyDescent="0.15">
      <c r="A328" s="426" t="e">
        <f t="shared" si="4"/>
        <v>#REF!</v>
      </c>
      <c r="B328" s="427">
        <v>360</v>
      </c>
      <c r="C328" s="427" t="s">
        <v>1034</v>
      </c>
      <c r="D328" s="426" t="s">
        <v>505</v>
      </c>
      <c r="E328" s="426" t="s">
        <v>895</v>
      </c>
      <c r="F328" s="426" t="s">
        <v>1048</v>
      </c>
      <c r="G328" s="429"/>
      <c r="H328" s="431"/>
      <c r="I328" s="426" t="s">
        <v>1046</v>
      </c>
      <c r="J328" s="429">
        <v>6</v>
      </c>
      <c r="K328" s="430">
        <v>518</v>
      </c>
    </row>
    <row r="329" spans="1:11" s="440" customFormat="1" ht="9.75" customHeight="1" x14ac:dyDescent="0.15">
      <c r="A329" s="426" t="e">
        <f t="shared" ref="A329:A375" si="5">A328+1</f>
        <v>#REF!</v>
      </c>
      <c r="B329" s="427">
        <v>454</v>
      </c>
      <c r="C329" s="427" t="s">
        <v>1034</v>
      </c>
      <c r="D329" s="426" t="s">
        <v>677</v>
      </c>
      <c r="E329" s="426" t="s">
        <v>1049</v>
      </c>
      <c r="F329" s="426">
        <v>74125</v>
      </c>
      <c r="G329" s="426" t="s">
        <v>868</v>
      </c>
      <c r="H329" s="431"/>
      <c r="I329" s="426" t="s">
        <v>471</v>
      </c>
      <c r="J329" s="429">
        <v>6</v>
      </c>
      <c r="K329" s="430">
        <v>518</v>
      </c>
    </row>
    <row r="330" spans="1:11" s="440" customFormat="1" ht="9.75" customHeight="1" x14ac:dyDescent="0.15">
      <c r="A330" s="426" t="e">
        <f t="shared" si="5"/>
        <v>#REF!</v>
      </c>
      <c r="B330" s="427">
        <v>451</v>
      </c>
      <c r="C330" s="427" t="s">
        <v>1034</v>
      </c>
      <c r="D330" s="426" t="s">
        <v>1050</v>
      </c>
      <c r="E330" s="426" t="s">
        <v>1051</v>
      </c>
      <c r="F330" s="426" t="s">
        <v>1052</v>
      </c>
      <c r="G330" s="428"/>
      <c r="H330" s="428"/>
      <c r="I330" s="426" t="s">
        <v>472</v>
      </c>
      <c r="J330" s="429">
        <v>7</v>
      </c>
      <c r="K330" s="430">
        <v>518</v>
      </c>
    </row>
    <row r="331" spans="1:11" s="440" customFormat="1" ht="9.75" customHeight="1" x14ac:dyDescent="0.15">
      <c r="A331" s="426" t="e">
        <f t="shared" si="5"/>
        <v>#REF!</v>
      </c>
      <c r="B331" s="427">
        <v>459</v>
      </c>
      <c r="C331" s="427" t="s">
        <v>1034</v>
      </c>
      <c r="D331" s="426" t="s">
        <v>495</v>
      </c>
      <c r="E331" s="426" t="s">
        <v>1053</v>
      </c>
      <c r="F331" s="426" t="s">
        <v>452</v>
      </c>
      <c r="G331" s="428"/>
      <c r="H331" s="431"/>
      <c r="I331" s="426" t="s">
        <v>465</v>
      </c>
      <c r="J331" s="429">
        <v>8</v>
      </c>
      <c r="K331" s="430">
        <v>518</v>
      </c>
    </row>
    <row r="332" spans="1:11" s="440" customFormat="1" ht="9.75" customHeight="1" x14ac:dyDescent="0.15">
      <c r="A332" s="426" t="e">
        <f t="shared" si="5"/>
        <v>#REF!</v>
      </c>
      <c r="B332" s="432">
        <v>134</v>
      </c>
      <c r="C332" s="433" t="s">
        <v>1034</v>
      </c>
      <c r="D332" s="434" t="s">
        <v>505</v>
      </c>
      <c r="E332" s="429" t="s">
        <v>451</v>
      </c>
      <c r="F332" s="429">
        <v>94999020700</v>
      </c>
      <c r="G332" s="431"/>
      <c r="H332" s="431"/>
      <c r="I332" s="426" t="s">
        <v>512</v>
      </c>
      <c r="J332" s="429">
        <v>9</v>
      </c>
      <c r="K332" s="430">
        <v>518</v>
      </c>
    </row>
    <row r="333" spans="1:11" s="440" customFormat="1" ht="9.75" customHeight="1" x14ac:dyDescent="0.15">
      <c r="A333" s="426" t="e">
        <f t="shared" si="5"/>
        <v>#REF!</v>
      </c>
      <c r="B333" s="432">
        <v>168</v>
      </c>
      <c r="C333" s="433" t="s">
        <v>1034</v>
      </c>
      <c r="D333" s="434" t="s">
        <v>505</v>
      </c>
      <c r="E333" s="429" t="s">
        <v>1054</v>
      </c>
      <c r="F333" s="429" t="s">
        <v>1055</v>
      </c>
      <c r="G333" s="431"/>
      <c r="H333" s="431"/>
      <c r="I333" s="426" t="s">
        <v>512</v>
      </c>
      <c r="J333" s="429">
        <v>9</v>
      </c>
      <c r="K333" s="430">
        <v>518</v>
      </c>
    </row>
    <row r="334" spans="1:11" s="440" customFormat="1" ht="9.75" customHeight="1" x14ac:dyDescent="0.15">
      <c r="A334" s="426" t="e">
        <f t="shared" si="5"/>
        <v>#REF!</v>
      </c>
      <c r="B334" s="432">
        <v>304</v>
      </c>
      <c r="C334" s="433" t="s">
        <v>1034</v>
      </c>
      <c r="D334" s="434" t="s">
        <v>528</v>
      </c>
      <c r="E334" s="429" t="s">
        <v>1056</v>
      </c>
      <c r="F334" s="429" t="s">
        <v>452</v>
      </c>
      <c r="G334" s="429" t="s">
        <v>868</v>
      </c>
      <c r="H334" s="431"/>
      <c r="I334" s="426" t="s">
        <v>512</v>
      </c>
      <c r="J334" s="429">
        <v>9</v>
      </c>
      <c r="K334" s="430">
        <v>518</v>
      </c>
    </row>
    <row r="335" spans="1:11" s="440" customFormat="1" ht="9.75" customHeight="1" x14ac:dyDescent="0.15">
      <c r="A335" s="426" t="e">
        <f t="shared" si="5"/>
        <v>#REF!</v>
      </c>
      <c r="B335" s="432">
        <v>305</v>
      </c>
      <c r="C335" s="433" t="s">
        <v>1034</v>
      </c>
      <c r="D335" s="434" t="s">
        <v>528</v>
      </c>
      <c r="E335" s="429" t="s">
        <v>1057</v>
      </c>
      <c r="F335" s="429" t="s">
        <v>1058</v>
      </c>
      <c r="G335" s="431"/>
      <c r="H335" s="431"/>
      <c r="I335" s="426" t="s">
        <v>512</v>
      </c>
      <c r="J335" s="429">
        <v>9</v>
      </c>
      <c r="K335" s="430">
        <v>518</v>
      </c>
    </row>
    <row r="336" spans="1:11" s="440" customFormat="1" ht="9.75" customHeight="1" x14ac:dyDescent="0.15">
      <c r="A336" s="426" t="e">
        <f t="shared" si="5"/>
        <v>#REF!</v>
      </c>
      <c r="B336" s="432">
        <v>313</v>
      </c>
      <c r="C336" s="433" t="s">
        <v>1034</v>
      </c>
      <c r="D336" s="434" t="s">
        <v>521</v>
      </c>
      <c r="E336" s="429"/>
      <c r="F336" s="429"/>
      <c r="G336" s="431"/>
      <c r="H336" s="431"/>
      <c r="I336" s="426" t="s">
        <v>512</v>
      </c>
      <c r="J336" s="429">
        <v>9</v>
      </c>
      <c r="K336" s="430">
        <v>518</v>
      </c>
    </row>
    <row r="337" spans="1:11" s="440" customFormat="1" ht="9.75" customHeight="1" x14ac:dyDescent="0.15">
      <c r="A337" s="426" t="e">
        <f t="shared" si="5"/>
        <v>#REF!</v>
      </c>
      <c r="B337" s="432">
        <v>316</v>
      </c>
      <c r="C337" s="433" t="s">
        <v>1034</v>
      </c>
      <c r="D337" s="434" t="s">
        <v>451</v>
      </c>
      <c r="E337" s="429" t="s">
        <v>1059</v>
      </c>
      <c r="F337" s="429">
        <v>50505715</v>
      </c>
      <c r="G337" s="431"/>
      <c r="H337" s="431"/>
      <c r="I337" s="426" t="s">
        <v>512</v>
      </c>
      <c r="J337" s="429">
        <v>9</v>
      </c>
      <c r="K337" s="430">
        <v>518</v>
      </c>
    </row>
    <row r="338" spans="1:11" s="440" customFormat="1" ht="9.75" customHeight="1" x14ac:dyDescent="0.15">
      <c r="A338" s="426" t="e">
        <f t="shared" si="5"/>
        <v>#REF!</v>
      </c>
      <c r="B338" s="432">
        <v>317</v>
      </c>
      <c r="C338" s="433" t="s">
        <v>1034</v>
      </c>
      <c r="D338" s="434" t="s">
        <v>837</v>
      </c>
      <c r="E338" s="429">
        <v>6512</v>
      </c>
      <c r="F338" s="429" t="s">
        <v>1060</v>
      </c>
      <c r="G338" s="431"/>
      <c r="H338" s="431"/>
      <c r="I338" s="426" t="s">
        <v>512</v>
      </c>
      <c r="J338" s="429">
        <v>9</v>
      </c>
      <c r="K338" s="430">
        <v>518</v>
      </c>
    </row>
    <row r="339" spans="1:11" s="440" customFormat="1" ht="9.75" customHeight="1" x14ac:dyDescent="0.15">
      <c r="A339" s="426" t="e">
        <f t="shared" si="5"/>
        <v>#REF!</v>
      </c>
      <c r="B339" s="432">
        <v>318</v>
      </c>
      <c r="C339" s="433" t="s">
        <v>1034</v>
      </c>
      <c r="D339" s="434" t="s">
        <v>501</v>
      </c>
      <c r="E339" s="429"/>
      <c r="F339" s="429"/>
      <c r="G339" s="431"/>
      <c r="H339" s="431"/>
      <c r="I339" s="426" t="s">
        <v>512</v>
      </c>
      <c r="J339" s="429">
        <v>9</v>
      </c>
      <c r="K339" s="430">
        <v>518</v>
      </c>
    </row>
    <row r="340" spans="1:11" s="440" customFormat="1" ht="9.75" customHeight="1" x14ac:dyDescent="0.15">
      <c r="A340" s="426" t="e">
        <f t="shared" si="5"/>
        <v>#REF!</v>
      </c>
      <c r="B340" s="432">
        <v>321</v>
      </c>
      <c r="C340" s="433" t="s">
        <v>1034</v>
      </c>
      <c r="D340" s="434" t="s">
        <v>521</v>
      </c>
      <c r="E340" s="429"/>
      <c r="F340" s="429"/>
      <c r="G340" s="431"/>
      <c r="H340" s="431"/>
      <c r="I340" s="426" t="s">
        <v>512</v>
      </c>
      <c r="J340" s="429">
        <v>9</v>
      </c>
      <c r="K340" s="430">
        <v>518</v>
      </c>
    </row>
    <row r="341" spans="1:11" s="440" customFormat="1" ht="9.75" customHeight="1" x14ac:dyDescent="0.15">
      <c r="A341" s="426" t="e">
        <f t="shared" si="5"/>
        <v>#REF!</v>
      </c>
      <c r="B341" s="432">
        <v>322</v>
      </c>
      <c r="C341" s="433" t="s">
        <v>1034</v>
      </c>
      <c r="D341" s="434" t="s">
        <v>451</v>
      </c>
      <c r="E341" s="429" t="s">
        <v>451</v>
      </c>
      <c r="F341" s="429" t="s">
        <v>452</v>
      </c>
      <c r="G341" s="431"/>
      <c r="H341" s="431"/>
      <c r="I341" s="426" t="s">
        <v>512</v>
      </c>
      <c r="J341" s="429">
        <v>9</v>
      </c>
      <c r="K341" s="430">
        <v>518</v>
      </c>
    </row>
    <row r="342" spans="1:11" s="440" customFormat="1" ht="9.75" customHeight="1" x14ac:dyDescent="0.15">
      <c r="A342" s="426" t="e">
        <f t="shared" si="5"/>
        <v>#REF!</v>
      </c>
      <c r="B342" s="432">
        <v>340</v>
      </c>
      <c r="C342" s="433" t="s">
        <v>1034</v>
      </c>
      <c r="D342" s="434" t="s">
        <v>501</v>
      </c>
      <c r="E342" s="429"/>
      <c r="F342" s="429"/>
      <c r="G342" s="431"/>
      <c r="H342" s="431"/>
      <c r="I342" s="426" t="s">
        <v>512</v>
      </c>
      <c r="J342" s="429">
        <v>9</v>
      </c>
      <c r="K342" s="430">
        <v>518</v>
      </c>
    </row>
    <row r="343" spans="1:11" s="440" customFormat="1" ht="9.75" customHeight="1" x14ac:dyDescent="0.15">
      <c r="A343" s="426" t="e">
        <f t="shared" si="5"/>
        <v>#REF!</v>
      </c>
      <c r="B343" s="432">
        <v>343</v>
      </c>
      <c r="C343" s="433" t="s">
        <v>1034</v>
      </c>
      <c r="D343" s="434" t="s">
        <v>501</v>
      </c>
      <c r="E343" s="429"/>
      <c r="F343" s="429"/>
      <c r="G343" s="431"/>
      <c r="H343" s="431"/>
      <c r="I343" s="426" t="s">
        <v>512</v>
      </c>
      <c r="J343" s="429">
        <v>9</v>
      </c>
      <c r="K343" s="430">
        <v>518</v>
      </c>
    </row>
    <row r="344" spans="1:11" s="440" customFormat="1" ht="9.75" customHeight="1" x14ac:dyDescent="0.15">
      <c r="A344" s="426" t="e">
        <f t="shared" si="5"/>
        <v>#REF!</v>
      </c>
      <c r="B344" s="432">
        <v>355</v>
      </c>
      <c r="C344" s="433" t="s">
        <v>1034</v>
      </c>
      <c r="D344" s="434" t="s">
        <v>501</v>
      </c>
      <c r="E344" s="429"/>
      <c r="F344" s="429"/>
      <c r="G344" s="431"/>
      <c r="H344" s="431"/>
      <c r="I344" s="426" t="s">
        <v>512</v>
      </c>
      <c r="J344" s="429">
        <v>9</v>
      </c>
      <c r="K344" s="430">
        <v>518</v>
      </c>
    </row>
    <row r="345" spans="1:11" s="440" customFormat="1" ht="9.75" customHeight="1" x14ac:dyDescent="0.15">
      <c r="A345" s="426" t="e">
        <f t="shared" si="5"/>
        <v>#REF!</v>
      </c>
      <c r="B345" s="432">
        <v>371</v>
      </c>
      <c r="C345" s="433" t="s">
        <v>1034</v>
      </c>
      <c r="D345" s="434" t="s">
        <v>884</v>
      </c>
      <c r="E345" s="429" t="s">
        <v>451</v>
      </c>
      <c r="F345" s="429">
        <v>52000543</v>
      </c>
      <c r="G345" s="431"/>
      <c r="H345" s="431"/>
      <c r="I345" s="426" t="s">
        <v>512</v>
      </c>
      <c r="J345" s="429">
        <v>9</v>
      </c>
      <c r="K345" s="430">
        <v>518</v>
      </c>
    </row>
    <row r="346" spans="1:11" s="440" customFormat="1" ht="9.75" customHeight="1" x14ac:dyDescent="0.15">
      <c r="A346" s="426" t="e">
        <f t="shared" si="5"/>
        <v>#REF!</v>
      </c>
      <c r="B346" s="432">
        <v>415</v>
      </c>
      <c r="C346" s="433" t="s">
        <v>1034</v>
      </c>
      <c r="D346" s="434" t="s">
        <v>521</v>
      </c>
      <c r="E346" s="429" t="s">
        <v>451</v>
      </c>
      <c r="F346" s="429" t="s">
        <v>1061</v>
      </c>
      <c r="G346" s="431"/>
      <c r="H346" s="431"/>
      <c r="I346" s="426" t="s">
        <v>512</v>
      </c>
      <c r="J346" s="429">
        <v>9</v>
      </c>
      <c r="K346" s="430">
        <v>518</v>
      </c>
    </row>
    <row r="347" spans="1:11" s="440" customFormat="1" ht="9.75" customHeight="1" x14ac:dyDescent="0.15">
      <c r="A347" s="426" t="e">
        <f t="shared" si="5"/>
        <v>#REF!</v>
      </c>
      <c r="B347" s="427">
        <v>68</v>
      </c>
      <c r="C347" s="427" t="s">
        <v>1034</v>
      </c>
      <c r="D347" s="426" t="s">
        <v>501</v>
      </c>
      <c r="E347" s="426" t="s">
        <v>1062</v>
      </c>
      <c r="F347" s="426" t="s">
        <v>508</v>
      </c>
      <c r="G347" s="428"/>
      <c r="H347" s="428"/>
      <c r="I347" s="426" t="s">
        <v>509</v>
      </c>
      <c r="J347" s="429">
        <v>10</v>
      </c>
      <c r="K347" s="430">
        <v>518</v>
      </c>
    </row>
    <row r="348" spans="1:11" s="440" customFormat="1" ht="9.75" customHeight="1" x14ac:dyDescent="0.15">
      <c r="A348" s="426" t="e">
        <f t="shared" si="5"/>
        <v>#REF!</v>
      </c>
      <c r="B348" s="427">
        <v>429</v>
      </c>
      <c r="C348" s="427" t="s">
        <v>1034</v>
      </c>
      <c r="D348" s="426" t="s">
        <v>528</v>
      </c>
      <c r="E348" s="426" t="s">
        <v>864</v>
      </c>
      <c r="F348" s="426" t="s">
        <v>1063</v>
      </c>
      <c r="G348" s="431"/>
      <c r="H348" s="431"/>
      <c r="I348" s="426" t="s">
        <v>621</v>
      </c>
      <c r="J348" s="429">
        <v>6</v>
      </c>
      <c r="K348" s="430">
        <v>518</v>
      </c>
    </row>
    <row r="349" spans="1:11" s="440" customFormat="1" ht="9.75" customHeight="1" x14ac:dyDescent="0.15">
      <c r="A349" s="426" t="e">
        <f t="shared" si="5"/>
        <v>#REF!</v>
      </c>
      <c r="B349" s="427">
        <v>44</v>
      </c>
      <c r="C349" s="427" t="s">
        <v>1034</v>
      </c>
      <c r="D349" s="426" t="s">
        <v>528</v>
      </c>
      <c r="E349" s="426" t="s">
        <v>1064</v>
      </c>
      <c r="F349" s="426" t="s">
        <v>1065</v>
      </c>
      <c r="G349" s="428"/>
      <c r="H349" s="429"/>
      <c r="I349" s="426" t="s">
        <v>621</v>
      </c>
      <c r="J349" s="429">
        <v>8</v>
      </c>
      <c r="K349" s="430">
        <v>518</v>
      </c>
    </row>
    <row r="350" spans="1:11" s="440" customFormat="1" ht="9.75" customHeight="1" x14ac:dyDescent="0.15">
      <c r="A350" s="426" t="e">
        <f t="shared" si="5"/>
        <v>#REF!</v>
      </c>
      <c r="B350" s="427">
        <v>460</v>
      </c>
      <c r="C350" s="427" t="s">
        <v>1066</v>
      </c>
      <c r="D350" s="426" t="s">
        <v>495</v>
      </c>
      <c r="E350" s="426" t="s">
        <v>1067</v>
      </c>
      <c r="F350" s="426" t="s">
        <v>1068</v>
      </c>
      <c r="G350" s="429" t="s">
        <v>868</v>
      </c>
      <c r="H350" s="431"/>
      <c r="I350" s="426" t="s">
        <v>540</v>
      </c>
      <c r="J350" s="429">
        <v>5</v>
      </c>
      <c r="K350" s="430">
        <v>518</v>
      </c>
    </row>
    <row r="351" spans="1:11" s="440" customFormat="1" ht="9.75" customHeight="1" x14ac:dyDescent="0.15">
      <c r="A351" s="426" t="e">
        <f t="shared" si="5"/>
        <v>#REF!</v>
      </c>
      <c r="B351" s="427">
        <v>96</v>
      </c>
      <c r="C351" s="427" t="s">
        <v>1069</v>
      </c>
      <c r="D351" s="426" t="s">
        <v>588</v>
      </c>
      <c r="E351" s="426" t="s">
        <v>1070</v>
      </c>
      <c r="F351" s="426" t="s">
        <v>1071</v>
      </c>
      <c r="G351" s="428" t="s">
        <v>1072</v>
      </c>
      <c r="H351" s="428"/>
      <c r="I351" s="426" t="s">
        <v>455</v>
      </c>
      <c r="J351" s="429">
        <v>1</v>
      </c>
      <c r="K351" s="430">
        <v>2740</v>
      </c>
    </row>
    <row r="352" spans="1:11" s="440" customFormat="1" ht="9.75" customHeight="1" x14ac:dyDescent="0.15">
      <c r="A352" s="426" t="e">
        <f t="shared" si="5"/>
        <v>#REF!</v>
      </c>
      <c r="B352" s="427">
        <v>382</v>
      </c>
      <c r="C352" s="427" t="s">
        <v>1069</v>
      </c>
      <c r="D352" s="426" t="s">
        <v>588</v>
      </c>
      <c r="E352" s="426" t="s">
        <v>1073</v>
      </c>
      <c r="F352" s="426">
        <v>402290</v>
      </c>
      <c r="G352" s="428" t="s">
        <v>1074</v>
      </c>
      <c r="H352" s="428"/>
      <c r="I352" s="426" t="s">
        <v>455</v>
      </c>
      <c r="J352" s="429">
        <v>1</v>
      </c>
      <c r="K352" s="430">
        <v>1042</v>
      </c>
    </row>
    <row r="353" spans="1:11" s="440" customFormat="1" ht="9.75" customHeight="1" x14ac:dyDescent="0.15">
      <c r="A353" s="426" t="e">
        <f t="shared" si="5"/>
        <v>#REF!</v>
      </c>
      <c r="B353" s="427">
        <v>246</v>
      </c>
      <c r="C353" s="427" t="s">
        <v>1069</v>
      </c>
      <c r="D353" s="426" t="s">
        <v>588</v>
      </c>
      <c r="E353" s="426" t="s">
        <v>589</v>
      </c>
      <c r="F353" s="426" t="s">
        <v>1075</v>
      </c>
      <c r="G353" s="428" t="s">
        <v>1076</v>
      </c>
      <c r="H353" s="428"/>
      <c r="I353" s="426" t="s">
        <v>974</v>
      </c>
      <c r="J353" s="429">
        <v>2</v>
      </c>
      <c r="K353" s="430">
        <v>1042</v>
      </c>
    </row>
    <row r="354" spans="1:11" s="440" customFormat="1" ht="9.75" customHeight="1" x14ac:dyDescent="0.15">
      <c r="A354" s="426" t="e">
        <f t="shared" si="5"/>
        <v>#REF!</v>
      </c>
      <c r="B354" s="427">
        <v>383</v>
      </c>
      <c r="C354" s="427" t="s">
        <v>1069</v>
      </c>
      <c r="D354" s="426" t="s">
        <v>588</v>
      </c>
      <c r="E354" s="426" t="s">
        <v>1077</v>
      </c>
      <c r="F354" s="426" t="s">
        <v>1078</v>
      </c>
      <c r="G354" s="428"/>
      <c r="H354" s="428"/>
      <c r="I354" s="426" t="s">
        <v>449</v>
      </c>
      <c r="J354" s="429">
        <v>2</v>
      </c>
      <c r="K354" s="430">
        <v>1042</v>
      </c>
    </row>
    <row r="355" spans="1:11" s="440" customFormat="1" ht="9.75" customHeight="1" x14ac:dyDescent="0.15">
      <c r="A355" s="426" t="e">
        <f t="shared" si="5"/>
        <v>#REF!</v>
      </c>
      <c r="B355" s="427">
        <v>163</v>
      </c>
      <c r="C355" s="427" t="s">
        <v>1069</v>
      </c>
      <c r="D355" s="426" t="s">
        <v>588</v>
      </c>
      <c r="E355" s="426" t="s">
        <v>1079</v>
      </c>
      <c r="F355" s="426" t="s">
        <v>1080</v>
      </c>
      <c r="G355" s="428"/>
      <c r="H355" s="428"/>
      <c r="I355" s="426" t="s">
        <v>1081</v>
      </c>
      <c r="J355" s="429">
        <v>3</v>
      </c>
      <c r="K355" s="430">
        <v>1042</v>
      </c>
    </row>
    <row r="356" spans="1:11" s="440" customFormat="1" ht="9.75" customHeight="1" x14ac:dyDescent="0.15">
      <c r="A356" s="426" t="e">
        <f>#REF!+1</f>
        <v>#REF!</v>
      </c>
      <c r="B356" s="427">
        <v>129</v>
      </c>
      <c r="C356" s="427" t="s">
        <v>1069</v>
      </c>
      <c r="D356" s="426" t="s">
        <v>588</v>
      </c>
      <c r="E356" s="426" t="s">
        <v>1082</v>
      </c>
      <c r="F356" s="426" t="s">
        <v>1083</v>
      </c>
      <c r="G356" s="428"/>
      <c r="H356" s="428"/>
      <c r="I356" s="426" t="s">
        <v>478</v>
      </c>
      <c r="J356" s="431"/>
      <c r="K356" s="430">
        <v>1042</v>
      </c>
    </row>
    <row r="357" spans="1:11" s="440" customFormat="1" ht="9.75" customHeight="1" x14ac:dyDescent="0.15">
      <c r="A357" s="426" t="e">
        <f t="shared" si="5"/>
        <v>#REF!</v>
      </c>
      <c r="B357" s="427">
        <v>207</v>
      </c>
      <c r="C357" s="427" t="s">
        <v>1069</v>
      </c>
      <c r="D357" s="426" t="s">
        <v>588</v>
      </c>
      <c r="E357" s="426" t="s">
        <v>1084</v>
      </c>
      <c r="F357" s="426" t="s">
        <v>1085</v>
      </c>
      <c r="G357" s="428"/>
      <c r="H357" s="428"/>
      <c r="I357" s="426" t="s">
        <v>484</v>
      </c>
      <c r="J357" s="429">
        <v>5</v>
      </c>
      <c r="K357" s="430">
        <v>1042</v>
      </c>
    </row>
    <row r="358" spans="1:11" s="440" customFormat="1" ht="9.75" customHeight="1" x14ac:dyDescent="0.15">
      <c r="A358" s="426" t="e">
        <f t="shared" si="5"/>
        <v>#REF!</v>
      </c>
      <c r="B358" s="427">
        <v>285</v>
      </c>
      <c r="C358" s="427" t="s">
        <v>1069</v>
      </c>
      <c r="D358" s="426" t="s">
        <v>588</v>
      </c>
      <c r="E358" s="426" t="s">
        <v>1086</v>
      </c>
      <c r="F358" s="426" t="s">
        <v>1087</v>
      </c>
      <c r="G358" s="428"/>
      <c r="H358" s="428"/>
      <c r="I358" s="426" t="s">
        <v>471</v>
      </c>
      <c r="J358" s="429">
        <v>6</v>
      </c>
      <c r="K358" s="430">
        <v>2740</v>
      </c>
    </row>
    <row r="359" spans="1:11" s="440" customFormat="1" ht="9.75" customHeight="1" x14ac:dyDescent="0.15">
      <c r="A359" s="426" t="e">
        <f t="shared" si="5"/>
        <v>#REF!</v>
      </c>
      <c r="B359" s="427">
        <v>182</v>
      </c>
      <c r="C359" s="427" t="s">
        <v>1069</v>
      </c>
      <c r="D359" s="426" t="s">
        <v>588</v>
      </c>
      <c r="E359" s="426" t="s">
        <v>1088</v>
      </c>
      <c r="F359" s="426" t="s">
        <v>1089</v>
      </c>
      <c r="G359" s="428"/>
      <c r="H359" s="428"/>
      <c r="I359" s="426" t="s">
        <v>472</v>
      </c>
      <c r="J359" s="429">
        <v>7</v>
      </c>
      <c r="K359" s="430">
        <v>1042</v>
      </c>
    </row>
    <row r="360" spans="1:11" s="440" customFormat="1" ht="9.75" customHeight="1" x14ac:dyDescent="0.15">
      <c r="A360" s="426" t="e">
        <f t="shared" si="5"/>
        <v>#REF!</v>
      </c>
      <c r="B360" s="432">
        <v>296</v>
      </c>
      <c r="C360" s="433" t="s">
        <v>1069</v>
      </c>
      <c r="D360" s="434" t="s">
        <v>1090</v>
      </c>
      <c r="E360" s="429" t="s">
        <v>451</v>
      </c>
      <c r="F360" s="429">
        <v>111655594</v>
      </c>
      <c r="G360" s="431"/>
      <c r="H360" s="431"/>
      <c r="I360" s="426" t="s">
        <v>512</v>
      </c>
      <c r="J360" s="429">
        <v>9</v>
      </c>
      <c r="K360" s="430">
        <v>1042</v>
      </c>
    </row>
    <row r="361" spans="1:11" s="440" customFormat="1" ht="9.75" customHeight="1" x14ac:dyDescent="0.15">
      <c r="A361" s="426" t="e">
        <f t="shared" si="5"/>
        <v>#REF!</v>
      </c>
      <c r="B361" s="432">
        <v>297</v>
      </c>
      <c r="C361" s="433" t="s">
        <v>1069</v>
      </c>
      <c r="D361" s="434" t="s">
        <v>1091</v>
      </c>
      <c r="E361" s="429" t="s">
        <v>451</v>
      </c>
      <c r="F361" s="429">
        <v>111655595</v>
      </c>
      <c r="G361" s="431"/>
      <c r="H361" s="431"/>
      <c r="I361" s="426" t="s">
        <v>512</v>
      </c>
      <c r="J361" s="429">
        <v>9</v>
      </c>
      <c r="K361" s="430">
        <v>1042</v>
      </c>
    </row>
    <row r="362" spans="1:11" s="440" customFormat="1" ht="9.75" customHeight="1" x14ac:dyDescent="0.15">
      <c r="A362" s="426" t="e">
        <f t="shared" si="5"/>
        <v>#REF!</v>
      </c>
      <c r="B362" s="432">
        <v>366</v>
      </c>
      <c r="C362" s="433" t="s">
        <v>1069</v>
      </c>
      <c r="D362" s="434" t="s">
        <v>588</v>
      </c>
      <c r="E362" s="429" t="s">
        <v>1092</v>
      </c>
      <c r="F362" s="429" t="s">
        <v>1093</v>
      </c>
      <c r="G362" s="431"/>
      <c r="H362" s="431"/>
      <c r="I362" s="426" t="s">
        <v>512</v>
      </c>
      <c r="J362" s="429">
        <v>9</v>
      </c>
      <c r="K362" s="430">
        <v>1042</v>
      </c>
    </row>
    <row r="363" spans="1:11" s="440" customFormat="1" ht="9.75" customHeight="1" x14ac:dyDescent="0.15">
      <c r="A363" s="426" t="e">
        <f t="shared" si="5"/>
        <v>#REF!</v>
      </c>
      <c r="B363" s="427">
        <v>58</v>
      </c>
      <c r="C363" s="427" t="s">
        <v>1069</v>
      </c>
      <c r="D363" s="426" t="s">
        <v>588</v>
      </c>
      <c r="E363" s="426" t="s">
        <v>1084</v>
      </c>
      <c r="F363" s="426" t="s">
        <v>1094</v>
      </c>
      <c r="G363" s="428"/>
      <c r="H363" s="428"/>
      <c r="I363" s="426" t="s">
        <v>974</v>
      </c>
      <c r="J363" s="429">
        <v>2</v>
      </c>
      <c r="K363" s="430">
        <v>1042</v>
      </c>
    </row>
    <row r="364" spans="1:11" s="440" customFormat="1" ht="9.75" customHeight="1" x14ac:dyDescent="0.15">
      <c r="A364" s="426" t="e">
        <f t="shared" si="5"/>
        <v>#REF!</v>
      </c>
      <c r="B364" s="427">
        <v>127</v>
      </c>
      <c r="C364" s="437" t="s">
        <v>1095</v>
      </c>
      <c r="D364" s="426" t="s">
        <v>1096</v>
      </c>
      <c r="E364" s="426" t="s">
        <v>1097</v>
      </c>
      <c r="F364" s="426">
        <v>649913</v>
      </c>
      <c r="G364" s="428"/>
      <c r="H364" s="428"/>
      <c r="I364" s="426" t="s">
        <v>478</v>
      </c>
      <c r="J364" s="431"/>
      <c r="K364" s="430">
        <v>500</v>
      </c>
    </row>
    <row r="365" spans="1:11" s="440" customFormat="1" ht="9.75" customHeight="1" x14ac:dyDescent="0.15">
      <c r="A365" s="426" t="e">
        <f t="shared" si="5"/>
        <v>#REF!</v>
      </c>
      <c r="B365" s="427">
        <v>26</v>
      </c>
      <c r="C365" s="427" t="s">
        <v>1098</v>
      </c>
      <c r="D365" s="426" t="s">
        <v>1099</v>
      </c>
      <c r="E365" s="426" t="s">
        <v>1100</v>
      </c>
      <c r="F365" s="426" t="s">
        <v>1101</v>
      </c>
      <c r="G365" s="428" t="s">
        <v>533</v>
      </c>
      <c r="H365" s="428"/>
      <c r="I365" s="426" t="s">
        <v>469</v>
      </c>
      <c r="J365" s="429">
        <v>3</v>
      </c>
      <c r="K365" s="430">
        <v>1000</v>
      </c>
    </row>
    <row r="366" spans="1:11" s="440" customFormat="1" ht="9.75" customHeight="1" x14ac:dyDescent="0.15">
      <c r="A366" s="426" t="e">
        <f>#REF!+1</f>
        <v>#REF!</v>
      </c>
      <c r="B366" s="427">
        <v>91</v>
      </c>
      <c r="C366" s="427" t="s">
        <v>1102</v>
      </c>
      <c r="D366" s="426" t="s">
        <v>1103</v>
      </c>
      <c r="E366" s="426" t="s">
        <v>1104</v>
      </c>
      <c r="F366" s="426" t="s">
        <v>452</v>
      </c>
      <c r="G366" s="428" t="s">
        <v>1105</v>
      </c>
      <c r="H366" s="428"/>
      <c r="I366" s="426" t="s">
        <v>455</v>
      </c>
      <c r="J366" s="429">
        <v>1</v>
      </c>
      <c r="K366" s="430">
        <v>1320</v>
      </c>
    </row>
    <row r="367" spans="1:11" s="440" customFormat="1" ht="9.75" customHeight="1" x14ac:dyDescent="0.15">
      <c r="A367" s="426" t="e">
        <f t="shared" si="5"/>
        <v>#REF!</v>
      </c>
      <c r="B367" s="427">
        <v>56</v>
      </c>
      <c r="C367" s="427" t="s">
        <v>1102</v>
      </c>
      <c r="D367" s="426" t="s">
        <v>1106</v>
      </c>
      <c r="E367" s="426" t="s">
        <v>689</v>
      </c>
      <c r="F367" s="426" t="s">
        <v>1023</v>
      </c>
      <c r="G367" s="428"/>
      <c r="H367" s="428"/>
      <c r="I367" s="426" t="s">
        <v>969</v>
      </c>
      <c r="J367" s="429">
        <v>2</v>
      </c>
      <c r="K367" s="430">
        <v>1320</v>
      </c>
    </row>
    <row r="368" spans="1:11" s="440" customFormat="1" ht="9.75" customHeight="1" x14ac:dyDescent="0.15">
      <c r="A368" s="426" t="e">
        <f t="shared" si="5"/>
        <v>#REF!</v>
      </c>
      <c r="B368" s="427">
        <v>239</v>
      </c>
      <c r="C368" s="427" t="s">
        <v>1102</v>
      </c>
      <c r="D368" s="426" t="s">
        <v>1103</v>
      </c>
      <c r="E368" s="426" t="s">
        <v>1107</v>
      </c>
      <c r="F368" s="426" t="s">
        <v>452</v>
      </c>
      <c r="G368" s="428" t="s">
        <v>1108</v>
      </c>
      <c r="H368" s="428"/>
      <c r="I368" s="426" t="s">
        <v>449</v>
      </c>
      <c r="J368" s="429">
        <v>2</v>
      </c>
      <c r="K368" s="430">
        <v>1320</v>
      </c>
    </row>
    <row r="369" spans="1:11" s="440" customFormat="1" ht="9.75" customHeight="1" x14ac:dyDescent="0.15">
      <c r="A369" s="426" t="e">
        <f t="shared" si="5"/>
        <v>#REF!</v>
      </c>
      <c r="B369" s="427">
        <v>121</v>
      </c>
      <c r="C369" s="427" t="s">
        <v>1102</v>
      </c>
      <c r="D369" s="426" t="s">
        <v>1103</v>
      </c>
      <c r="E369" s="426" t="s">
        <v>1109</v>
      </c>
      <c r="F369" s="426" t="s">
        <v>452</v>
      </c>
      <c r="G369" s="428"/>
      <c r="H369" s="428"/>
      <c r="I369" s="426" t="s">
        <v>478</v>
      </c>
      <c r="J369" s="431"/>
      <c r="K369" s="430">
        <v>1320</v>
      </c>
    </row>
    <row r="370" spans="1:11" s="440" customFormat="1" ht="9.75" customHeight="1" x14ac:dyDescent="0.15">
      <c r="A370" s="426" t="e">
        <f t="shared" si="5"/>
        <v>#REF!</v>
      </c>
      <c r="B370" s="427">
        <v>204</v>
      </c>
      <c r="C370" s="427" t="s">
        <v>1102</v>
      </c>
      <c r="D370" s="426" t="s">
        <v>1103</v>
      </c>
      <c r="E370" s="426" t="s">
        <v>1110</v>
      </c>
      <c r="F370" s="426" t="s">
        <v>1111</v>
      </c>
      <c r="G370" s="428"/>
      <c r="H370" s="428"/>
      <c r="I370" s="426" t="s">
        <v>484</v>
      </c>
      <c r="J370" s="429">
        <v>5</v>
      </c>
      <c r="K370" s="430">
        <v>1320</v>
      </c>
    </row>
    <row r="371" spans="1:11" s="440" customFormat="1" ht="9.75" customHeight="1" x14ac:dyDescent="0.15">
      <c r="A371" s="426" t="e">
        <f t="shared" si="5"/>
        <v>#REF!</v>
      </c>
      <c r="B371" s="427">
        <v>283</v>
      </c>
      <c r="C371" s="427" t="s">
        <v>1102</v>
      </c>
      <c r="D371" s="426" t="s">
        <v>1103</v>
      </c>
      <c r="E371" s="426" t="s">
        <v>1107</v>
      </c>
      <c r="F371" s="426" t="s">
        <v>452</v>
      </c>
      <c r="G371" s="428"/>
      <c r="H371" s="428"/>
      <c r="I371" s="426" t="s">
        <v>471</v>
      </c>
      <c r="J371" s="429">
        <v>6</v>
      </c>
      <c r="K371" s="430">
        <v>1320</v>
      </c>
    </row>
    <row r="372" spans="1:11" s="440" customFormat="1" ht="9.75" customHeight="1" x14ac:dyDescent="0.15">
      <c r="A372" s="426" t="e">
        <f t="shared" si="5"/>
        <v>#REF!</v>
      </c>
      <c r="B372" s="427">
        <v>179</v>
      </c>
      <c r="C372" s="427" t="s">
        <v>1102</v>
      </c>
      <c r="D372" s="426" t="s">
        <v>1106</v>
      </c>
      <c r="E372" s="426" t="s">
        <v>1112</v>
      </c>
      <c r="F372" s="426" t="s">
        <v>1113</v>
      </c>
      <c r="G372" s="428"/>
      <c r="H372" s="428"/>
      <c r="I372" s="426" t="s">
        <v>472</v>
      </c>
      <c r="J372" s="429">
        <v>7</v>
      </c>
      <c r="K372" s="430">
        <v>1320</v>
      </c>
    </row>
    <row r="373" spans="1:11" s="440" customFormat="1" ht="9.75" customHeight="1" x14ac:dyDescent="0.15">
      <c r="A373" s="426" t="e">
        <f t="shared" si="5"/>
        <v>#REF!</v>
      </c>
      <c r="B373" s="427">
        <v>21</v>
      </c>
      <c r="C373" s="427" t="s">
        <v>1102</v>
      </c>
      <c r="D373" s="426" t="s">
        <v>1103</v>
      </c>
      <c r="E373" s="426" t="s">
        <v>1114</v>
      </c>
      <c r="F373" s="426" t="s">
        <v>452</v>
      </c>
      <c r="G373" s="428"/>
      <c r="H373" s="428"/>
      <c r="I373" s="426" t="s">
        <v>465</v>
      </c>
      <c r="J373" s="429">
        <v>8</v>
      </c>
      <c r="K373" s="430">
        <v>1320</v>
      </c>
    </row>
    <row r="374" spans="1:11" s="440" customFormat="1" ht="9.75" customHeight="1" x14ac:dyDescent="0.15">
      <c r="A374" s="426" t="e">
        <f t="shared" si="5"/>
        <v>#REF!</v>
      </c>
      <c r="B374" s="432">
        <v>56</v>
      </c>
      <c r="C374" s="433" t="s">
        <v>1102</v>
      </c>
      <c r="D374" s="434" t="s">
        <v>1106</v>
      </c>
      <c r="E374" s="429"/>
      <c r="F374" s="429"/>
      <c r="G374" s="431"/>
      <c r="H374" s="431"/>
      <c r="I374" s="426" t="s">
        <v>512</v>
      </c>
      <c r="J374" s="429">
        <v>9</v>
      </c>
      <c r="K374" s="430">
        <v>1320</v>
      </c>
    </row>
    <row r="375" spans="1:11" s="440" customFormat="1" ht="9.75" customHeight="1" x14ac:dyDescent="0.15">
      <c r="A375" s="426" t="e">
        <f t="shared" si="5"/>
        <v>#REF!</v>
      </c>
      <c r="B375" s="427">
        <v>153</v>
      </c>
      <c r="C375" s="427" t="s">
        <v>1115</v>
      </c>
      <c r="D375" s="426" t="s">
        <v>1103</v>
      </c>
      <c r="E375" s="426" t="s">
        <v>1107</v>
      </c>
      <c r="F375" s="426" t="s">
        <v>452</v>
      </c>
      <c r="G375" s="428"/>
      <c r="H375" s="428"/>
      <c r="I375" s="426" t="s">
        <v>449</v>
      </c>
      <c r="J375" s="429">
        <v>3</v>
      </c>
      <c r="K375" s="430">
        <v>1320</v>
      </c>
    </row>
    <row r="376" spans="1:11" s="440" customFormat="1" ht="9.75" customHeight="1" x14ac:dyDescent="0.15">
      <c r="A376" s="426">
        <v>1</v>
      </c>
      <c r="B376" s="427">
        <v>230</v>
      </c>
      <c r="C376" s="427" t="s">
        <v>952</v>
      </c>
      <c r="D376" s="426" t="s">
        <v>953</v>
      </c>
      <c r="E376" s="426" t="s">
        <v>451</v>
      </c>
      <c r="F376" s="426" t="s">
        <v>452</v>
      </c>
      <c r="G376" s="428" t="s">
        <v>954</v>
      </c>
      <c r="H376" s="428" t="s">
        <v>955</v>
      </c>
      <c r="I376" s="426" t="s">
        <v>449</v>
      </c>
      <c r="J376" s="429">
        <v>2</v>
      </c>
      <c r="K376" s="430">
        <v>2520</v>
      </c>
    </row>
    <row r="377" spans="1:11" s="440" customFormat="1" ht="9.75" customHeight="1" x14ac:dyDescent="0.15">
      <c r="A377" s="426">
        <f>A376+1</f>
        <v>2</v>
      </c>
      <c r="B377" s="427">
        <v>171</v>
      </c>
      <c r="C377" s="427" t="s">
        <v>952</v>
      </c>
      <c r="D377" s="426" t="s">
        <v>956</v>
      </c>
      <c r="E377" s="426" t="s">
        <v>957</v>
      </c>
      <c r="F377" s="426" t="s">
        <v>452</v>
      </c>
      <c r="G377" s="428"/>
      <c r="H377" s="428"/>
      <c r="I377" s="426" t="s">
        <v>472</v>
      </c>
      <c r="J377" s="429">
        <v>7</v>
      </c>
      <c r="K377" s="430">
        <v>2520</v>
      </c>
    </row>
    <row r="378" spans="1:11" s="440" customFormat="1" ht="9.75" customHeight="1" x14ac:dyDescent="0.15">
      <c r="A378" s="426">
        <f t="shared" ref="A378:A384" si="6">A377+1</f>
        <v>3</v>
      </c>
      <c r="B378" s="427">
        <v>48</v>
      </c>
      <c r="C378" s="427" t="s">
        <v>952</v>
      </c>
      <c r="D378" s="426" t="s">
        <v>953</v>
      </c>
      <c r="E378" s="426" t="s">
        <v>958</v>
      </c>
      <c r="F378" s="426" t="s">
        <v>452</v>
      </c>
      <c r="G378" s="428" t="s">
        <v>959</v>
      </c>
      <c r="H378" s="428"/>
      <c r="I378" s="426" t="s">
        <v>509</v>
      </c>
      <c r="J378" s="429">
        <v>10</v>
      </c>
      <c r="K378" s="430">
        <v>2000</v>
      </c>
    </row>
    <row r="379" spans="1:11" s="440" customFormat="1" ht="9.75" customHeight="1" x14ac:dyDescent="0.15">
      <c r="A379" s="426">
        <f t="shared" si="6"/>
        <v>4</v>
      </c>
      <c r="B379" s="427">
        <v>268</v>
      </c>
      <c r="C379" s="427" t="s">
        <v>939</v>
      </c>
      <c r="D379" s="426" t="s">
        <v>940</v>
      </c>
      <c r="E379" s="426" t="s">
        <v>941</v>
      </c>
      <c r="F379" s="426" t="s">
        <v>452</v>
      </c>
      <c r="G379" s="428"/>
      <c r="H379" s="428"/>
      <c r="I379" s="426" t="s">
        <v>471</v>
      </c>
      <c r="J379" s="429">
        <v>6</v>
      </c>
      <c r="K379" s="430">
        <v>3040</v>
      </c>
    </row>
    <row r="380" spans="1:11" s="440" customFormat="1" ht="9.75" customHeight="1" x14ac:dyDescent="0.15">
      <c r="A380" s="426">
        <f t="shared" si="6"/>
        <v>5</v>
      </c>
      <c r="B380" s="427">
        <v>82</v>
      </c>
      <c r="C380" s="427" t="s">
        <v>688</v>
      </c>
      <c r="D380" s="426" t="s">
        <v>689</v>
      </c>
      <c r="E380" s="426" t="s">
        <v>451</v>
      </c>
      <c r="F380" s="426" t="s">
        <v>452</v>
      </c>
      <c r="G380" s="428" t="s">
        <v>690</v>
      </c>
      <c r="H380" s="428" t="s">
        <v>691</v>
      </c>
      <c r="I380" s="426" t="s">
        <v>455</v>
      </c>
      <c r="J380" s="429">
        <v>1</v>
      </c>
      <c r="K380" s="430">
        <v>2700</v>
      </c>
    </row>
    <row r="381" spans="1:11" s="440" customFormat="1" ht="9.75" customHeight="1" x14ac:dyDescent="0.15">
      <c r="A381" s="426">
        <f t="shared" si="6"/>
        <v>6</v>
      </c>
      <c r="B381" s="427">
        <v>228</v>
      </c>
      <c r="C381" s="427" t="s">
        <v>688</v>
      </c>
      <c r="D381" s="426" t="s">
        <v>692</v>
      </c>
      <c r="E381" s="426" t="s">
        <v>693</v>
      </c>
      <c r="F381" s="426" t="s">
        <v>447</v>
      </c>
      <c r="G381" s="428"/>
      <c r="H381" s="428"/>
      <c r="I381" s="426" t="s">
        <v>659</v>
      </c>
      <c r="J381" s="429">
        <v>2</v>
      </c>
      <c r="K381" s="430">
        <v>2700</v>
      </c>
    </row>
    <row r="382" spans="1:11" s="440" customFormat="1" ht="9.75" customHeight="1" x14ac:dyDescent="0.15">
      <c r="A382" s="426">
        <f t="shared" si="6"/>
        <v>7</v>
      </c>
      <c r="B382" s="427">
        <v>229</v>
      </c>
      <c r="C382" s="427" t="s">
        <v>688</v>
      </c>
      <c r="D382" s="426" t="s">
        <v>692</v>
      </c>
      <c r="E382" s="426" t="s">
        <v>693</v>
      </c>
      <c r="F382" s="426" t="s">
        <v>447</v>
      </c>
      <c r="G382" s="428"/>
      <c r="H382" s="428"/>
      <c r="I382" s="426" t="s">
        <v>659</v>
      </c>
      <c r="J382" s="429">
        <v>2</v>
      </c>
      <c r="K382" s="442">
        <v>2700</v>
      </c>
    </row>
    <row r="383" spans="1:11" s="440" customFormat="1" ht="9.75" customHeight="1" x14ac:dyDescent="0.15">
      <c r="A383" s="426">
        <f t="shared" si="6"/>
        <v>8</v>
      </c>
      <c r="B383" s="427">
        <v>110</v>
      </c>
      <c r="C383" s="427" t="s">
        <v>632</v>
      </c>
      <c r="D383" s="426" t="s">
        <v>633</v>
      </c>
      <c r="E383" s="426" t="s">
        <v>634</v>
      </c>
      <c r="F383" s="426" t="s">
        <v>452</v>
      </c>
      <c r="G383" s="428"/>
      <c r="H383" s="428"/>
      <c r="I383" s="426" t="s">
        <v>478</v>
      </c>
      <c r="J383" s="431"/>
      <c r="K383" s="442">
        <v>2700</v>
      </c>
    </row>
    <row r="384" spans="1:11" s="440" customFormat="1" ht="9.75" customHeight="1" x14ac:dyDescent="0.15">
      <c r="A384" s="426">
        <f t="shared" si="6"/>
        <v>9</v>
      </c>
      <c r="B384" s="427">
        <v>81</v>
      </c>
      <c r="C384" s="427" t="s">
        <v>635</v>
      </c>
      <c r="D384" s="426" t="s">
        <v>451</v>
      </c>
      <c r="E384" s="426" t="s">
        <v>451</v>
      </c>
      <c r="F384" s="426" t="s">
        <v>452</v>
      </c>
      <c r="G384" s="428" t="s">
        <v>636</v>
      </c>
      <c r="H384" s="428" t="s">
        <v>637</v>
      </c>
      <c r="I384" s="426" t="s">
        <v>455</v>
      </c>
      <c r="J384" s="429">
        <v>1</v>
      </c>
      <c r="K384" s="442">
        <v>2700</v>
      </c>
    </row>
    <row r="385" spans="1:11" ht="9.75" customHeight="1" x14ac:dyDescent="0.2">
      <c r="A385" s="765"/>
      <c r="B385" s="432">
        <v>64</v>
      </c>
      <c r="C385" s="441" t="s">
        <v>1116</v>
      </c>
      <c r="D385" s="765"/>
      <c r="E385" s="765"/>
      <c r="F385" s="765"/>
      <c r="G385" s="765"/>
      <c r="H385" s="765"/>
      <c r="I385" s="765"/>
      <c r="J385" s="765"/>
      <c r="K385" s="442">
        <v>95500</v>
      </c>
    </row>
    <row r="386" spans="1:11" ht="9.75" customHeight="1" x14ac:dyDescent="0.2">
      <c r="A386" s="765"/>
      <c r="B386" s="432">
        <v>65</v>
      </c>
      <c r="C386" s="441" t="s">
        <v>1117</v>
      </c>
      <c r="D386" s="765"/>
      <c r="E386" s="765"/>
      <c r="F386" s="765"/>
      <c r="G386" s="765"/>
      <c r="H386" s="765"/>
      <c r="I386" s="765"/>
      <c r="J386" s="765"/>
      <c r="K386" s="442">
        <v>178505</v>
      </c>
    </row>
    <row r="387" spans="1:11" ht="9.75" customHeight="1" x14ac:dyDescent="0.2">
      <c r="B387" s="432">
        <v>66</v>
      </c>
      <c r="C387" s="441" t="s">
        <v>1118</v>
      </c>
      <c r="D387" s="765"/>
      <c r="E387" s="765"/>
      <c r="F387" s="765"/>
      <c r="G387" s="765"/>
      <c r="H387" s="765"/>
      <c r="I387" s="765"/>
      <c r="J387" s="765"/>
      <c r="K387" s="442">
        <v>216874</v>
      </c>
    </row>
    <row r="388" spans="1:11" ht="9.75" customHeight="1" x14ac:dyDescent="0.2">
      <c r="B388" s="438" t="s">
        <v>1119</v>
      </c>
      <c r="C388" s="441" t="s">
        <v>1120</v>
      </c>
      <c r="D388" s="765"/>
      <c r="E388" s="439"/>
      <c r="F388" s="765"/>
      <c r="G388" s="765"/>
      <c r="H388" s="765"/>
      <c r="I388" s="765"/>
      <c r="J388" s="765"/>
      <c r="K388" s="442">
        <v>15818.37</v>
      </c>
    </row>
    <row r="389" spans="1:11" x14ac:dyDescent="0.2">
      <c r="K389" s="769"/>
    </row>
  </sheetData>
  <sheetProtection insertRows="0" deleteRows="0"/>
  <mergeCells count="6">
    <mergeCell ref="B6:K6"/>
    <mergeCell ref="B1:K1"/>
    <mergeCell ref="B2:K2"/>
    <mergeCell ref="B3:K3"/>
    <mergeCell ref="B4:K4"/>
    <mergeCell ref="B5:K5"/>
  </mergeCells>
  <pageMargins left="0.70866141732283472" right="0.70866141732283472" top="0.74803149606299213" bottom="0.74803149606299213" header="0.31496062992125984" footer="0.31496062992125984"/>
  <pageSetup scale="77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E32"/>
  <sheetViews>
    <sheetView showGridLines="0" workbookViewId="0">
      <selection activeCell="C8" sqref="C8"/>
    </sheetView>
  </sheetViews>
  <sheetFormatPr baseColWidth="10" defaultRowHeight="12" x14ac:dyDescent="0.2"/>
  <cols>
    <col min="1" max="1" width="14.85546875" style="493" customWidth="1"/>
    <col min="2" max="2" width="23.140625" style="493" customWidth="1"/>
    <col min="3" max="3" width="84.42578125" style="493" customWidth="1"/>
    <col min="4" max="4" width="31.7109375" style="493" customWidth="1"/>
    <col min="5" max="5" width="4.85546875" style="493" customWidth="1"/>
    <col min="6" max="16384" width="11.42578125" style="493"/>
  </cols>
  <sheetData>
    <row r="1" spans="1:5" x14ac:dyDescent="0.2">
      <c r="A1" s="423"/>
      <c r="B1" s="1136" t="s">
        <v>142</v>
      </c>
      <c r="C1" s="1136"/>
      <c r="D1" s="1136"/>
      <c r="E1" s="1137"/>
    </row>
    <row r="2" spans="1:5" x14ac:dyDescent="0.2">
      <c r="A2" s="424"/>
      <c r="B2" s="1132" t="s">
        <v>1121</v>
      </c>
      <c r="C2" s="1132"/>
      <c r="D2" s="1132"/>
      <c r="E2" s="1138"/>
    </row>
    <row r="3" spans="1:5" x14ac:dyDescent="0.2">
      <c r="A3" s="424"/>
      <c r="B3" s="1132" t="s">
        <v>1122</v>
      </c>
      <c r="C3" s="1132"/>
      <c r="D3" s="1132"/>
      <c r="E3" s="1138"/>
    </row>
    <row r="4" spans="1:5" x14ac:dyDescent="0.2">
      <c r="A4" s="424"/>
      <c r="B4" s="1132" t="s">
        <v>442</v>
      </c>
      <c r="C4" s="1132"/>
      <c r="D4" s="1132"/>
      <c r="E4" s="1138"/>
    </row>
    <row r="5" spans="1:5" x14ac:dyDescent="0.2">
      <c r="A5" s="443"/>
      <c r="B5" s="1139" t="s">
        <v>0</v>
      </c>
      <c r="C5" s="1139"/>
      <c r="D5" s="1139"/>
      <c r="E5" s="1140"/>
    </row>
    <row r="6" spans="1:5" ht="12.75" thickBot="1" x14ac:dyDescent="0.25">
      <c r="A6" s="444"/>
      <c r="B6" s="445"/>
      <c r="C6" s="446"/>
      <c r="D6" s="446"/>
      <c r="E6" s="447"/>
    </row>
    <row r="7" spans="1:5" x14ac:dyDescent="0.2">
      <c r="A7" s="1134" t="s">
        <v>1123</v>
      </c>
      <c r="B7" s="1135"/>
      <c r="C7" s="667" t="s">
        <v>1124</v>
      </c>
      <c r="D7" s="667" t="s">
        <v>1125</v>
      </c>
      <c r="E7" s="460"/>
    </row>
    <row r="8" spans="1:5" x14ac:dyDescent="0.2">
      <c r="A8" s="92"/>
      <c r="B8" s="448"/>
      <c r="C8" s="449"/>
      <c r="D8" s="450"/>
      <c r="E8" s="451"/>
    </row>
    <row r="9" spans="1:5" x14ac:dyDescent="0.2">
      <c r="A9" s="452"/>
      <c r="B9" s="453"/>
      <c r="C9" s="454"/>
      <c r="D9" s="455">
        <v>0</v>
      </c>
      <c r="E9" s="456"/>
    </row>
    <row r="10" spans="1:5" x14ac:dyDescent="0.2">
      <c r="A10" s="452"/>
      <c r="B10" s="453"/>
      <c r="C10" s="454"/>
      <c r="D10" s="455">
        <v>0</v>
      </c>
      <c r="E10" s="456"/>
    </row>
    <row r="11" spans="1:5" x14ac:dyDescent="0.2">
      <c r="A11" s="452"/>
      <c r="B11" s="453"/>
      <c r="C11" s="454"/>
      <c r="D11" s="455">
        <v>0</v>
      </c>
      <c r="E11" s="456"/>
    </row>
    <row r="12" spans="1:5" x14ac:dyDescent="0.2">
      <c r="A12" s="452"/>
      <c r="B12" s="453"/>
      <c r="C12" s="454"/>
      <c r="D12" s="455">
        <v>0</v>
      </c>
      <c r="E12" s="456"/>
    </row>
    <row r="13" spans="1:5" x14ac:dyDescent="0.2">
      <c r="A13" s="452"/>
      <c r="B13" s="453"/>
      <c r="C13" s="454"/>
      <c r="D13" s="455">
        <v>0</v>
      </c>
      <c r="E13" s="456"/>
    </row>
    <row r="14" spans="1:5" x14ac:dyDescent="0.2">
      <c r="A14" s="452"/>
      <c r="B14" s="453"/>
      <c r="C14" s="454"/>
      <c r="D14" s="455">
        <v>0</v>
      </c>
      <c r="E14" s="456"/>
    </row>
    <row r="15" spans="1:5" x14ac:dyDescent="0.2">
      <c r="A15" s="452"/>
      <c r="B15" s="453"/>
      <c r="C15" s="454"/>
      <c r="D15" s="455">
        <v>0</v>
      </c>
      <c r="E15" s="456"/>
    </row>
    <row r="16" spans="1:5" x14ac:dyDescent="0.2">
      <c r="A16" s="457"/>
      <c r="B16" s="458"/>
      <c r="C16" s="454"/>
      <c r="D16" s="455">
        <v>0</v>
      </c>
      <c r="E16" s="456"/>
    </row>
    <row r="17" spans="1:5" x14ac:dyDescent="0.2">
      <c r="A17" s="457"/>
      <c r="B17" s="458"/>
      <c r="C17" s="454"/>
      <c r="D17" s="455">
        <v>0</v>
      </c>
      <c r="E17" s="456"/>
    </row>
    <row r="18" spans="1:5" x14ac:dyDescent="0.2">
      <c r="A18" s="457"/>
      <c r="B18" s="458"/>
      <c r="C18" s="454"/>
      <c r="D18" s="455">
        <v>0</v>
      </c>
      <c r="E18" s="456"/>
    </row>
    <row r="19" spans="1:5" x14ac:dyDescent="0.2">
      <c r="A19" s="457"/>
      <c r="B19" s="458"/>
      <c r="C19" s="454"/>
      <c r="D19" s="455">
        <v>0</v>
      </c>
      <c r="E19" s="456"/>
    </row>
    <row r="20" spans="1:5" x14ac:dyDescent="0.2">
      <c r="A20" s="457"/>
      <c r="B20" s="458"/>
      <c r="C20" s="454"/>
      <c r="D20" s="455">
        <v>0</v>
      </c>
      <c r="E20" s="456"/>
    </row>
    <row r="21" spans="1:5" x14ac:dyDescent="0.2">
      <c r="A21" s="457"/>
      <c r="B21" s="458"/>
      <c r="C21" s="454"/>
      <c r="D21" s="455">
        <v>0</v>
      </c>
      <c r="E21" s="456"/>
    </row>
    <row r="22" spans="1:5" x14ac:dyDescent="0.2">
      <c r="A22" s="457"/>
      <c r="B22" s="458"/>
      <c r="C22" s="454"/>
      <c r="D22" s="455">
        <v>0</v>
      </c>
      <c r="E22" s="456"/>
    </row>
    <row r="23" spans="1:5" x14ac:dyDescent="0.2">
      <c r="A23" s="457"/>
      <c r="B23" s="458"/>
      <c r="C23" s="454"/>
      <c r="D23" s="455">
        <v>0</v>
      </c>
      <c r="E23" s="456"/>
    </row>
    <row r="24" spans="1:5" x14ac:dyDescent="0.2">
      <c r="A24" s="457"/>
      <c r="B24" s="458"/>
      <c r="C24" s="454"/>
      <c r="D24" s="455">
        <v>0</v>
      </c>
      <c r="E24" s="456"/>
    </row>
    <row r="25" spans="1:5" x14ac:dyDescent="0.2">
      <c r="A25" s="452"/>
      <c r="B25" s="453"/>
      <c r="C25" s="454"/>
      <c r="D25" s="455">
        <v>0</v>
      </c>
      <c r="E25" s="456"/>
    </row>
    <row r="26" spans="1:5" x14ac:dyDescent="0.2">
      <c r="A26" s="452"/>
      <c r="B26" s="453"/>
      <c r="C26" s="454"/>
      <c r="D26" s="455">
        <v>0</v>
      </c>
      <c r="E26" s="456"/>
    </row>
    <row r="27" spans="1:5" x14ac:dyDescent="0.2">
      <c r="A27" s="452"/>
      <c r="B27" s="453"/>
      <c r="C27" s="454"/>
      <c r="D27" s="455">
        <v>0</v>
      </c>
      <c r="E27" s="456"/>
    </row>
    <row r="28" spans="1:5" x14ac:dyDescent="0.2">
      <c r="A28" s="452"/>
      <c r="B28" s="453"/>
      <c r="C28" s="454"/>
      <c r="D28" s="455">
        <v>0</v>
      </c>
      <c r="E28" s="456"/>
    </row>
    <row r="29" spans="1:5" x14ac:dyDescent="0.2">
      <c r="A29" s="452"/>
      <c r="B29" s="453"/>
      <c r="C29" s="454"/>
      <c r="D29" s="455">
        <v>0</v>
      </c>
      <c r="E29" s="456"/>
    </row>
    <row r="30" spans="1:5" x14ac:dyDescent="0.2">
      <c r="A30" s="452"/>
      <c r="B30" s="453"/>
      <c r="C30" s="454"/>
      <c r="D30" s="455">
        <v>0</v>
      </c>
      <c r="E30" s="456"/>
    </row>
    <row r="31" spans="1:5" x14ac:dyDescent="0.2">
      <c r="A31" s="452"/>
      <c r="B31" s="453"/>
      <c r="C31" s="454"/>
      <c r="D31" s="455">
        <v>0</v>
      </c>
      <c r="E31" s="456"/>
    </row>
    <row r="32" spans="1:5" x14ac:dyDescent="0.2">
      <c r="A32" s="771"/>
      <c r="B32" s="772"/>
      <c r="C32" s="773"/>
      <c r="D32" s="774"/>
      <c r="E32" s="459"/>
    </row>
  </sheetData>
  <sheetProtection insertRows="0" deleteRows="0"/>
  <mergeCells count="6">
    <mergeCell ref="A7:B7"/>
    <mergeCell ref="B1:E1"/>
    <mergeCell ref="B2:E2"/>
    <mergeCell ref="B3:E3"/>
    <mergeCell ref="B4:E4"/>
    <mergeCell ref="B5:E5"/>
  </mergeCells>
  <printOptions horizontalCentered="1"/>
  <pageMargins left="0.51181102362204722" right="0.39370078740157483" top="0.74803149606299213" bottom="0.74803149606299213" header="0.31496062992125984" footer="0.31496062992125984"/>
  <pageSetup scale="80" fitToHeight="0" orientation="landscape" r:id="rId1"/>
  <headerFooter>
    <oddFooter>&amp;R&amp;P/&amp;N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D39"/>
  <sheetViews>
    <sheetView showGridLines="0" workbookViewId="0">
      <selection activeCell="B14" sqref="B14"/>
    </sheetView>
  </sheetViews>
  <sheetFormatPr baseColWidth="10" defaultRowHeight="12" x14ac:dyDescent="0.2"/>
  <cols>
    <col min="1" max="1" width="11.42578125" style="493"/>
    <col min="2" max="2" width="64.140625" style="493" customWidth="1"/>
    <col min="3" max="3" width="29.140625" style="493" customWidth="1"/>
    <col min="4" max="4" width="24.85546875" style="493" customWidth="1"/>
    <col min="5" max="16384" width="11.42578125" style="493"/>
  </cols>
  <sheetData>
    <row r="1" spans="1:4" ht="12.75" thickBot="1" x14ac:dyDescent="0.25">
      <c r="A1" s="494"/>
      <c r="B1" s="494"/>
      <c r="C1" s="494"/>
      <c r="D1" s="494"/>
    </row>
    <row r="2" spans="1:4" x14ac:dyDescent="0.2">
      <c r="A2" s="1141" t="s">
        <v>142</v>
      </c>
      <c r="B2" s="1142"/>
      <c r="C2" s="1142"/>
      <c r="D2" s="1143"/>
    </row>
    <row r="3" spans="1:4" x14ac:dyDescent="0.2">
      <c r="A3" s="1144" t="s">
        <v>1121</v>
      </c>
      <c r="B3" s="1132"/>
      <c r="C3" s="1132"/>
      <c r="D3" s="1145"/>
    </row>
    <row r="4" spans="1:4" x14ac:dyDescent="0.2">
      <c r="A4" s="1144" t="s">
        <v>1126</v>
      </c>
      <c r="B4" s="1132"/>
      <c r="C4" s="1132"/>
      <c r="D4" s="1145"/>
    </row>
    <row r="5" spans="1:4" x14ac:dyDescent="0.2">
      <c r="A5" s="1144" t="s">
        <v>442</v>
      </c>
      <c r="B5" s="1132"/>
      <c r="C5" s="1132"/>
      <c r="D5" s="1145"/>
    </row>
    <row r="6" spans="1:4" x14ac:dyDescent="0.2">
      <c r="A6" s="461"/>
      <c r="B6" s="462"/>
      <c r="C6" s="463"/>
      <c r="D6" s="464"/>
    </row>
    <row r="7" spans="1:4" ht="12.75" thickBot="1" x14ac:dyDescent="0.25">
      <c r="A7" s="465"/>
      <c r="B7" s="466"/>
      <c r="C7" s="466"/>
      <c r="D7" s="467"/>
    </row>
    <row r="8" spans="1:4" x14ac:dyDescent="0.2">
      <c r="A8" s="1146" t="s">
        <v>1127</v>
      </c>
      <c r="B8" s="1147"/>
      <c r="C8" s="1150" t="s">
        <v>1128</v>
      </c>
      <c r="D8" s="1151"/>
    </row>
    <row r="9" spans="1:4" ht="12.75" thickBot="1" x14ac:dyDescent="0.25">
      <c r="A9" s="1148"/>
      <c r="B9" s="1149"/>
      <c r="C9" s="483" t="s">
        <v>1129</v>
      </c>
      <c r="D9" s="484" t="s">
        <v>1130</v>
      </c>
    </row>
    <row r="10" spans="1:4" x14ac:dyDescent="0.2">
      <c r="A10" s="468"/>
      <c r="B10" s="469"/>
      <c r="C10" s="469"/>
      <c r="D10" s="470"/>
    </row>
    <row r="11" spans="1:4" x14ac:dyDescent="0.2">
      <c r="A11" s="471"/>
      <c r="B11" s="472"/>
      <c r="C11" s="472"/>
      <c r="D11" s="473"/>
    </row>
    <row r="12" spans="1:4" x14ac:dyDescent="0.2">
      <c r="A12" s="471"/>
      <c r="B12" s="472"/>
      <c r="C12" s="472"/>
      <c r="D12" s="473"/>
    </row>
    <row r="13" spans="1:4" x14ac:dyDescent="0.2">
      <c r="A13" s="471"/>
      <c r="B13" s="472"/>
      <c r="C13" s="472"/>
      <c r="D13" s="473"/>
    </row>
    <row r="14" spans="1:4" x14ac:dyDescent="0.2">
      <c r="A14" s="471"/>
      <c r="B14" s="472"/>
      <c r="C14" s="472"/>
      <c r="D14" s="473"/>
    </row>
    <row r="15" spans="1:4" x14ac:dyDescent="0.2">
      <c r="A15" s="471"/>
      <c r="B15" s="472"/>
      <c r="C15" s="472"/>
      <c r="D15" s="473"/>
    </row>
    <row r="16" spans="1:4" x14ac:dyDescent="0.2">
      <c r="A16" s="471"/>
      <c r="B16" s="472"/>
      <c r="C16" s="472"/>
      <c r="D16" s="473"/>
    </row>
    <row r="17" spans="1:4" x14ac:dyDescent="0.2">
      <c r="A17" s="471"/>
      <c r="B17" s="472"/>
      <c r="C17" s="472"/>
      <c r="D17" s="473"/>
    </row>
    <row r="18" spans="1:4" x14ac:dyDescent="0.2">
      <c r="A18" s="471"/>
      <c r="B18" s="472"/>
      <c r="C18" s="472"/>
      <c r="D18" s="473"/>
    </row>
    <row r="19" spans="1:4" x14ac:dyDescent="0.2">
      <c r="A19" s="471"/>
      <c r="B19" s="472"/>
      <c r="C19" s="472"/>
      <c r="D19" s="473"/>
    </row>
    <row r="20" spans="1:4" x14ac:dyDescent="0.2">
      <c r="A20" s="471"/>
      <c r="B20" s="472"/>
      <c r="C20" s="472"/>
      <c r="D20" s="473"/>
    </row>
    <row r="21" spans="1:4" x14ac:dyDescent="0.2">
      <c r="A21" s="471"/>
      <c r="B21" s="472"/>
      <c r="C21" s="472"/>
      <c r="D21" s="473"/>
    </row>
    <row r="22" spans="1:4" x14ac:dyDescent="0.2">
      <c r="A22" s="471"/>
      <c r="B22" s="472"/>
      <c r="C22" s="472"/>
      <c r="D22" s="473"/>
    </row>
    <row r="23" spans="1:4" x14ac:dyDescent="0.2">
      <c r="A23" s="471"/>
      <c r="B23" s="472"/>
      <c r="C23" s="472"/>
      <c r="D23" s="473"/>
    </row>
    <row r="24" spans="1:4" x14ac:dyDescent="0.2">
      <c r="A24" s="474"/>
      <c r="B24" s="475"/>
      <c r="C24" s="475"/>
      <c r="D24" s="476"/>
    </row>
    <row r="25" spans="1:4" x14ac:dyDescent="0.2">
      <c r="A25" s="474"/>
      <c r="B25" s="475"/>
      <c r="C25" s="475"/>
      <c r="D25" s="476"/>
    </row>
    <row r="26" spans="1:4" x14ac:dyDescent="0.2">
      <c r="A26" s="474"/>
      <c r="B26" s="475"/>
      <c r="C26" s="475"/>
      <c r="D26" s="476"/>
    </row>
    <row r="27" spans="1:4" x14ac:dyDescent="0.2">
      <c r="A27" s="474"/>
      <c r="B27" s="475"/>
      <c r="C27" s="475"/>
      <c r="D27" s="476"/>
    </row>
    <row r="28" spans="1:4" x14ac:dyDescent="0.2">
      <c r="A28" s="474"/>
      <c r="B28" s="475"/>
      <c r="C28" s="475"/>
      <c r="D28" s="476"/>
    </row>
    <row r="29" spans="1:4" x14ac:dyDescent="0.2">
      <c r="A29" s="474"/>
      <c r="B29" s="475"/>
      <c r="C29" s="475"/>
      <c r="D29" s="476"/>
    </row>
    <row r="30" spans="1:4" x14ac:dyDescent="0.2">
      <c r="A30" s="474"/>
      <c r="B30" s="475"/>
      <c r="C30" s="475"/>
      <c r="D30" s="476"/>
    </row>
    <row r="31" spans="1:4" x14ac:dyDescent="0.2">
      <c r="A31" s="474"/>
      <c r="B31" s="475"/>
      <c r="C31" s="475"/>
      <c r="D31" s="476"/>
    </row>
    <row r="32" spans="1:4" x14ac:dyDescent="0.2">
      <c r="A32" s="474"/>
      <c r="B32" s="475"/>
      <c r="C32" s="475"/>
      <c r="D32" s="476"/>
    </row>
    <row r="33" spans="1:4" x14ac:dyDescent="0.2">
      <c r="A33" s="474"/>
      <c r="B33" s="475"/>
      <c r="C33" s="475"/>
      <c r="D33" s="476"/>
    </row>
    <row r="34" spans="1:4" x14ac:dyDescent="0.2">
      <c r="A34" s="474"/>
      <c r="B34" s="475"/>
      <c r="C34" s="475"/>
      <c r="D34" s="476"/>
    </row>
    <row r="35" spans="1:4" x14ac:dyDescent="0.2">
      <c r="A35" s="474"/>
      <c r="B35" s="475"/>
      <c r="C35" s="477"/>
      <c r="D35" s="478"/>
    </row>
    <row r="36" spans="1:4" x14ac:dyDescent="0.2">
      <c r="A36" s="474"/>
      <c r="B36" s="475"/>
      <c r="C36" s="477"/>
      <c r="D36" s="478"/>
    </row>
    <row r="37" spans="1:4" ht="12.75" thickBot="1" x14ac:dyDescent="0.25">
      <c r="A37" s="479"/>
      <c r="B37" s="480"/>
      <c r="C37" s="481"/>
      <c r="D37" s="482"/>
    </row>
    <row r="38" spans="1:4" x14ac:dyDescent="0.2">
      <c r="A38" s="494"/>
      <c r="B38" s="494"/>
      <c r="C38" s="494"/>
      <c r="D38" s="494"/>
    </row>
    <row r="39" spans="1:4" x14ac:dyDescent="0.2">
      <c r="A39" s="494"/>
      <c r="B39" s="494"/>
      <c r="C39" s="494"/>
      <c r="D39" s="494"/>
    </row>
  </sheetData>
  <sheetProtection insertRows="0" deleteRows="0"/>
  <mergeCells count="6">
    <mergeCell ref="A2:D2"/>
    <mergeCell ref="A3:D3"/>
    <mergeCell ref="A4:D4"/>
    <mergeCell ref="A5:D5"/>
    <mergeCell ref="A8:B9"/>
    <mergeCell ref="C8:D8"/>
  </mergeCells>
  <printOptions horizontalCentered="1"/>
  <pageMargins left="0.51181102362204722" right="0.31496062992125984" top="0.74803149606299213" bottom="0.74803149606299213" header="0.31496062992125984" footer="0.31496062992125984"/>
  <pageSetup paperSize="9" orientation="landscape" r:id="rId1"/>
  <headerFooter>
    <oddFooter>&amp;R&amp;P/&amp;N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26"/>
  <sheetViews>
    <sheetView showGridLines="0" workbookViewId="0">
      <selection activeCell="C32" sqref="C32"/>
    </sheetView>
  </sheetViews>
  <sheetFormatPr baseColWidth="10" defaultRowHeight="12" x14ac:dyDescent="0.2"/>
  <cols>
    <col min="1" max="1" width="1.85546875" style="493" customWidth="1"/>
    <col min="2" max="2" width="18.140625" style="493" customWidth="1"/>
    <col min="3" max="3" width="109.85546875" style="493" customWidth="1"/>
    <col min="4" max="16384" width="11.42578125" style="493"/>
  </cols>
  <sheetData>
    <row r="1" spans="1:3" x14ac:dyDescent="0.2">
      <c r="A1" s="485"/>
      <c r="B1" s="486"/>
      <c r="C1" s="487" t="s">
        <v>142</v>
      </c>
    </row>
    <row r="2" spans="1:3" x14ac:dyDescent="0.2">
      <c r="A2" s="485"/>
      <c r="B2" s="488"/>
      <c r="C2" s="489" t="s">
        <v>169</v>
      </c>
    </row>
    <row r="3" spans="1:3" x14ac:dyDescent="0.2">
      <c r="A3" s="485"/>
      <c r="B3" s="488"/>
      <c r="C3" s="489" t="s">
        <v>1131</v>
      </c>
    </row>
    <row r="4" spans="1:3" x14ac:dyDescent="0.2">
      <c r="A4" s="485"/>
      <c r="B4" s="488"/>
      <c r="C4" s="489" t="s">
        <v>442</v>
      </c>
    </row>
    <row r="5" spans="1:3" x14ac:dyDescent="0.2">
      <c r="B5" s="490"/>
      <c r="C5" s="491" t="s">
        <v>0</v>
      </c>
    </row>
    <row r="6" spans="1:3" x14ac:dyDescent="0.2">
      <c r="B6" s="465"/>
      <c r="C6" s="492"/>
    </row>
    <row r="7" spans="1:3" x14ac:dyDescent="0.2">
      <c r="B7" s="465"/>
      <c r="C7" s="492"/>
    </row>
    <row r="8" spans="1:3" x14ac:dyDescent="0.2">
      <c r="B8" s="1152"/>
      <c r="C8" s="1153"/>
    </row>
    <row r="9" spans="1:3" x14ac:dyDescent="0.2">
      <c r="B9" s="775"/>
      <c r="C9" s="776"/>
    </row>
    <row r="10" spans="1:3" x14ac:dyDescent="0.2">
      <c r="B10" s="775"/>
      <c r="C10" s="776"/>
    </row>
    <row r="11" spans="1:3" x14ac:dyDescent="0.2">
      <c r="B11" s="775"/>
      <c r="C11" s="776"/>
    </row>
    <row r="12" spans="1:3" x14ac:dyDescent="0.2">
      <c r="B12" s="775"/>
      <c r="C12" s="776"/>
    </row>
    <row r="13" spans="1:3" x14ac:dyDescent="0.2">
      <c r="B13" s="775"/>
      <c r="C13" s="776"/>
    </row>
    <row r="14" spans="1:3" x14ac:dyDescent="0.2">
      <c r="B14" s="775"/>
      <c r="C14" s="776"/>
    </row>
    <row r="15" spans="1:3" x14ac:dyDescent="0.2">
      <c r="B15" s="775"/>
      <c r="C15" s="776"/>
    </row>
    <row r="16" spans="1:3" x14ac:dyDescent="0.2">
      <c r="B16" s="775"/>
      <c r="C16" s="776"/>
    </row>
    <row r="17" spans="2:3" x14ac:dyDescent="0.2">
      <c r="B17" s="775"/>
      <c r="C17" s="776"/>
    </row>
    <row r="18" spans="2:3" x14ac:dyDescent="0.2">
      <c r="B18" s="775"/>
      <c r="C18" s="776"/>
    </row>
    <row r="19" spans="2:3" x14ac:dyDescent="0.2">
      <c r="B19" s="775"/>
      <c r="C19" s="776"/>
    </row>
    <row r="20" spans="2:3" x14ac:dyDescent="0.2">
      <c r="B20" s="775"/>
      <c r="C20" s="776"/>
    </row>
    <row r="21" spans="2:3" x14ac:dyDescent="0.2">
      <c r="B21" s="775"/>
      <c r="C21" s="776"/>
    </row>
    <row r="22" spans="2:3" x14ac:dyDescent="0.2">
      <c r="B22" s="775"/>
      <c r="C22" s="776"/>
    </row>
    <row r="23" spans="2:3" x14ac:dyDescent="0.2">
      <c r="B23" s="775"/>
      <c r="C23" s="776"/>
    </row>
    <row r="24" spans="2:3" x14ac:dyDescent="0.2">
      <c r="B24" s="775"/>
      <c r="C24" s="776"/>
    </row>
    <row r="25" spans="2:3" x14ac:dyDescent="0.2">
      <c r="B25" s="775"/>
      <c r="C25" s="776"/>
    </row>
    <row r="26" spans="2:3" ht="12.75" thickBot="1" x14ac:dyDescent="0.25">
      <c r="B26" s="777"/>
      <c r="C26" s="778"/>
    </row>
  </sheetData>
  <sheetProtection formatCells="0" formatColumns="0" formatRows="0" insertRows="0" deleteRows="0"/>
  <mergeCells count="1">
    <mergeCell ref="B8:C8"/>
  </mergeCells>
  <printOptions horizontalCentered="1"/>
  <pageMargins left="0.51181102362204722" right="0.31496062992125984" top="0.74803149606299213" bottom="0.74803149606299213" header="0.31496062992125984" footer="0.31496062992125984"/>
  <pageSetup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"/>
  <sheetViews>
    <sheetView workbookViewId="0">
      <selection activeCell="D15" sqref="D15"/>
    </sheetView>
  </sheetViews>
  <sheetFormatPr baseColWidth="10" defaultRowHeight="12" x14ac:dyDescent="0.2"/>
  <cols>
    <col min="1" max="1" width="2.7109375" style="493" customWidth="1"/>
    <col min="2" max="2" width="35.85546875" style="493" customWidth="1"/>
    <col min="3" max="3" width="37.42578125" style="493" customWidth="1"/>
    <col min="4" max="6" width="30" style="493" customWidth="1"/>
    <col min="7" max="9" width="1.85546875" style="493" customWidth="1"/>
    <col min="10" max="16384" width="11.42578125" style="493"/>
  </cols>
  <sheetData>
    <row r="3" spans="1:7" x14ac:dyDescent="0.2">
      <c r="C3" s="1154" t="s">
        <v>143</v>
      </c>
      <c r="D3" s="1154"/>
      <c r="E3" s="1154"/>
      <c r="F3" s="1154"/>
    </row>
    <row r="4" spans="1:7" x14ac:dyDescent="0.2">
      <c r="C4" s="1154" t="s">
        <v>1658</v>
      </c>
      <c r="D4" s="1154"/>
      <c r="E4" s="1154"/>
      <c r="F4" s="1154"/>
    </row>
    <row r="5" spans="1:7" x14ac:dyDescent="0.2">
      <c r="C5" s="1063" t="s">
        <v>145</v>
      </c>
      <c r="D5" s="1063"/>
      <c r="E5" s="1063"/>
      <c r="F5" s="1063"/>
      <c r="G5" s="688"/>
    </row>
    <row r="6" spans="1:7" ht="12.75" thickBot="1" x14ac:dyDescent="0.25">
      <c r="B6" s="779"/>
      <c r="C6" s="779"/>
      <c r="D6" s="779"/>
      <c r="E6" s="779"/>
      <c r="F6" s="779"/>
      <c r="G6" s="688"/>
    </row>
    <row r="7" spans="1:7" ht="44.25" customHeight="1" thickBot="1" x14ac:dyDescent="0.25">
      <c r="A7" s="149"/>
      <c r="B7" s="869" t="s">
        <v>1659</v>
      </c>
      <c r="C7" s="870" t="s">
        <v>1660</v>
      </c>
      <c r="D7" s="1155" t="s">
        <v>1661</v>
      </c>
      <c r="E7" s="1156"/>
      <c r="F7" s="870" t="s">
        <v>1662</v>
      </c>
    </row>
    <row r="8" spans="1:7" ht="44.25" customHeight="1" thickBot="1" x14ac:dyDescent="0.25">
      <c r="B8" s="780"/>
      <c r="C8" s="781"/>
      <c r="D8" s="781" t="s">
        <v>1663</v>
      </c>
      <c r="E8" s="781" t="s">
        <v>1664</v>
      </c>
      <c r="F8" s="781"/>
    </row>
    <row r="9" spans="1:7" ht="44.25" customHeight="1" thickBot="1" x14ac:dyDescent="0.25">
      <c r="B9" s="782"/>
      <c r="C9" s="783"/>
      <c r="D9" s="783"/>
      <c r="E9" s="783"/>
      <c r="F9" s="783"/>
    </row>
    <row r="10" spans="1:7" ht="44.25" customHeight="1" thickBot="1" x14ac:dyDescent="0.25">
      <c r="B10" s="782"/>
      <c r="C10" s="783"/>
      <c r="D10" s="783"/>
      <c r="E10" s="783"/>
      <c r="F10" s="783"/>
    </row>
    <row r="11" spans="1:7" ht="44.25" customHeight="1" thickBot="1" x14ac:dyDescent="0.25">
      <c r="B11" s="782"/>
      <c r="C11" s="783"/>
      <c r="D11" s="783"/>
      <c r="E11" s="783"/>
      <c r="F11" s="783"/>
    </row>
  </sheetData>
  <mergeCells count="4">
    <mergeCell ref="C3:F3"/>
    <mergeCell ref="C4:F4"/>
    <mergeCell ref="C5:F5"/>
    <mergeCell ref="D7:E7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2"/>
  <sheetViews>
    <sheetView topLeftCell="C1" workbookViewId="0">
      <selection activeCell="E24" sqref="E24"/>
    </sheetView>
  </sheetViews>
  <sheetFormatPr baseColWidth="10" defaultRowHeight="12" x14ac:dyDescent="0.2"/>
  <cols>
    <col min="1" max="1" width="1.28515625" style="493" customWidth="1"/>
    <col min="2" max="2" width="56.42578125" style="493" customWidth="1"/>
    <col min="3" max="3" width="14.7109375" style="652" customWidth="1"/>
    <col min="4" max="4" width="15" style="652" customWidth="1"/>
    <col min="5" max="5" width="59.42578125" style="493" customWidth="1"/>
    <col min="6" max="6" width="12.28515625" style="652" customWidth="1"/>
    <col min="7" max="7" width="15.140625" style="652" customWidth="1"/>
    <col min="8" max="256" width="11.42578125" style="493"/>
    <col min="257" max="257" width="1.28515625" style="493" customWidth="1"/>
    <col min="258" max="258" width="56.42578125" style="493" customWidth="1"/>
    <col min="259" max="259" width="14.7109375" style="493" customWidth="1"/>
    <col min="260" max="260" width="15" style="493" customWidth="1"/>
    <col min="261" max="261" width="59.42578125" style="493" customWidth="1"/>
    <col min="262" max="262" width="12.28515625" style="493" customWidth="1"/>
    <col min="263" max="263" width="15.140625" style="493" customWidth="1"/>
    <col min="264" max="512" width="11.42578125" style="493"/>
    <col min="513" max="513" width="1.28515625" style="493" customWidth="1"/>
    <col min="514" max="514" width="56.42578125" style="493" customWidth="1"/>
    <col min="515" max="515" width="14.7109375" style="493" customWidth="1"/>
    <col min="516" max="516" width="15" style="493" customWidth="1"/>
    <col min="517" max="517" width="59.42578125" style="493" customWidth="1"/>
    <col min="518" max="518" width="12.28515625" style="493" customWidth="1"/>
    <col min="519" max="519" width="15.140625" style="493" customWidth="1"/>
    <col min="520" max="768" width="11.42578125" style="493"/>
    <col min="769" max="769" width="1.28515625" style="493" customWidth="1"/>
    <col min="770" max="770" width="56.42578125" style="493" customWidth="1"/>
    <col min="771" max="771" width="14.7109375" style="493" customWidth="1"/>
    <col min="772" max="772" width="15" style="493" customWidth="1"/>
    <col min="773" max="773" width="59.42578125" style="493" customWidth="1"/>
    <col min="774" max="774" width="12.28515625" style="493" customWidth="1"/>
    <col min="775" max="775" width="15.140625" style="493" customWidth="1"/>
    <col min="776" max="1024" width="11.42578125" style="493"/>
    <col min="1025" max="1025" width="1.28515625" style="493" customWidth="1"/>
    <col min="1026" max="1026" width="56.42578125" style="493" customWidth="1"/>
    <col min="1027" max="1027" width="14.7109375" style="493" customWidth="1"/>
    <col min="1028" max="1028" width="15" style="493" customWidth="1"/>
    <col min="1029" max="1029" width="59.42578125" style="493" customWidth="1"/>
    <col min="1030" max="1030" width="12.28515625" style="493" customWidth="1"/>
    <col min="1031" max="1031" width="15.140625" style="493" customWidth="1"/>
    <col min="1032" max="1280" width="11.42578125" style="493"/>
    <col min="1281" max="1281" width="1.28515625" style="493" customWidth="1"/>
    <col min="1282" max="1282" width="56.42578125" style="493" customWidth="1"/>
    <col min="1283" max="1283" width="14.7109375" style="493" customWidth="1"/>
    <col min="1284" max="1284" width="15" style="493" customWidth="1"/>
    <col min="1285" max="1285" width="59.42578125" style="493" customWidth="1"/>
    <col min="1286" max="1286" width="12.28515625" style="493" customWidth="1"/>
    <col min="1287" max="1287" width="15.140625" style="493" customWidth="1"/>
    <col min="1288" max="1536" width="11.42578125" style="493"/>
    <col min="1537" max="1537" width="1.28515625" style="493" customWidth="1"/>
    <col min="1538" max="1538" width="56.42578125" style="493" customWidth="1"/>
    <col min="1539" max="1539" width="14.7109375" style="493" customWidth="1"/>
    <col min="1540" max="1540" width="15" style="493" customWidth="1"/>
    <col min="1541" max="1541" width="59.42578125" style="493" customWidth="1"/>
    <col min="1542" max="1542" width="12.28515625" style="493" customWidth="1"/>
    <col min="1543" max="1543" width="15.140625" style="493" customWidth="1"/>
    <col min="1544" max="1792" width="11.42578125" style="493"/>
    <col min="1793" max="1793" width="1.28515625" style="493" customWidth="1"/>
    <col min="1794" max="1794" width="56.42578125" style="493" customWidth="1"/>
    <col min="1795" max="1795" width="14.7109375" style="493" customWidth="1"/>
    <col min="1796" max="1796" width="15" style="493" customWidth="1"/>
    <col min="1797" max="1797" width="59.42578125" style="493" customWidth="1"/>
    <col min="1798" max="1798" width="12.28515625" style="493" customWidth="1"/>
    <col min="1799" max="1799" width="15.140625" style="493" customWidth="1"/>
    <col min="1800" max="2048" width="11.42578125" style="493"/>
    <col min="2049" max="2049" width="1.28515625" style="493" customWidth="1"/>
    <col min="2050" max="2050" width="56.42578125" style="493" customWidth="1"/>
    <col min="2051" max="2051" width="14.7109375" style="493" customWidth="1"/>
    <col min="2052" max="2052" width="15" style="493" customWidth="1"/>
    <col min="2053" max="2053" width="59.42578125" style="493" customWidth="1"/>
    <col min="2054" max="2054" width="12.28515625" style="493" customWidth="1"/>
    <col min="2055" max="2055" width="15.140625" style="493" customWidth="1"/>
    <col min="2056" max="2304" width="11.42578125" style="493"/>
    <col min="2305" max="2305" width="1.28515625" style="493" customWidth="1"/>
    <col min="2306" max="2306" width="56.42578125" style="493" customWidth="1"/>
    <col min="2307" max="2307" width="14.7109375" style="493" customWidth="1"/>
    <col min="2308" max="2308" width="15" style="493" customWidth="1"/>
    <col min="2309" max="2309" width="59.42578125" style="493" customWidth="1"/>
    <col min="2310" max="2310" width="12.28515625" style="493" customWidth="1"/>
    <col min="2311" max="2311" width="15.140625" style="493" customWidth="1"/>
    <col min="2312" max="2560" width="11.42578125" style="493"/>
    <col min="2561" max="2561" width="1.28515625" style="493" customWidth="1"/>
    <col min="2562" max="2562" width="56.42578125" style="493" customWidth="1"/>
    <col min="2563" max="2563" width="14.7109375" style="493" customWidth="1"/>
    <col min="2564" max="2564" width="15" style="493" customWidth="1"/>
    <col min="2565" max="2565" width="59.42578125" style="493" customWidth="1"/>
    <col min="2566" max="2566" width="12.28515625" style="493" customWidth="1"/>
    <col min="2567" max="2567" width="15.140625" style="493" customWidth="1"/>
    <col min="2568" max="2816" width="11.42578125" style="493"/>
    <col min="2817" max="2817" width="1.28515625" style="493" customWidth="1"/>
    <col min="2818" max="2818" width="56.42578125" style="493" customWidth="1"/>
    <col min="2819" max="2819" width="14.7109375" style="493" customWidth="1"/>
    <col min="2820" max="2820" width="15" style="493" customWidth="1"/>
    <col min="2821" max="2821" width="59.42578125" style="493" customWidth="1"/>
    <col min="2822" max="2822" width="12.28515625" style="493" customWidth="1"/>
    <col min="2823" max="2823" width="15.140625" style="493" customWidth="1"/>
    <col min="2824" max="3072" width="11.42578125" style="493"/>
    <col min="3073" max="3073" width="1.28515625" style="493" customWidth="1"/>
    <col min="3074" max="3074" width="56.42578125" style="493" customWidth="1"/>
    <col min="3075" max="3075" width="14.7109375" style="493" customWidth="1"/>
    <col min="3076" max="3076" width="15" style="493" customWidth="1"/>
    <col min="3077" max="3077" width="59.42578125" style="493" customWidth="1"/>
    <col min="3078" max="3078" width="12.28515625" style="493" customWidth="1"/>
    <col min="3079" max="3079" width="15.140625" style="493" customWidth="1"/>
    <col min="3080" max="3328" width="11.42578125" style="493"/>
    <col min="3329" max="3329" width="1.28515625" style="493" customWidth="1"/>
    <col min="3330" max="3330" width="56.42578125" style="493" customWidth="1"/>
    <col min="3331" max="3331" width="14.7109375" style="493" customWidth="1"/>
    <col min="3332" max="3332" width="15" style="493" customWidth="1"/>
    <col min="3333" max="3333" width="59.42578125" style="493" customWidth="1"/>
    <col min="3334" max="3334" width="12.28515625" style="493" customWidth="1"/>
    <col min="3335" max="3335" width="15.140625" style="493" customWidth="1"/>
    <col min="3336" max="3584" width="11.42578125" style="493"/>
    <col min="3585" max="3585" width="1.28515625" style="493" customWidth="1"/>
    <col min="3586" max="3586" width="56.42578125" style="493" customWidth="1"/>
    <col min="3587" max="3587" width="14.7109375" style="493" customWidth="1"/>
    <col min="3588" max="3588" width="15" style="493" customWidth="1"/>
    <col min="3589" max="3589" width="59.42578125" style="493" customWidth="1"/>
    <col min="3590" max="3590" width="12.28515625" style="493" customWidth="1"/>
    <col min="3591" max="3591" width="15.140625" style="493" customWidth="1"/>
    <col min="3592" max="3840" width="11.42578125" style="493"/>
    <col min="3841" max="3841" width="1.28515625" style="493" customWidth="1"/>
    <col min="3842" max="3842" width="56.42578125" style="493" customWidth="1"/>
    <col min="3843" max="3843" width="14.7109375" style="493" customWidth="1"/>
    <col min="3844" max="3844" width="15" style="493" customWidth="1"/>
    <col min="3845" max="3845" width="59.42578125" style="493" customWidth="1"/>
    <col min="3846" max="3846" width="12.28515625" style="493" customWidth="1"/>
    <col min="3847" max="3847" width="15.140625" style="493" customWidth="1"/>
    <col min="3848" max="4096" width="11.42578125" style="493"/>
    <col min="4097" max="4097" width="1.28515625" style="493" customWidth="1"/>
    <col min="4098" max="4098" width="56.42578125" style="493" customWidth="1"/>
    <col min="4099" max="4099" width="14.7109375" style="493" customWidth="1"/>
    <col min="4100" max="4100" width="15" style="493" customWidth="1"/>
    <col min="4101" max="4101" width="59.42578125" style="493" customWidth="1"/>
    <col min="4102" max="4102" width="12.28515625" style="493" customWidth="1"/>
    <col min="4103" max="4103" width="15.140625" style="493" customWidth="1"/>
    <col min="4104" max="4352" width="11.42578125" style="493"/>
    <col min="4353" max="4353" width="1.28515625" style="493" customWidth="1"/>
    <col min="4354" max="4354" width="56.42578125" style="493" customWidth="1"/>
    <col min="4355" max="4355" width="14.7109375" style="493" customWidth="1"/>
    <col min="4356" max="4356" width="15" style="493" customWidth="1"/>
    <col min="4357" max="4357" width="59.42578125" style="493" customWidth="1"/>
    <col min="4358" max="4358" width="12.28515625" style="493" customWidth="1"/>
    <col min="4359" max="4359" width="15.140625" style="493" customWidth="1"/>
    <col min="4360" max="4608" width="11.42578125" style="493"/>
    <col min="4609" max="4609" width="1.28515625" style="493" customWidth="1"/>
    <col min="4610" max="4610" width="56.42578125" style="493" customWidth="1"/>
    <col min="4611" max="4611" width="14.7109375" style="493" customWidth="1"/>
    <col min="4612" max="4612" width="15" style="493" customWidth="1"/>
    <col min="4613" max="4613" width="59.42578125" style="493" customWidth="1"/>
    <col min="4614" max="4614" width="12.28515625" style="493" customWidth="1"/>
    <col min="4615" max="4615" width="15.140625" style="493" customWidth="1"/>
    <col min="4616" max="4864" width="11.42578125" style="493"/>
    <col min="4865" max="4865" width="1.28515625" style="493" customWidth="1"/>
    <col min="4866" max="4866" width="56.42578125" style="493" customWidth="1"/>
    <col min="4867" max="4867" width="14.7109375" style="493" customWidth="1"/>
    <col min="4868" max="4868" width="15" style="493" customWidth="1"/>
    <col min="4869" max="4869" width="59.42578125" style="493" customWidth="1"/>
    <col min="4870" max="4870" width="12.28515625" style="493" customWidth="1"/>
    <col min="4871" max="4871" width="15.140625" style="493" customWidth="1"/>
    <col min="4872" max="5120" width="11.42578125" style="493"/>
    <col min="5121" max="5121" width="1.28515625" style="493" customWidth="1"/>
    <col min="5122" max="5122" width="56.42578125" style="493" customWidth="1"/>
    <col min="5123" max="5123" width="14.7109375" style="493" customWidth="1"/>
    <col min="5124" max="5124" width="15" style="493" customWidth="1"/>
    <col min="5125" max="5125" width="59.42578125" style="493" customWidth="1"/>
    <col min="5126" max="5126" width="12.28515625" style="493" customWidth="1"/>
    <col min="5127" max="5127" width="15.140625" style="493" customWidth="1"/>
    <col min="5128" max="5376" width="11.42578125" style="493"/>
    <col min="5377" max="5377" width="1.28515625" style="493" customWidth="1"/>
    <col min="5378" max="5378" width="56.42578125" style="493" customWidth="1"/>
    <col min="5379" max="5379" width="14.7109375" style="493" customWidth="1"/>
    <col min="5380" max="5380" width="15" style="493" customWidth="1"/>
    <col min="5381" max="5381" width="59.42578125" style="493" customWidth="1"/>
    <col min="5382" max="5382" width="12.28515625" style="493" customWidth="1"/>
    <col min="5383" max="5383" width="15.140625" style="493" customWidth="1"/>
    <col min="5384" max="5632" width="11.42578125" style="493"/>
    <col min="5633" max="5633" width="1.28515625" style="493" customWidth="1"/>
    <col min="5634" max="5634" width="56.42578125" style="493" customWidth="1"/>
    <col min="5635" max="5635" width="14.7109375" style="493" customWidth="1"/>
    <col min="5636" max="5636" width="15" style="493" customWidth="1"/>
    <col min="5637" max="5637" width="59.42578125" style="493" customWidth="1"/>
    <col min="5638" max="5638" width="12.28515625" style="493" customWidth="1"/>
    <col min="5639" max="5639" width="15.140625" style="493" customWidth="1"/>
    <col min="5640" max="5888" width="11.42578125" style="493"/>
    <col min="5889" max="5889" width="1.28515625" style="493" customWidth="1"/>
    <col min="5890" max="5890" width="56.42578125" style="493" customWidth="1"/>
    <col min="5891" max="5891" width="14.7109375" style="493" customWidth="1"/>
    <col min="5892" max="5892" width="15" style="493" customWidth="1"/>
    <col min="5893" max="5893" width="59.42578125" style="493" customWidth="1"/>
    <col min="5894" max="5894" width="12.28515625" style="493" customWidth="1"/>
    <col min="5895" max="5895" width="15.140625" style="493" customWidth="1"/>
    <col min="5896" max="6144" width="11.42578125" style="493"/>
    <col min="6145" max="6145" width="1.28515625" style="493" customWidth="1"/>
    <col min="6146" max="6146" width="56.42578125" style="493" customWidth="1"/>
    <col min="6147" max="6147" width="14.7109375" style="493" customWidth="1"/>
    <col min="6148" max="6148" width="15" style="493" customWidth="1"/>
    <col min="6149" max="6149" width="59.42578125" style="493" customWidth="1"/>
    <col min="6150" max="6150" width="12.28515625" style="493" customWidth="1"/>
    <col min="6151" max="6151" width="15.140625" style="493" customWidth="1"/>
    <col min="6152" max="6400" width="11.42578125" style="493"/>
    <col min="6401" max="6401" width="1.28515625" style="493" customWidth="1"/>
    <col min="6402" max="6402" width="56.42578125" style="493" customWidth="1"/>
    <col min="6403" max="6403" width="14.7109375" style="493" customWidth="1"/>
    <col min="6404" max="6404" width="15" style="493" customWidth="1"/>
    <col min="6405" max="6405" width="59.42578125" style="493" customWidth="1"/>
    <col min="6406" max="6406" width="12.28515625" style="493" customWidth="1"/>
    <col min="6407" max="6407" width="15.140625" style="493" customWidth="1"/>
    <col min="6408" max="6656" width="11.42578125" style="493"/>
    <col min="6657" max="6657" width="1.28515625" style="493" customWidth="1"/>
    <col min="6658" max="6658" width="56.42578125" style="493" customWidth="1"/>
    <col min="6659" max="6659" width="14.7109375" style="493" customWidth="1"/>
    <col min="6660" max="6660" width="15" style="493" customWidth="1"/>
    <col min="6661" max="6661" width="59.42578125" style="493" customWidth="1"/>
    <col min="6662" max="6662" width="12.28515625" style="493" customWidth="1"/>
    <col min="6663" max="6663" width="15.140625" style="493" customWidth="1"/>
    <col min="6664" max="6912" width="11.42578125" style="493"/>
    <col min="6913" max="6913" width="1.28515625" style="493" customWidth="1"/>
    <col min="6914" max="6914" width="56.42578125" style="493" customWidth="1"/>
    <col min="6915" max="6915" width="14.7109375" style="493" customWidth="1"/>
    <col min="6916" max="6916" width="15" style="493" customWidth="1"/>
    <col min="6917" max="6917" width="59.42578125" style="493" customWidth="1"/>
    <col min="6918" max="6918" width="12.28515625" style="493" customWidth="1"/>
    <col min="6919" max="6919" width="15.140625" style="493" customWidth="1"/>
    <col min="6920" max="7168" width="11.42578125" style="493"/>
    <col min="7169" max="7169" width="1.28515625" style="493" customWidth="1"/>
    <col min="7170" max="7170" width="56.42578125" style="493" customWidth="1"/>
    <col min="7171" max="7171" width="14.7109375" style="493" customWidth="1"/>
    <col min="7172" max="7172" width="15" style="493" customWidth="1"/>
    <col min="7173" max="7173" width="59.42578125" style="493" customWidth="1"/>
    <col min="7174" max="7174" width="12.28515625" style="493" customWidth="1"/>
    <col min="7175" max="7175" width="15.140625" style="493" customWidth="1"/>
    <col min="7176" max="7424" width="11.42578125" style="493"/>
    <col min="7425" max="7425" width="1.28515625" style="493" customWidth="1"/>
    <col min="7426" max="7426" width="56.42578125" style="493" customWidth="1"/>
    <col min="7427" max="7427" width="14.7109375" style="493" customWidth="1"/>
    <col min="7428" max="7428" width="15" style="493" customWidth="1"/>
    <col min="7429" max="7429" width="59.42578125" style="493" customWidth="1"/>
    <col min="7430" max="7430" width="12.28515625" style="493" customWidth="1"/>
    <col min="7431" max="7431" width="15.140625" style="493" customWidth="1"/>
    <col min="7432" max="7680" width="11.42578125" style="493"/>
    <col min="7681" max="7681" width="1.28515625" style="493" customWidth="1"/>
    <col min="7682" max="7682" width="56.42578125" style="493" customWidth="1"/>
    <col min="7683" max="7683" width="14.7109375" style="493" customWidth="1"/>
    <col min="7684" max="7684" width="15" style="493" customWidth="1"/>
    <col min="7685" max="7685" width="59.42578125" style="493" customWidth="1"/>
    <col min="7686" max="7686" width="12.28515625" style="493" customWidth="1"/>
    <col min="7687" max="7687" width="15.140625" style="493" customWidth="1"/>
    <col min="7688" max="7936" width="11.42578125" style="493"/>
    <col min="7937" max="7937" width="1.28515625" style="493" customWidth="1"/>
    <col min="7938" max="7938" width="56.42578125" style="493" customWidth="1"/>
    <col min="7939" max="7939" width="14.7109375" style="493" customWidth="1"/>
    <col min="7940" max="7940" width="15" style="493" customWidth="1"/>
    <col min="7941" max="7941" width="59.42578125" style="493" customWidth="1"/>
    <col min="7942" max="7942" width="12.28515625" style="493" customWidth="1"/>
    <col min="7943" max="7943" width="15.140625" style="493" customWidth="1"/>
    <col min="7944" max="8192" width="11.42578125" style="493"/>
    <col min="8193" max="8193" width="1.28515625" style="493" customWidth="1"/>
    <col min="8194" max="8194" width="56.42578125" style="493" customWidth="1"/>
    <col min="8195" max="8195" width="14.7109375" style="493" customWidth="1"/>
    <col min="8196" max="8196" width="15" style="493" customWidth="1"/>
    <col min="8197" max="8197" width="59.42578125" style="493" customWidth="1"/>
    <col min="8198" max="8198" width="12.28515625" style="493" customWidth="1"/>
    <col min="8199" max="8199" width="15.140625" style="493" customWidth="1"/>
    <col min="8200" max="8448" width="11.42578125" style="493"/>
    <col min="8449" max="8449" width="1.28515625" style="493" customWidth="1"/>
    <col min="8450" max="8450" width="56.42578125" style="493" customWidth="1"/>
    <col min="8451" max="8451" width="14.7109375" style="493" customWidth="1"/>
    <col min="8452" max="8452" width="15" style="493" customWidth="1"/>
    <col min="8453" max="8453" width="59.42578125" style="493" customWidth="1"/>
    <col min="8454" max="8454" width="12.28515625" style="493" customWidth="1"/>
    <col min="8455" max="8455" width="15.140625" style="493" customWidth="1"/>
    <col min="8456" max="8704" width="11.42578125" style="493"/>
    <col min="8705" max="8705" width="1.28515625" style="493" customWidth="1"/>
    <col min="8706" max="8706" width="56.42578125" style="493" customWidth="1"/>
    <col min="8707" max="8707" width="14.7109375" style="493" customWidth="1"/>
    <col min="8708" max="8708" width="15" style="493" customWidth="1"/>
    <col min="8709" max="8709" width="59.42578125" style="493" customWidth="1"/>
    <col min="8710" max="8710" width="12.28515625" style="493" customWidth="1"/>
    <col min="8711" max="8711" width="15.140625" style="493" customWidth="1"/>
    <col min="8712" max="8960" width="11.42578125" style="493"/>
    <col min="8961" max="8961" width="1.28515625" style="493" customWidth="1"/>
    <col min="8962" max="8962" width="56.42578125" style="493" customWidth="1"/>
    <col min="8963" max="8963" width="14.7109375" style="493" customWidth="1"/>
    <col min="8964" max="8964" width="15" style="493" customWidth="1"/>
    <col min="8965" max="8965" width="59.42578125" style="493" customWidth="1"/>
    <col min="8966" max="8966" width="12.28515625" style="493" customWidth="1"/>
    <col min="8967" max="8967" width="15.140625" style="493" customWidth="1"/>
    <col min="8968" max="9216" width="11.42578125" style="493"/>
    <col min="9217" max="9217" width="1.28515625" style="493" customWidth="1"/>
    <col min="9218" max="9218" width="56.42578125" style="493" customWidth="1"/>
    <col min="9219" max="9219" width="14.7109375" style="493" customWidth="1"/>
    <col min="9220" max="9220" width="15" style="493" customWidth="1"/>
    <col min="9221" max="9221" width="59.42578125" style="493" customWidth="1"/>
    <col min="9222" max="9222" width="12.28515625" style="493" customWidth="1"/>
    <col min="9223" max="9223" width="15.140625" style="493" customWidth="1"/>
    <col min="9224" max="9472" width="11.42578125" style="493"/>
    <col min="9473" max="9473" width="1.28515625" style="493" customWidth="1"/>
    <col min="9474" max="9474" width="56.42578125" style="493" customWidth="1"/>
    <col min="9475" max="9475" width="14.7109375" style="493" customWidth="1"/>
    <col min="9476" max="9476" width="15" style="493" customWidth="1"/>
    <col min="9477" max="9477" width="59.42578125" style="493" customWidth="1"/>
    <col min="9478" max="9478" width="12.28515625" style="493" customWidth="1"/>
    <col min="9479" max="9479" width="15.140625" style="493" customWidth="1"/>
    <col min="9480" max="9728" width="11.42578125" style="493"/>
    <col min="9729" max="9729" width="1.28515625" style="493" customWidth="1"/>
    <col min="9730" max="9730" width="56.42578125" style="493" customWidth="1"/>
    <col min="9731" max="9731" width="14.7109375" style="493" customWidth="1"/>
    <col min="9732" max="9732" width="15" style="493" customWidth="1"/>
    <col min="9733" max="9733" width="59.42578125" style="493" customWidth="1"/>
    <col min="9734" max="9734" width="12.28515625" style="493" customWidth="1"/>
    <col min="9735" max="9735" width="15.140625" style="493" customWidth="1"/>
    <col min="9736" max="9984" width="11.42578125" style="493"/>
    <col min="9985" max="9985" width="1.28515625" style="493" customWidth="1"/>
    <col min="9986" max="9986" width="56.42578125" style="493" customWidth="1"/>
    <col min="9987" max="9987" width="14.7109375" style="493" customWidth="1"/>
    <col min="9988" max="9988" width="15" style="493" customWidth="1"/>
    <col min="9989" max="9989" width="59.42578125" style="493" customWidth="1"/>
    <col min="9990" max="9990" width="12.28515625" style="493" customWidth="1"/>
    <col min="9991" max="9991" width="15.140625" style="493" customWidth="1"/>
    <col min="9992" max="10240" width="11.42578125" style="493"/>
    <col min="10241" max="10241" width="1.28515625" style="493" customWidth="1"/>
    <col min="10242" max="10242" width="56.42578125" style="493" customWidth="1"/>
    <col min="10243" max="10243" width="14.7109375" style="493" customWidth="1"/>
    <col min="10244" max="10244" width="15" style="493" customWidth="1"/>
    <col min="10245" max="10245" width="59.42578125" style="493" customWidth="1"/>
    <col min="10246" max="10246" width="12.28515625" style="493" customWidth="1"/>
    <col min="10247" max="10247" width="15.140625" style="493" customWidth="1"/>
    <col min="10248" max="10496" width="11.42578125" style="493"/>
    <col min="10497" max="10497" width="1.28515625" style="493" customWidth="1"/>
    <col min="10498" max="10498" width="56.42578125" style="493" customWidth="1"/>
    <col min="10499" max="10499" width="14.7109375" style="493" customWidth="1"/>
    <col min="10500" max="10500" width="15" style="493" customWidth="1"/>
    <col min="10501" max="10501" width="59.42578125" style="493" customWidth="1"/>
    <col min="10502" max="10502" width="12.28515625" style="493" customWidth="1"/>
    <col min="10503" max="10503" width="15.140625" style="493" customWidth="1"/>
    <col min="10504" max="10752" width="11.42578125" style="493"/>
    <col min="10753" max="10753" width="1.28515625" style="493" customWidth="1"/>
    <col min="10754" max="10754" width="56.42578125" style="493" customWidth="1"/>
    <col min="10755" max="10755" width="14.7109375" style="493" customWidth="1"/>
    <col min="10756" max="10756" width="15" style="493" customWidth="1"/>
    <col min="10757" max="10757" width="59.42578125" style="493" customWidth="1"/>
    <col min="10758" max="10758" width="12.28515625" style="493" customWidth="1"/>
    <col min="10759" max="10759" width="15.140625" style="493" customWidth="1"/>
    <col min="10760" max="11008" width="11.42578125" style="493"/>
    <col min="11009" max="11009" width="1.28515625" style="493" customWidth="1"/>
    <col min="11010" max="11010" width="56.42578125" style="493" customWidth="1"/>
    <col min="11011" max="11011" width="14.7109375" style="493" customWidth="1"/>
    <col min="11012" max="11012" width="15" style="493" customWidth="1"/>
    <col min="11013" max="11013" width="59.42578125" style="493" customWidth="1"/>
    <col min="11014" max="11014" width="12.28515625" style="493" customWidth="1"/>
    <col min="11015" max="11015" width="15.140625" style="493" customWidth="1"/>
    <col min="11016" max="11264" width="11.42578125" style="493"/>
    <col min="11265" max="11265" width="1.28515625" style="493" customWidth="1"/>
    <col min="11266" max="11266" width="56.42578125" style="493" customWidth="1"/>
    <col min="11267" max="11267" width="14.7109375" style="493" customWidth="1"/>
    <col min="11268" max="11268" width="15" style="493" customWidth="1"/>
    <col min="11269" max="11269" width="59.42578125" style="493" customWidth="1"/>
    <col min="11270" max="11270" width="12.28515625" style="493" customWidth="1"/>
    <col min="11271" max="11271" width="15.140625" style="493" customWidth="1"/>
    <col min="11272" max="11520" width="11.42578125" style="493"/>
    <col min="11521" max="11521" width="1.28515625" style="493" customWidth="1"/>
    <col min="11522" max="11522" width="56.42578125" style="493" customWidth="1"/>
    <col min="11523" max="11523" width="14.7109375" style="493" customWidth="1"/>
    <col min="11524" max="11524" width="15" style="493" customWidth="1"/>
    <col min="11525" max="11525" width="59.42578125" style="493" customWidth="1"/>
    <col min="11526" max="11526" width="12.28515625" style="493" customWidth="1"/>
    <col min="11527" max="11527" width="15.140625" style="493" customWidth="1"/>
    <col min="11528" max="11776" width="11.42578125" style="493"/>
    <col min="11777" max="11777" width="1.28515625" style="493" customWidth="1"/>
    <col min="11778" max="11778" width="56.42578125" style="493" customWidth="1"/>
    <col min="11779" max="11779" width="14.7109375" style="493" customWidth="1"/>
    <col min="11780" max="11780" width="15" style="493" customWidth="1"/>
    <col min="11781" max="11781" width="59.42578125" style="493" customWidth="1"/>
    <col min="11782" max="11782" width="12.28515625" style="493" customWidth="1"/>
    <col min="11783" max="11783" width="15.140625" style="493" customWidth="1"/>
    <col min="11784" max="12032" width="11.42578125" style="493"/>
    <col min="12033" max="12033" width="1.28515625" style="493" customWidth="1"/>
    <col min="12034" max="12034" width="56.42578125" style="493" customWidth="1"/>
    <col min="12035" max="12035" width="14.7109375" style="493" customWidth="1"/>
    <col min="12036" max="12036" width="15" style="493" customWidth="1"/>
    <col min="12037" max="12037" width="59.42578125" style="493" customWidth="1"/>
    <col min="12038" max="12038" width="12.28515625" style="493" customWidth="1"/>
    <col min="12039" max="12039" width="15.140625" style="493" customWidth="1"/>
    <col min="12040" max="12288" width="11.42578125" style="493"/>
    <col min="12289" max="12289" width="1.28515625" style="493" customWidth="1"/>
    <col min="12290" max="12290" width="56.42578125" style="493" customWidth="1"/>
    <col min="12291" max="12291" width="14.7109375" style="493" customWidth="1"/>
    <col min="12292" max="12292" width="15" style="493" customWidth="1"/>
    <col min="12293" max="12293" width="59.42578125" style="493" customWidth="1"/>
    <col min="12294" max="12294" width="12.28515625" style="493" customWidth="1"/>
    <col min="12295" max="12295" width="15.140625" style="493" customWidth="1"/>
    <col min="12296" max="12544" width="11.42578125" style="493"/>
    <col min="12545" max="12545" width="1.28515625" style="493" customWidth="1"/>
    <col min="12546" max="12546" width="56.42578125" style="493" customWidth="1"/>
    <col min="12547" max="12547" width="14.7109375" style="493" customWidth="1"/>
    <col min="12548" max="12548" width="15" style="493" customWidth="1"/>
    <col min="12549" max="12549" width="59.42578125" style="493" customWidth="1"/>
    <col min="12550" max="12550" width="12.28515625" style="493" customWidth="1"/>
    <col min="12551" max="12551" width="15.140625" style="493" customWidth="1"/>
    <col min="12552" max="12800" width="11.42578125" style="493"/>
    <col min="12801" max="12801" width="1.28515625" style="493" customWidth="1"/>
    <col min="12802" max="12802" width="56.42578125" style="493" customWidth="1"/>
    <col min="12803" max="12803" width="14.7109375" style="493" customWidth="1"/>
    <col min="12804" max="12804" width="15" style="493" customWidth="1"/>
    <col min="12805" max="12805" width="59.42578125" style="493" customWidth="1"/>
    <col min="12806" max="12806" width="12.28515625" style="493" customWidth="1"/>
    <col min="12807" max="12807" width="15.140625" style="493" customWidth="1"/>
    <col min="12808" max="13056" width="11.42578125" style="493"/>
    <col min="13057" max="13057" width="1.28515625" style="493" customWidth="1"/>
    <col min="13058" max="13058" width="56.42578125" style="493" customWidth="1"/>
    <col min="13059" max="13059" width="14.7109375" style="493" customWidth="1"/>
    <col min="13060" max="13060" width="15" style="493" customWidth="1"/>
    <col min="13061" max="13061" width="59.42578125" style="493" customWidth="1"/>
    <col min="13062" max="13062" width="12.28515625" style="493" customWidth="1"/>
    <col min="13063" max="13063" width="15.140625" style="493" customWidth="1"/>
    <col min="13064" max="13312" width="11.42578125" style="493"/>
    <col min="13313" max="13313" width="1.28515625" style="493" customWidth="1"/>
    <col min="13314" max="13314" width="56.42578125" style="493" customWidth="1"/>
    <col min="13315" max="13315" width="14.7109375" style="493" customWidth="1"/>
    <col min="13316" max="13316" width="15" style="493" customWidth="1"/>
    <col min="13317" max="13317" width="59.42578125" style="493" customWidth="1"/>
    <col min="13318" max="13318" width="12.28515625" style="493" customWidth="1"/>
    <col min="13319" max="13319" width="15.140625" style="493" customWidth="1"/>
    <col min="13320" max="13568" width="11.42578125" style="493"/>
    <col min="13569" max="13569" width="1.28515625" style="493" customWidth="1"/>
    <col min="13570" max="13570" width="56.42578125" style="493" customWidth="1"/>
    <col min="13571" max="13571" width="14.7109375" style="493" customWidth="1"/>
    <col min="13572" max="13572" width="15" style="493" customWidth="1"/>
    <col min="13573" max="13573" width="59.42578125" style="493" customWidth="1"/>
    <col min="13574" max="13574" width="12.28515625" style="493" customWidth="1"/>
    <col min="13575" max="13575" width="15.140625" style="493" customWidth="1"/>
    <col min="13576" max="13824" width="11.42578125" style="493"/>
    <col min="13825" max="13825" width="1.28515625" style="493" customWidth="1"/>
    <col min="13826" max="13826" width="56.42578125" style="493" customWidth="1"/>
    <col min="13827" max="13827" width="14.7109375" style="493" customWidth="1"/>
    <col min="13828" max="13828" width="15" style="493" customWidth="1"/>
    <col min="13829" max="13829" width="59.42578125" style="493" customWidth="1"/>
    <col min="13830" max="13830" width="12.28515625" style="493" customWidth="1"/>
    <col min="13831" max="13831" width="15.140625" style="493" customWidth="1"/>
    <col min="13832" max="14080" width="11.42578125" style="493"/>
    <col min="14081" max="14081" width="1.28515625" style="493" customWidth="1"/>
    <col min="14082" max="14082" width="56.42578125" style="493" customWidth="1"/>
    <col min="14083" max="14083" width="14.7109375" style="493" customWidth="1"/>
    <col min="14084" max="14084" width="15" style="493" customWidth="1"/>
    <col min="14085" max="14085" width="59.42578125" style="493" customWidth="1"/>
    <col min="14086" max="14086" width="12.28515625" style="493" customWidth="1"/>
    <col min="14087" max="14087" width="15.140625" style="493" customWidth="1"/>
    <col min="14088" max="14336" width="11.42578125" style="493"/>
    <col min="14337" max="14337" width="1.28515625" style="493" customWidth="1"/>
    <col min="14338" max="14338" width="56.42578125" style="493" customWidth="1"/>
    <col min="14339" max="14339" width="14.7109375" style="493" customWidth="1"/>
    <col min="14340" max="14340" width="15" style="493" customWidth="1"/>
    <col min="14341" max="14341" width="59.42578125" style="493" customWidth="1"/>
    <col min="14342" max="14342" width="12.28515625" style="493" customWidth="1"/>
    <col min="14343" max="14343" width="15.140625" style="493" customWidth="1"/>
    <col min="14344" max="14592" width="11.42578125" style="493"/>
    <col min="14593" max="14593" width="1.28515625" style="493" customWidth="1"/>
    <col min="14594" max="14594" width="56.42578125" style="493" customWidth="1"/>
    <col min="14595" max="14595" width="14.7109375" style="493" customWidth="1"/>
    <col min="14596" max="14596" width="15" style="493" customWidth="1"/>
    <col min="14597" max="14597" width="59.42578125" style="493" customWidth="1"/>
    <col min="14598" max="14598" width="12.28515625" style="493" customWidth="1"/>
    <col min="14599" max="14599" width="15.140625" style="493" customWidth="1"/>
    <col min="14600" max="14848" width="11.42578125" style="493"/>
    <col min="14849" max="14849" width="1.28515625" style="493" customWidth="1"/>
    <col min="14850" max="14850" width="56.42578125" style="493" customWidth="1"/>
    <col min="14851" max="14851" width="14.7109375" style="493" customWidth="1"/>
    <col min="14852" max="14852" width="15" style="493" customWidth="1"/>
    <col min="14853" max="14853" width="59.42578125" style="493" customWidth="1"/>
    <col min="14854" max="14854" width="12.28515625" style="493" customWidth="1"/>
    <col min="14855" max="14855" width="15.140625" style="493" customWidth="1"/>
    <col min="14856" max="15104" width="11.42578125" style="493"/>
    <col min="15105" max="15105" width="1.28515625" style="493" customWidth="1"/>
    <col min="15106" max="15106" width="56.42578125" style="493" customWidth="1"/>
    <col min="15107" max="15107" width="14.7109375" style="493" customWidth="1"/>
    <col min="15108" max="15108" width="15" style="493" customWidth="1"/>
    <col min="15109" max="15109" width="59.42578125" style="493" customWidth="1"/>
    <col min="15110" max="15110" width="12.28515625" style="493" customWidth="1"/>
    <col min="15111" max="15111" width="15.140625" style="493" customWidth="1"/>
    <col min="15112" max="15360" width="11.42578125" style="493"/>
    <col min="15361" max="15361" width="1.28515625" style="493" customWidth="1"/>
    <col min="15362" max="15362" width="56.42578125" style="493" customWidth="1"/>
    <col min="15363" max="15363" width="14.7109375" style="493" customWidth="1"/>
    <col min="15364" max="15364" width="15" style="493" customWidth="1"/>
    <col min="15365" max="15365" width="59.42578125" style="493" customWidth="1"/>
    <col min="15366" max="15366" width="12.28515625" style="493" customWidth="1"/>
    <col min="15367" max="15367" width="15.140625" style="493" customWidth="1"/>
    <col min="15368" max="15616" width="11.42578125" style="493"/>
    <col min="15617" max="15617" width="1.28515625" style="493" customWidth="1"/>
    <col min="15618" max="15618" width="56.42578125" style="493" customWidth="1"/>
    <col min="15619" max="15619" width="14.7109375" style="493" customWidth="1"/>
    <col min="15620" max="15620" width="15" style="493" customWidth="1"/>
    <col min="15621" max="15621" width="59.42578125" style="493" customWidth="1"/>
    <col min="15622" max="15622" width="12.28515625" style="493" customWidth="1"/>
    <col min="15623" max="15623" width="15.140625" style="493" customWidth="1"/>
    <col min="15624" max="15872" width="11.42578125" style="493"/>
    <col min="15873" max="15873" width="1.28515625" style="493" customWidth="1"/>
    <col min="15874" max="15874" width="56.42578125" style="493" customWidth="1"/>
    <col min="15875" max="15875" width="14.7109375" style="493" customWidth="1"/>
    <col min="15876" max="15876" width="15" style="493" customWidth="1"/>
    <col min="15877" max="15877" width="59.42578125" style="493" customWidth="1"/>
    <col min="15878" max="15878" width="12.28515625" style="493" customWidth="1"/>
    <col min="15879" max="15879" width="15.140625" style="493" customWidth="1"/>
    <col min="15880" max="16128" width="11.42578125" style="493"/>
    <col min="16129" max="16129" width="1.28515625" style="493" customWidth="1"/>
    <col min="16130" max="16130" width="56.42578125" style="493" customWidth="1"/>
    <col min="16131" max="16131" width="14.7109375" style="493" customWidth="1"/>
    <col min="16132" max="16132" width="15" style="493" customWidth="1"/>
    <col min="16133" max="16133" width="59.42578125" style="493" customWidth="1"/>
    <col min="16134" max="16134" width="12.28515625" style="493" customWidth="1"/>
    <col min="16135" max="16135" width="15.140625" style="493" customWidth="1"/>
    <col min="16136" max="16384" width="11.42578125" style="493"/>
  </cols>
  <sheetData>
    <row r="2" spans="2:7" ht="15.75" customHeight="1" x14ac:dyDescent="0.2">
      <c r="B2" s="668"/>
      <c r="C2" s="1154" t="s">
        <v>1132</v>
      </c>
      <c r="D2" s="1154"/>
      <c r="E2" s="1154"/>
      <c r="F2" s="1154"/>
      <c r="G2" s="1154"/>
    </row>
    <row r="3" spans="2:7" ht="15.75" customHeight="1" x14ac:dyDescent="0.2">
      <c r="B3" s="523"/>
      <c r="C3" s="1042" t="s">
        <v>1133</v>
      </c>
      <c r="D3" s="1042"/>
      <c r="E3" s="1042"/>
      <c r="F3" s="1042"/>
      <c r="G3" s="1042"/>
    </row>
    <row r="4" spans="2:7" ht="15.75" customHeight="1" x14ac:dyDescent="0.2">
      <c r="B4" s="523"/>
      <c r="C4" s="1042" t="s">
        <v>1134</v>
      </c>
      <c r="D4" s="1042"/>
      <c r="E4" s="1042"/>
      <c r="F4" s="1042"/>
      <c r="G4" s="1042"/>
    </row>
    <row r="5" spans="2:7" ht="12.75" thickBot="1" x14ac:dyDescent="0.25">
      <c r="B5" s="523"/>
      <c r="C5" s="1042" t="s">
        <v>266</v>
      </c>
      <c r="D5" s="1042"/>
      <c r="E5" s="1042"/>
      <c r="F5" s="1042"/>
      <c r="G5" s="1042"/>
    </row>
    <row r="6" spans="2:7" ht="24.75" thickBot="1" x14ac:dyDescent="0.25">
      <c r="B6" s="784" t="s">
        <v>267</v>
      </c>
      <c r="C6" s="785" t="s">
        <v>1135</v>
      </c>
      <c r="D6" s="785" t="s">
        <v>1136</v>
      </c>
      <c r="E6" s="784" t="s">
        <v>267</v>
      </c>
      <c r="F6" s="785" t="s">
        <v>1135</v>
      </c>
      <c r="G6" s="785" t="s">
        <v>1136</v>
      </c>
    </row>
    <row r="7" spans="2:7" x14ac:dyDescent="0.2">
      <c r="B7" s="786" t="s">
        <v>1137</v>
      </c>
      <c r="C7" s="519"/>
      <c r="D7" s="519"/>
      <c r="E7" s="787" t="s">
        <v>6</v>
      </c>
      <c r="F7" s="519"/>
      <c r="G7" s="519"/>
    </row>
    <row r="8" spans="2:7" x14ac:dyDescent="0.2">
      <c r="B8" s="786" t="s">
        <v>7</v>
      </c>
      <c r="C8" s="520"/>
      <c r="D8" s="520"/>
      <c r="E8" s="787" t="s">
        <v>8</v>
      </c>
      <c r="F8" s="520"/>
      <c r="G8" s="520"/>
    </row>
    <row r="9" spans="2:7" ht="24" x14ac:dyDescent="0.2">
      <c r="B9" s="540" t="s">
        <v>1138</v>
      </c>
      <c r="C9" s="520">
        <v>367040.1</v>
      </c>
      <c r="D9" s="520">
        <v>161057.29</v>
      </c>
      <c r="E9" s="788" t="s">
        <v>1139</v>
      </c>
      <c r="F9" s="520">
        <v>55860.800000000003</v>
      </c>
      <c r="G9" s="520">
        <v>169230.55</v>
      </c>
    </row>
    <row r="10" spans="2:7" x14ac:dyDescent="0.2">
      <c r="B10" s="789" t="s">
        <v>1140</v>
      </c>
      <c r="C10" s="520">
        <v>2000</v>
      </c>
      <c r="D10" s="520">
        <v>2000</v>
      </c>
      <c r="E10" s="790" t="s">
        <v>1141</v>
      </c>
      <c r="F10" s="520">
        <v>12872.88</v>
      </c>
      <c r="G10" s="520">
        <v>-15.43</v>
      </c>
    </row>
    <row r="11" spans="2:7" x14ac:dyDescent="0.2">
      <c r="B11" s="789" t="s">
        <v>1142</v>
      </c>
      <c r="C11" s="520">
        <v>364292.1</v>
      </c>
      <c r="D11" s="520">
        <v>158309.29</v>
      </c>
      <c r="E11" s="790" t="s">
        <v>1143</v>
      </c>
      <c r="F11" s="520">
        <v>27286.76</v>
      </c>
      <c r="G11" s="520">
        <v>11909.42</v>
      </c>
    </row>
    <row r="12" spans="2:7" x14ac:dyDescent="0.2">
      <c r="B12" s="789" t="s">
        <v>1144</v>
      </c>
      <c r="C12" s="520">
        <v>0</v>
      </c>
      <c r="D12" s="520">
        <v>0</v>
      </c>
      <c r="E12" s="790" t="s">
        <v>1145</v>
      </c>
      <c r="F12" s="520">
        <v>0</v>
      </c>
      <c r="G12" s="520">
        <v>0</v>
      </c>
    </row>
    <row r="13" spans="2:7" x14ac:dyDescent="0.2">
      <c r="B13" s="789" t="s">
        <v>1146</v>
      </c>
      <c r="C13" s="520">
        <v>0</v>
      </c>
      <c r="D13" s="520">
        <v>0</v>
      </c>
      <c r="E13" s="790" t="s">
        <v>1147</v>
      </c>
      <c r="F13" s="520">
        <v>0</v>
      </c>
      <c r="G13" s="520">
        <v>0</v>
      </c>
    </row>
    <row r="14" spans="2:7" x14ac:dyDescent="0.2">
      <c r="B14" s="789" t="s">
        <v>1148</v>
      </c>
      <c r="C14" s="520">
        <v>0</v>
      </c>
      <c r="D14" s="520">
        <v>0</v>
      </c>
      <c r="E14" s="790" t="s">
        <v>1149</v>
      </c>
      <c r="F14" s="520">
        <v>0</v>
      </c>
      <c r="G14" s="520">
        <v>0</v>
      </c>
    </row>
    <row r="15" spans="2:7" ht="24" x14ac:dyDescent="0.2">
      <c r="B15" s="789" t="s">
        <v>1150</v>
      </c>
      <c r="C15" s="520">
        <v>748</v>
      </c>
      <c r="D15" s="520">
        <v>748</v>
      </c>
      <c r="E15" s="790" t="s">
        <v>1151</v>
      </c>
      <c r="F15" s="520">
        <v>0</v>
      </c>
      <c r="G15" s="520">
        <v>0</v>
      </c>
    </row>
    <row r="16" spans="2:7" x14ac:dyDescent="0.2">
      <c r="B16" s="789" t="s">
        <v>1152</v>
      </c>
      <c r="C16" s="520">
        <v>0</v>
      </c>
      <c r="D16" s="520">
        <v>0</v>
      </c>
      <c r="E16" s="790" t="s">
        <v>1153</v>
      </c>
      <c r="F16" s="520">
        <v>15701.16</v>
      </c>
      <c r="G16" s="520">
        <v>157336.56</v>
      </c>
    </row>
    <row r="17" spans="2:7" ht="24" x14ac:dyDescent="0.2">
      <c r="B17" s="540" t="s">
        <v>1154</v>
      </c>
      <c r="C17" s="520">
        <v>594.39</v>
      </c>
      <c r="D17" s="520">
        <v>200</v>
      </c>
      <c r="E17" s="790" t="s">
        <v>1155</v>
      </c>
      <c r="F17" s="520">
        <v>0</v>
      </c>
      <c r="G17" s="520">
        <v>0</v>
      </c>
    </row>
    <row r="18" spans="2:7" x14ac:dyDescent="0.2">
      <c r="B18" s="789" t="s">
        <v>1156</v>
      </c>
      <c r="C18" s="520">
        <v>0</v>
      </c>
      <c r="D18" s="520">
        <v>0</v>
      </c>
      <c r="E18" s="790" t="s">
        <v>1157</v>
      </c>
      <c r="F18" s="520">
        <v>0</v>
      </c>
      <c r="G18" s="520">
        <v>0</v>
      </c>
    </row>
    <row r="19" spans="2:7" x14ac:dyDescent="0.2">
      <c r="B19" s="789" t="s">
        <v>1158</v>
      </c>
      <c r="C19" s="520">
        <v>0</v>
      </c>
      <c r="D19" s="520">
        <v>0</v>
      </c>
      <c r="E19" s="788" t="s">
        <v>1159</v>
      </c>
      <c r="F19" s="520">
        <v>0</v>
      </c>
      <c r="G19" s="520">
        <v>0</v>
      </c>
    </row>
    <row r="20" spans="2:7" x14ac:dyDescent="0.2">
      <c r="B20" s="789" t="s">
        <v>1160</v>
      </c>
      <c r="C20" s="520">
        <v>594.39</v>
      </c>
      <c r="D20" s="520">
        <v>200</v>
      </c>
      <c r="E20" s="790" t="s">
        <v>1161</v>
      </c>
      <c r="F20" s="520">
        <v>0</v>
      </c>
      <c r="G20" s="520">
        <v>0</v>
      </c>
    </row>
    <row r="21" spans="2:7" x14ac:dyDescent="0.2">
      <c r="B21" s="789" t="s">
        <v>1162</v>
      </c>
      <c r="C21" s="520">
        <v>0</v>
      </c>
      <c r="D21" s="520">
        <v>0</v>
      </c>
      <c r="E21" s="791" t="s">
        <v>1163</v>
      </c>
      <c r="F21" s="520">
        <v>0</v>
      </c>
      <c r="G21" s="520">
        <v>0</v>
      </c>
    </row>
    <row r="22" spans="2:7" x14ac:dyDescent="0.2">
      <c r="B22" s="789" t="s">
        <v>1164</v>
      </c>
      <c r="C22" s="520">
        <v>0</v>
      </c>
      <c r="D22" s="520">
        <v>0</v>
      </c>
      <c r="E22" s="790" t="s">
        <v>1165</v>
      </c>
      <c r="F22" s="520">
        <v>0</v>
      </c>
      <c r="G22" s="520">
        <v>0</v>
      </c>
    </row>
    <row r="23" spans="2:7" x14ac:dyDescent="0.2">
      <c r="B23" s="789" t="s">
        <v>1166</v>
      </c>
      <c r="C23" s="520">
        <v>0</v>
      </c>
      <c r="D23" s="520">
        <v>0</v>
      </c>
      <c r="E23" s="788" t="s">
        <v>1167</v>
      </c>
      <c r="F23" s="520">
        <v>0</v>
      </c>
      <c r="G23" s="520">
        <v>0</v>
      </c>
    </row>
    <row r="24" spans="2:7" ht="24" x14ac:dyDescent="0.2">
      <c r="B24" s="789" t="s">
        <v>1168</v>
      </c>
      <c r="C24" s="520">
        <v>0</v>
      </c>
      <c r="D24" s="520">
        <v>0</v>
      </c>
      <c r="E24" s="790" t="s">
        <v>1169</v>
      </c>
      <c r="F24" s="520">
        <v>0</v>
      </c>
      <c r="G24" s="520">
        <v>0</v>
      </c>
    </row>
    <row r="25" spans="2:7" x14ac:dyDescent="0.2">
      <c r="B25" s="540" t="s">
        <v>1170</v>
      </c>
      <c r="C25" s="520">
        <v>0</v>
      </c>
      <c r="D25" s="520">
        <v>10989</v>
      </c>
      <c r="E25" s="790" t="s">
        <v>1171</v>
      </c>
      <c r="F25" s="520">
        <v>0</v>
      </c>
      <c r="G25" s="520">
        <v>0</v>
      </c>
    </row>
    <row r="26" spans="2:7" ht="24" x14ac:dyDescent="0.2">
      <c r="B26" s="789" t="s">
        <v>1172</v>
      </c>
      <c r="C26" s="520">
        <v>0</v>
      </c>
      <c r="D26" s="520">
        <v>10989</v>
      </c>
      <c r="E26" s="788" t="s">
        <v>1173</v>
      </c>
      <c r="F26" s="520">
        <v>0</v>
      </c>
      <c r="G26" s="520">
        <v>0</v>
      </c>
    </row>
    <row r="27" spans="2:7" ht="24" x14ac:dyDescent="0.2">
      <c r="B27" s="789" t="s">
        <v>1174</v>
      </c>
      <c r="C27" s="520">
        <v>0</v>
      </c>
      <c r="D27" s="520">
        <v>0</v>
      </c>
      <c r="E27" s="788" t="s">
        <v>1175</v>
      </c>
      <c r="F27" s="520">
        <v>0</v>
      </c>
      <c r="G27" s="520">
        <v>0</v>
      </c>
    </row>
    <row r="28" spans="2:7" ht="24" x14ac:dyDescent="0.2">
      <c r="B28" s="789" t="s">
        <v>1176</v>
      </c>
      <c r="C28" s="520">
        <v>0</v>
      </c>
      <c r="D28" s="520">
        <v>0</v>
      </c>
      <c r="E28" s="790" t="s">
        <v>1177</v>
      </c>
      <c r="F28" s="520">
        <v>0</v>
      </c>
      <c r="G28" s="520">
        <v>0</v>
      </c>
    </row>
    <row r="29" spans="2:7" x14ac:dyDescent="0.2">
      <c r="B29" s="789" t="s">
        <v>1178</v>
      </c>
      <c r="C29" s="520">
        <v>0</v>
      </c>
      <c r="D29" s="520">
        <v>0</v>
      </c>
      <c r="E29" s="790" t="s">
        <v>1179</v>
      </c>
      <c r="F29" s="520">
        <v>0</v>
      </c>
      <c r="G29" s="520">
        <v>0</v>
      </c>
    </row>
    <row r="30" spans="2:7" x14ac:dyDescent="0.2">
      <c r="B30" s="789" t="s">
        <v>1180</v>
      </c>
      <c r="C30" s="520">
        <v>0</v>
      </c>
      <c r="D30" s="520">
        <v>0</v>
      </c>
      <c r="E30" s="790" t="s">
        <v>1181</v>
      </c>
      <c r="F30" s="520">
        <v>0</v>
      </c>
      <c r="G30" s="520">
        <v>0</v>
      </c>
    </row>
    <row r="31" spans="2:7" ht="24" x14ac:dyDescent="0.2">
      <c r="B31" s="540" t="s">
        <v>1182</v>
      </c>
      <c r="C31" s="520">
        <v>0</v>
      </c>
      <c r="D31" s="520">
        <v>0</v>
      </c>
      <c r="E31" s="788" t="s">
        <v>1183</v>
      </c>
      <c r="F31" s="520">
        <v>0</v>
      </c>
      <c r="G31" s="520">
        <v>0</v>
      </c>
    </row>
    <row r="32" spans="2:7" x14ac:dyDescent="0.2">
      <c r="B32" s="789" t="s">
        <v>1184</v>
      </c>
      <c r="C32" s="520">
        <v>0</v>
      </c>
      <c r="D32" s="520">
        <v>0</v>
      </c>
      <c r="E32" s="790" t="s">
        <v>1185</v>
      </c>
      <c r="F32" s="520">
        <v>0</v>
      </c>
      <c r="G32" s="520">
        <v>0</v>
      </c>
    </row>
    <row r="33" spans="2:7" x14ac:dyDescent="0.2">
      <c r="B33" s="789" t="s">
        <v>1186</v>
      </c>
      <c r="C33" s="520">
        <v>0</v>
      </c>
      <c r="D33" s="520">
        <v>0</v>
      </c>
      <c r="E33" s="790" t="s">
        <v>1187</v>
      </c>
      <c r="F33" s="520">
        <v>0</v>
      </c>
      <c r="G33" s="520">
        <v>0</v>
      </c>
    </row>
    <row r="34" spans="2:7" x14ac:dyDescent="0.2">
      <c r="B34" s="789" t="s">
        <v>1188</v>
      </c>
      <c r="C34" s="520">
        <v>0</v>
      </c>
      <c r="D34" s="520">
        <v>0</v>
      </c>
      <c r="E34" s="790" t="s">
        <v>1189</v>
      </c>
      <c r="F34" s="520">
        <v>0</v>
      </c>
      <c r="G34" s="520">
        <v>0</v>
      </c>
    </row>
    <row r="35" spans="2:7" ht="24" x14ac:dyDescent="0.2">
      <c r="B35" s="789" t="s">
        <v>1190</v>
      </c>
      <c r="C35" s="520">
        <v>0</v>
      </c>
      <c r="D35" s="520">
        <v>0</v>
      </c>
      <c r="E35" s="790" t="s">
        <v>1191</v>
      </c>
      <c r="F35" s="520">
        <v>0</v>
      </c>
      <c r="G35" s="520">
        <v>0</v>
      </c>
    </row>
    <row r="36" spans="2:7" ht="24" x14ac:dyDescent="0.2">
      <c r="B36" s="789" t="s">
        <v>1192</v>
      </c>
      <c r="C36" s="520">
        <v>0</v>
      </c>
      <c r="D36" s="520">
        <v>0</v>
      </c>
      <c r="E36" s="790" t="s">
        <v>1193</v>
      </c>
      <c r="F36" s="520">
        <v>0</v>
      </c>
      <c r="G36" s="520">
        <v>0</v>
      </c>
    </row>
    <row r="37" spans="2:7" x14ac:dyDescent="0.2">
      <c r="B37" s="540" t="s">
        <v>1194</v>
      </c>
      <c r="C37" s="520">
        <v>0</v>
      </c>
      <c r="D37" s="520">
        <v>0</v>
      </c>
      <c r="E37" s="790" t="s">
        <v>1195</v>
      </c>
      <c r="F37" s="520">
        <v>0</v>
      </c>
      <c r="G37" s="520">
        <v>0</v>
      </c>
    </row>
    <row r="38" spans="2:7" ht="24" x14ac:dyDescent="0.2">
      <c r="B38" s="540" t="s">
        <v>1196</v>
      </c>
      <c r="C38" s="520">
        <v>0</v>
      </c>
      <c r="D38" s="520">
        <v>0</v>
      </c>
      <c r="E38" s="788" t="s">
        <v>1197</v>
      </c>
      <c r="F38" s="520">
        <v>0</v>
      </c>
      <c r="G38" s="520">
        <v>0</v>
      </c>
    </row>
    <row r="39" spans="2:7" ht="24" x14ac:dyDescent="0.2">
      <c r="B39" s="789" t="s">
        <v>1198</v>
      </c>
      <c r="C39" s="520">
        <v>0</v>
      </c>
      <c r="D39" s="520">
        <v>0</v>
      </c>
      <c r="E39" s="790" t="s">
        <v>1199</v>
      </c>
      <c r="F39" s="520">
        <v>0</v>
      </c>
      <c r="G39" s="520">
        <v>0</v>
      </c>
    </row>
    <row r="40" spans="2:7" x14ac:dyDescent="0.2">
      <c r="B40" s="789" t="s">
        <v>1200</v>
      </c>
      <c r="C40" s="520">
        <v>0</v>
      </c>
      <c r="D40" s="520">
        <v>0</v>
      </c>
      <c r="E40" s="790" t="s">
        <v>1201</v>
      </c>
      <c r="F40" s="520">
        <v>0</v>
      </c>
      <c r="G40" s="520">
        <v>0</v>
      </c>
    </row>
    <row r="41" spans="2:7" x14ac:dyDescent="0.2">
      <c r="B41" s="540" t="s">
        <v>1202</v>
      </c>
      <c r="C41" s="520">
        <v>0</v>
      </c>
      <c r="D41" s="520">
        <v>0</v>
      </c>
      <c r="E41" s="790" t="s">
        <v>1203</v>
      </c>
      <c r="F41" s="520">
        <v>0</v>
      </c>
      <c r="G41" s="520">
        <v>0</v>
      </c>
    </row>
    <row r="42" spans="2:7" x14ac:dyDescent="0.2">
      <c r="B42" s="789" t="s">
        <v>1204</v>
      </c>
      <c r="C42" s="520">
        <v>0</v>
      </c>
      <c r="D42" s="520">
        <v>0</v>
      </c>
      <c r="E42" s="788" t="s">
        <v>1205</v>
      </c>
      <c r="F42" s="520">
        <v>0</v>
      </c>
      <c r="G42" s="520">
        <v>0</v>
      </c>
    </row>
    <row r="43" spans="2:7" x14ac:dyDescent="0.2">
      <c r="B43" s="789" t="s">
        <v>1206</v>
      </c>
      <c r="C43" s="520">
        <v>0</v>
      </c>
      <c r="D43" s="520">
        <v>0</v>
      </c>
      <c r="E43" s="790" t="s">
        <v>1207</v>
      </c>
      <c r="F43" s="520">
        <v>0</v>
      </c>
      <c r="G43" s="520">
        <v>0</v>
      </c>
    </row>
    <row r="44" spans="2:7" ht="24" x14ac:dyDescent="0.2">
      <c r="B44" s="789" t="s">
        <v>1208</v>
      </c>
      <c r="C44" s="520">
        <v>0</v>
      </c>
      <c r="D44" s="520">
        <v>0</v>
      </c>
      <c r="E44" s="790" t="s">
        <v>1209</v>
      </c>
      <c r="F44" s="520">
        <v>0</v>
      </c>
      <c r="G44" s="520">
        <v>0</v>
      </c>
    </row>
    <row r="45" spans="2:7" x14ac:dyDescent="0.2">
      <c r="B45" s="789" t="s">
        <v>1210</v>
      </c>
      <c r="C45" s="520">
        <v>0</v>
      </c>
      <c r="D45" s="520">
        <v>0</v>
      </c>
      <c r="E45" s="790" t="s">
        <v>1211</v>
      </c>
      <c r="F45" s="520">
        <v>0</v>
      </c>
      <c r="G45" s="520">
        <v>0</v>
      </c>
    </row>
    <row r="46" spans="2:7" x14ac:dyDescent="0.2">
      <c r="B46" s="540"/>
      <c r="C46" s="520"/>
      <c r="D46" s="520"/>
      <c r="E46" s="788"/>
      <c r="F46" s="520"/>
      <c r="G46" s="520"/>
    </row>
    <row r="47" spans="2:7" x14ac:dyDescent="0.2">
      <c r="B47" s="786" t="s">
        <v>1212</v>
      </c>
      <c r="C47" s="520">
        <v>367634.49</v>
      </c>
      <c r="D47" s="520">
        <v>172246.29</v>
      </c>
      <c r="E47" s="787" t="s">
        <v>1213</v>
      </c>
      <c r="F47" s="520">
        <v>55860.800000000003</v>
      </c>
      <c r="G47" s="520">
        <v>169230.55</v>
      </c>
    </row>
    <row r="48" spans="2:7" x14ac:dyDescent="0.2">
      <c r="B48" s="786"/>
      <c r="C48" s="520"/>
      <c r="D48" s="520"/>
      <c r="E48" s="787"/>
      <c r="F48" s="520"/>
      <c r="G48" s="520"/>
    </row>
    <row r="49" spans="2:7" x14ac:dyDescent="0.2">
      <c r="B49" s="786" t="s">
        <v>26</v>
      </c>
      <c r="C49" s="520"/>
      <c r="D49" s="520"/>
      <c r="E49" s="787" t="s">
        <v>27</v>
      </c>
      <c r="F49" s="520"/>
      <c r="G49" s="520"/>
    </row>
    <row r="50" spans="2:7" x14ac:dyDescent="0.2">
      <c r="B50" s="540" t="s">
        <v>1214</v>
      </c>
      <c r="C50" s="520">
        <v>0</v>
      </c>
      <c r="D50" s="520">
        <v>0</v>
      </c>
      <c r="E50" s="788" t="s">
        <v>1215</v>
      </c>
      <c r="F50" s="520">
        <v>0</v>
      </c>
      <c r="G50" s="520">
        <v>0</v>
      </c>
    </row>
    <row r="51" spans="2:7" x14ac:dyDescent="0.2">
      <c r="B51" s="540" t="s">
        <v>1216</v>
      </c>
      <c r="C51" s="520">
        <v>0</v>
      </c>
      <c r="D51" s="520">
        <v>0</v>
      </c>
      <c r="E51" s="788" t="s">
        <v>1217</v>
      </c>
      <c r="F51" s="520">
        <v>0</v>
      </c>
      <c r="G51" s="520">
        <v>0</v>
      </c>
    </row>
    <row r="52" spans="2:7" x14ac:dyDescent="0.2">
      <c r="B52" s="540" t="s">
        <v>1218</v>
      </c>
      <c r="C52" s="520">
        <v>0</v>
      </c>
      <c r="D52" s="520">
        <v>0</v>
      </c>
      <c r="E52" s="788" t="s">
        <v>1219</v>
      </c>
      <c r="F52" s="520">
        <v>0</v>
      </c>
      <c r="G52" s="520">
        <v>0</v>
      </c>
    </row>
    <row r="53" spans="2:7" x14ac:dyDescent="0.2">
      <c r="B53" s="540" t="s">
        <v>1220</v>
      </c>
      <c r="C53" s="520">
        <v>1368081.86</v>
      </c>
      <c r="D53" s="520">
        <v>1352263.49</v>
      </c>
      <c r="E53" s="788" t="s">
        <v>1221</v>
      </c>
      <c r="F53" s="520">
        <v>0</v>
      </c>
      <c r="G53" s="520">
        <v>0</v>
      </c>
    </row>
    <row r="54" spans="2:7" ht="24" x14ac:dyDescent="0.2">
      <c r="B54" s="540" t="s">
        <v>1222</v>
      </c>
      <c r="C54" s="520">
        <v>0</v>
      </c>
      <c r="D54" s="520">
        <v>0</v>
      </c>
      <c r="E54" s="788" t="s">
        <v>1223</v>
      </c>
      <c r="F54" s="520">
        <v>0</v>
      </c>
      <c r="G54" s="520">
        <v>0</v>
      </c>
    </row>
    <row r="55" spans="2:7" x14ac:dyDescent="0.2">
      <c r="B55" s="540" t="s">
        <v>1224</v>
      </c>
      <c r="C55" s="520">
        <v>-1123351.3799999999</v>
      </c>
      <c r="D55" s="520">
        <v>-974468</v>
      </c>
      <c r="E55" s="788" t="s">
        <v>1225</v>
      </c>
      <c r="F55" s="520">
        <v>308807.84999999998</v>
      </c>
      <c r="G55" s="520">
        <v>0</v>
      </c>
    </row>
    <row r="56" spans="2:7" x14ac:dyDescent="0.2">
      <c r="B56" s="540" t="s">
        <v>1226</v>
      </c>
      <c r="C56" s="520">
        <v>0</v>
      </c>
      <c r="D56" s="520">
        <v>0</v>
      </c>
      <c r="E56" s="787"/>
      <c r="F56" s="520"/>
      <c r="G56" s="520"/>
    </row>
    <row r="57" spans="2:7" x14ac:dyDescent="0.2">
      <c r="B57" s="540" t="s">
        <v>1227</v>
      </c>
      <c r="C57" s="520">
        <v>0</v>
      </c>
      <c r="D57" s="520">
        <v>0</v>
      </c>
      <c r="E57" s="787" t="s">
        <v>1228</v>
      </c>
      <c r="F57" s="520">
        <v>308807.84999999998</v>
      </c>
      <c r="G57" s="520">
        <v>0</v>
      </c>
    </row>
    <row r="58" spans="2:7" x14ac:dyDescent="0.2">
      <c r="B58" s="540" t="s">
        <v>1229</v>
      </c>
      <c r="C58" s="520">
        <v>0</v>
      </c>
      <c r="D58" s="520">
        <v>0</v>
      </c>
      <c r="E58" s="792"/>
      <c r="F58" s="520"/>
      <c r="G58" s="520"/>
    </row>
    <row r="59" spans="2:7" x14ac:dyDescent="0.2">
      <c r="B59" s="540"/>
      <c r="C59" s="520"/>
      <c r="D59" s="520"/>
      <c r="E59" s="787" t="s">
        <v>1230</v>
      </c>
      <c r="F59" s="520">
        <v>364668.64999999997</v>
      </c>
      <c r="G59" s="520">
        <v>169230.55</v>
      </c>
    </row>
    <row r="60" spans="2:7" ht="24" x14ac:dyDescent="0.2">
      <c r="B60" s="786" t="s">
        <v>1231</v>
      </c>
      <c r="C60" s="520">
        <v>244730.48000000021</v>
      </c>
      <c r="D60" s="520">
        <v>377795.49</v>
      </c>
      <c r="E60" s="788"/>
      <c r="F60" s="520"/>
      <c r="G60" s="520"/>
    </row>
    <row r="61" spans="2:7" x14ac:dyDescent="0.2">
      <c r="B61" s="540"/>
      <c r="C61" s="520"/>
      <c r="D61" s="520"/>
      <c r="E61" s="787" t="s">
        <v>1232</v>
      </c>
      <c r="F61" s="520"/>
      <c r="G61" s="520"/>
    </row>
    <row r="62" spans="2:7" x14ac:dyDescent="0.2">
      <c r="B62" s="786" t="s">
        <v>1233</v>
      </c>
      <c r="C62" s="520">
        <v>612364.9700000002</v>
      </c>
      <c r="D62" s="520">
        <v>550041.78</v>
      </c>
      <c r="E62" s="787"/>
      <c r="F62" s="520"/>
      <c r="G62" s="520"/>
    </row>
    <row r="63" spans="2:7" x14ac:dyDescent="0.2">
      <c r="B63" s="540"/>
      <c r="C63" s="520"/>
      <c r="D63" s="520"/>
      <c r="E63" s="787" t="s">
        <v>1234</v>
      </c>
      <c r="F63" s="520">
        <v>304994.03000000003</v>
      </c>
      <c r="G63" s="520">
        <v>304994.03000000003</v>
      </c>
    </row>
    <row r="64" spans="2:7" x14ac:dyDescent="0.2">
      <c r="B64" s="540"/>
      <c r="C64" s="520"/>
      <c r="D64" s="520"/>
      <c r="E64" s="788" t="s">
        <v>1235</v>
      </c>
      <c r="F64" s="520">
        <v>0</v>
      </c>
      <c r="G64" s="520">
        <v>0</v>
      </c>
    </row>
    <row r="65" spans="2:7" x14ac:dyDescent="0.2">
      <c r="B65" s="540"/>
      <c r="C65" s="520"/>
      <c r="D65" s="520"/>
      <c r="E65" s="788" t="s">
        <v>1236</v>
      </c>
      <c r="F65" s="520">
        <v>0</v>
      </c>
      <c r="G65" s="520">
        <v>0</v>
      </c>
    </row>
    <row r="66" spans="2:7" x14ac:dyDescent="0.2">
      <c r="B66" s="540"/>
      <c r="C66" s="520"/>
      <c r="D66" s="520"/>
      <c r="E66" s="788" t="s">
        <v>1237</v>
      </c>
      <c r="F66" s="520">
        <v>304994.03000000003</v>
      </c>
      <c r="G66" s="520">
        <v>304994.03000000003</v>
      </c>
    </row>
    <row r="67" spans="2:7" x14ac:dyDescent="0.2">
      <c r="B67" s="540"/>
      <c r="C67" s="520"/>
      <c r="D67" s="520"/>
      <c r="E67" s="788"/>
      <c r="F67" s="520"/>
      <c r="G67" s="520"/>
    </row>
    <row r="68" spans="2:7" x14ac:dyDescent="0.2">
      <c r="B68" s="540"/>
      <c r="C68" s="520"/>
      <c r="D68" s="520"/>
      <c r="E68" s="787" t="s">
        <v>1238</v>
      </c>
      <c r="F68" s="520">
        <v>-57297.710000000006</v>
      </c>
      <c r="G68" s="520">
        <v>75817.200000000012</v>
      </c>
    </row>
    <row r="69" spans="2:7" x14ac:dyDescent="0.2">
      <c r="B69" s="540"/>
      <c r="C69" s="520"/>
      <c r="D69" s="520"/>
      <c r="E69" s="788" t="s">
        <v>1239</v>
      </c>
      <c r="F69" s="520">
        <v>-132846.97</v>
      </c>
      <c r="G69" s="520">
        <v>-46268.63</v>
      </c>
    </row>
    <row r="70" spans="2:7" x14ac:dyDescent="0.2">
      <c r="B70" s="540"/>
      <c r="C70" s="520"/>
      <c r="D70" s="520"/>
      <c r="E70" s="788" t="s">
        <v>1240</v>
      </c>
      <c r="F70" s="520">
        <v>75549.259999999995</v>
      </c>
      <c r="G70" s="520">
        <v>122085.83</v>
      </c>
    </row>
    <row r="71" spans="2:7" x14ac:dyDescent="0.2">
      <c r="B71" s="540"/>
      <c r="C71" s="520"/>
      <c r="D71" s="520"/>
      <c r="E71" s="788" t="s">
        <v>1241</v>
      </c>
      <c r="F71" s="520">
        <v>0</v>
      </c>
      <c r="G71" s="520">
        <v>0</v>
      </c>
    </row>
    <row r="72" spans="2:7" x14ac:dyDescent="0.2">
      <c r="B72" s="540"/>
      <c r="C72" s="520"/>
      <c r="D72" s="520"/>
      <c r="E72" s="788" t="s">
        <v>1242</v>
      </c>
      <c r="F72" s="520">
        <v>0</v>
      </c>
      <c r="G72" s="520">
        <v>0</v>
      </c>
    </row>
    <row r="73" spans="2:7" x14ac:dyDescent="0.2">
      <c r="B73" s="540"/>
      <c r="C73" s="520"/>
      <c r="D73" s="520"/>
      <c r="E73" s="788" t="s">
        <v>1243</v>
      </c>
      <c r="F73" s="520">
        <v>0</v>
      </c>
      <c r="G73" s="520">
        <v>0</v>
      </c>
    </row>
    <row r="74" spans="2:7" x14ac:dyDescent="0.2">
      <c r="B74" s="540"/>
      <c r="C74" s="520"/>
      <c r="D74" s="520"/>
      <c r="E74" s="788"/>
      <c r="F74" s="520"/>
      <c r="G74" s="520"/>
    </row>
    <row r="75" spans="2:7" ht="24" x14ac:dyDescent="0.2">
      <c r="B75" s="540"/>
      <c r="C75" s="520"/>
      <c r="D75" s="520"/>
      <c r="E75" s="787" t="s">
        <v>1244</v>
      </c>
      <c r="F75" s="520">
        <v>0</v>
      </c>
      <c r="G75" s="520">
        <v>0</v>
      </c>
    </row>
    <row r="76" spans="2:7" x14ac:dyDescent="0.2">
      <c r="B76" s="540"/>
      <c r="C76" s="520"/>
      <c r="D76" s="520"/>
      <c r="E76" s="788" t="s">
        <v>1245</v>
      </c>
      <c r="F76" s="520">
        <v>0</v>
      </c>
      <c r="G76" s="520">
        <v>0</v>
      </c>
    </row>
    <row r="77" spans="2:7" x14ac:dyDescent="0.2">
      <c r="B77" s="540"/>
      <c r="C77" s="520"/>
      <c r="D77" s="520"/>
      <c r="E77" s="788" t="s">
        <v>1246</v>
      </c>
      <c r="F77" s="520">
        <v>0</v>
      </c>
      <c r="G77" s="520">
        <v>0</v>
      </c>
    </row>
    <row r="78" spans="2:7" x14ac:dyDescent="0.2">
      <c r="B78" s="540"/>
      <c r="C78" s="520"/>
      <c r="D78" s="520"/>
      <c r="E78" s="788"/>
      <c r="F78" s="520"/>
      <c r="G78" s="520"/>
    </row>
    <row r="79" spans="2:7" x14ac:dyDescent="0.2">
      <c r="B79" s="540"/>
      <c r="C79" s="520"/>
      <c r="D79" s="520"/>
      <c r="E79" s="787" t="s">
        <v>1247</v>
      </c>
      <c r="F79" s="520">
        <v>247696.32</v>
      </c>
      <c r="G79" s="520">
        <v>380811.23000000004</v>
      </c>
    </row>
    <row r="80" spans="2:7" x14ac:dyDescent="0.2">
      <c r="B80" s="540"/>
      <c r="C80" s="520"/>
      <c r="D80" s="520"/>
      <c r="E80" s="788"/>
      <c r="F80" s="520"/>
      <c r="G80" s="520"/>
    </row>
    <row r="81" spans="2:7" x14ac:dyDescent="0.2">
      <c r="B81" s="540"/>
      <c r="C81" s="520"/>
      <c r="D81" s="520"/>
      <c r="E81" s="787" t="s">
        <v>1248</v>
      </c>
      <c r="F81" s="520">
        <v>612364.97</v>
      </c>
      <c r="G81" s="520">
        <v>550041.78</v>
      </c>
    </row>
    <row r="82" spans="2:7" ht="12.75" thickBot="1" x14ac:dyDescent="0.25">
      <c r="B82" s="793"/>
      <c r="C82" s="794"/>
      <c r="D82" s="794"/>
      <c r="E82" s="795"/>
      <c r="F82" s="534"/>
      <c r="G82" s="534"/>
    </row>
  </sheetData>
  <mergeCells count="4">
    <mergeCell ref="C2:G2"/>
    <mergeCell ref="C3:G3"/>
    <mergeCell ref="C4:G4"/>
    <mergeCell ref="C5:G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0"/>
  <sheetViews>
    <sheetView workbookViewId="0">
      <selection activeCell="F25" sqref="F25"/>
    </sheetView>
  </sheetViews>
  <sheetFormatPr baseColWidth="10" defaultRowHeight="12" x14ac:dyDescent="0.2"/>
  <cols>
    <col min="1" max="1" width="5" style="493" customWidth="1"/>
    <col min="2" max="2" width="43" style="493" customWidth="1"/>
    <col min="3" max="3" width="12.85546875" style="493" customWidth="1"/>
    <col min="4" max="4" width="13.28515625" style="493" customWidth="1"/>
    <col min="5" max="5" width="15" style="493" customWidth="1"/>
    <col min="6" max="6" width="16.5703125" style="493" customWidth="1"/>
    <col min="7" max="7" width="13.42578125" style="493" customWidth="1"/>
    <col min="8" max="8" width="14" style="493" customWidth="1"/>
    <col min="9" max="9" width="15" style="493" customWidth="1"/>
    <col min="10" max="256" width="11.42578125" style="493"/>
    <col min="257" max="257" width="5" style="493" customWidth="1"/>
    <col min="258" max="258" width="43" style="493" customWidth="1"/>
    <col min="259" max="259" width="12.85546875" style="493" customWidth="1"/>
    <col min="260" max="260" width="13.28515625" style="493" customWidth="1"/>
    <col min="261" max="261" width="15" style="493" customWidth="1"/>
    <col min="262" max="262" width="16.5703125" style="493" customWidth="1"/>
    <col min="263" max="263" width="13.42578125" style="493" customWidth="1"/>
    <col min="264" max="264" width="14" style="493" customWidth="1"/>
    <col min="265" max="265" width="15" style="493" customWidth="1"/>
    <col min="266" max="512" width="11.42578125" style="493"/>
    <col min="513" max="513" width="5" style="493" customWidth="1"/>
    <col min="514" max="514" width="43" style="493" customWidth="1"/>
    <col min="515" max="515" width="12.85546875" style="493" customWidth="1"/>
    <col min="516" max="516" width="13.28515625" style="493" customWidth="1"/>
    <col min="517" max="517" width="15" style="493" customWidth="1"/>
    <col min="518" max="518" width="16.5703125" style="493" customWidth="1"/>
    <col min="519" max="519" width="13.42578125" style="493" customWidth="1"/>
    <col min="520" max="520" width="14" style="493" customWidth="1"/>
    <col min="521" max="521" width="15" style="493" customWidth="1"/>
    <col min="522" max="768" width="11.42578125" style="493"/>
    <col min="769" max="769" width="5" style="493" customWidth="1"/>
    <col min="770" max="770" width="43" style="493" customWidth="1"/>
    <col min="771" max="771" width="12.85546875" style="493" customWidth="1"/>
    <col min="772" max="772" width="13.28515625" style="493" customWidth="1"/>
    <col min="773" max="773" width="15" style="493" customWidth="1"/>
    <col min="774" max="774" width="16.5703125" style="493" customWidth="1"/>
    <col min="775" max="775" width="13.42578125" style="493" customWidth="1"/>
    <col min="776" max="776" width="14" style="493" customWidth="1"/>
    <col min="777" max="777" width="15" style="493" customWidth="1"/>
    <col min="778" max="1024" width="11.42578125" style="493"/>
    <col min="1025" max="1025" width="5" style="493" customWidth="1"/>
    <col min="1026" max="1026" width="43" style="493" customWidth="1"/>
    <col min="1027" max="1027" width="12.85546875" style="493" customWidth="1"/>
    <col min="1028" max="1028" width="13.28515625" style="493" customWidth="1"/>
    <col min="1029" max="1029" width="15" style="493" customWidth="1"/>
    <col min="1030" max="1030" width="16.5703125" style="493" customWidth="1"/>
    <col min="1031" max="1031" width="13.42578125" style="493" customWidth="1"/>
    <col min="1032" max="1032" width="14" style="493" customWidth="1"/>
    <col min="1033" max="1033" width="15" style="493" customWidth="1"/>
    <col min="1034" max="1280" width="11.42578125" style="493"/>
    <col min="1281" max="1281" width="5" style="493" customWidth="1"/>
    <col min="1282" max="1282" width="43" style="493" customWidth="1"/>
    <col min="1283" max="1283" width="12.85546875" style="493" customWidth="1"/>
    <col min="1284" max="1284" width="13.28515625" style="493" customWidth="1"/>
    <col min="1285" max="1285" width="15" style="493" customWidth="1"/>
    <col min="1286" max="1286" width="16.5703125" style="493" customWidth="1"/>
    <col min="1287" max="1287" width="13.42578125" style="493" customWidth="1"/>
    <col min="1288" max="1288" width="14" style="493" customWidth="1"/>
    <col min="1289" max="1289" width="15" style="493" customWidth="1"/>
    <col min="1290" max="1536" width="11.42578125" style="493"/>
    <col min="1537" max="1537" width="5" style="493" customWidth="1"/>
    <col min="1538" max="1538" width="43" style="493" customWidth="1"/>
    <col min="1539" max="1539" width="12.85546875" style="493" customWidth="1"/>
    <col min="1540" max="1540" width="13.28515625" style="493" customWidth="1"/>
    <col min="1541" max="1541" width="15" style="493" customWidth="1"/>
    <col min="1542" max="1542" width="16.5703125" style="493" customWidth="1"/>
    <col min="1543" max="1543" width="13.42578125" style="493" customWidth="1"/>
    <col min="1544" max="1544" width="14" style="493" customWidth="1"/>
    <col min="1545" max="1545" width="15" style="493" customWidth="1"/>
    <col min="1546" max="1792" width="11.42578125" style="493"/>
    <col min="1793" max="1793" width="5" style="493" customWidth="1"/>
    <col min="1794" max="1794" width="43" style="493" customWidth="1"/>
    <col min="1795" max="1795" width="12.85546875" style="493" customWidth="1"/>
    <col min="1796" max="1796" width="13.28515625" style="493" customWidth="1"/>
    <col min="1797" max="1797" width="15" style="493" customWidth="1"/>
    <col min="1798" max="1798" width="16.5703125" style="493" customWidth="1"/>
    <col min="1799" max="1799" width="13.42578125" style="493" customWidth="1"/>
    <col min="1800" max="1800" width="14" style="493" customWidth="1"/>
    <col min="1801" max="1801" width="15" style="493" customWidth="1"/>
    <col min="1802" max="2048" width="11.42578125" style="493"/>
    <col min="2049" max="2049" width="5" style="493" customWidth="1"/>
    <col min="2050" max="2050" width="43" style="493" customWidth="1"/>
    <col min="2051" max="2051" width="12.85546875" style="493" customWidth="1"/>
    <col min="2052" max="2052" width="13.28515625" style="493" customWidth="1"/>
    <col min="2053" max="2053" width="15" style="493" customWidth="1"/>
    <col min="2054" max="2054" width="16.5703125" style="493" customWidth="1"/>
    <col min="2055" max="2055" width="13.42578125" style="493" customWidth="1"/>
    <col min="2056" max="2056" width="14" style="493" customWidth="1"/>
    <col min="2057" max="2057" width="15" style="493" customWidth="1"/>
    <col min="2058" max="2304" width="11.42578125" style="493"/>
    <col min="2305" max="2305" width="5" style="493" customWidth="1"/>
    <col min="2306" max="2306" width="43" style="493" customWidth="1"/>
    <col min="2307" max="2307" width="12.85546875" style="493" customWidth="1"/>
    <col min="2308" max="2308" width="13.28515625" style="493" customWidth="1"/>
    <col min="2309" max="2309" width="15" style="493" customWidth="1"/>
    <col min="2310" max="2310" width="16.5703125" style="493" customWidth="1"/>
    <col min="2311" max="2311" width="13.42578125" style="493" customWidth="1"/>
    <col min="2312" max="2312" width="14" style="493" customWidth="1"/>
    <col min="2313" max="2313" width="15" style="493" customWidth="1"/>
    <col min="2314" max="2560" width="11.42578125" style="493"/>
    <col min="2561" max="2561" width="5" style="493" customWidth="1"/>
    <col min="2562" max="2562" width="43" style="493" customWidth="1"/>
    <col min="2563" max="2563" width="12.85546875" style="493" customWidth="1"/>
    <col min="2564" max="2564" width="13.28515625" style="493" customWidth="1"/>
    <col min="2565" max="2565" width="15" style="493" customWidth="1"/>
    <col min="2566" max="2566" width="16.5703125" style="493" customWidth="1"/>
    <col min="2567" max="2567" width="13.42578125" style="493" customWidth="1"/>
    <col min="2568" max="2568" width="14" style="493" customWidth="1"/>
    <col min="2569" max="2569" width="15" style="493" customWidth="1"/>
    <col min="2570" max="2816" width="11.42578125" style="493"/>
    <col min="2817" max="2817" width="5" style="493" customWidth="1"/>
    <col min="2818" max="2818" width="43" style="493" customWidth="1"/>
    <col min="2819" max="2819" width="12.85546875" style="493" customWidth="1"/>
    <col min="2820" max="2820" width="13.28515625" style="493" customWidth="1"/>
    <col min="2821" max="2821" width="15" style="493" customWidth="1"/>
    <col min="2822" max="2822" width="16.5703125" style="493" customWidth="1"/>
    <col min="2823" max="2823" width="13.42578125" style="493" customWidth="1"/>
    <col min="2824" max="2824" width="14" style="493" customWidth="1"/>
    <col min="2825" max="2825" width="15" style="493" customWidth="1"/>
    <col min="2826" max="3072" width="11.42578125" style="493"/>
    <col min="3073" max="3073" width="5" style="493" customWidth="1"/>
    <col min="3074" max="3074" width="43" style="493" customWidth="1"/>
    <col min="3075" max="3075" width="12.85546875" style="493" customWidth="1"/>
    <col min="3076" max="3076" width="13.28515625" style="493" customWidth="1"/>
    <col min="3077" max="3077" width="15" style="493" customWidth="1"/>
    <col min="3078" max="3078" width="16.5703125" style="493" customWidth="1"/>
    <col min="3079" max="3079" width="13.42578125" style="493" customWidth="1"/>
    <col min="3080" max="3080" width="14" style="493" customWidth="1"/>
    <col min="3081" max="3081" width="15" style="493" customWidth="1"/>
    <col min="3082" max="3328" width="11.42578125" style="493"/>
    <col min="3329" max="3329" width="5" style="493" customWidth="1"/>
    <col min="3330" max="3330" width="43" style="493" customWidth="1"/>
    <col min="3331" max="3331" width="12.85546875" style="493" customWidth="1"/>
    <col min="3332" max="3332" width="13.28515625" style="493" customWidth="1"/>
    <col min="3333" max="3333" width="15" style="493" customWidth="1"/>
    <col min="3334" max="3334" width="16.5703125" style="493" customWidth="1"/>
    <col min="3335" max="3335" width="13.42578125" style="493" customWidth="1"/>
    <col min="3336" max="3336" width="14" style="493" customWidth="1"/>
    <col min="3337" max="3337" width="15" style="493" customWidth="1"/>
    <col min="3338" max="3584" width="11.42578125" style="493"/>
    <col min="3585" max="3585" width="5" style="493" customWidth="1"/>
    <col min="3586" max="3586" width="43" style="493" customWidth="1"/>
    <col min="3587" max="3587" width="12.85546875" style="493" customWidth="1"/>
    <col min="3588" max="3588" width="13.28515625" style="493" customWidth="1"/>
    <col min="3589" max="3589" width="15" style="493" customWidth="1"/>
    <col min="3590" max="3590" width="16.5703125" style="493" customWidth="1"/>
    <col min="3591" max="3591" width="13.42578125" style="493" customWidth="1"/>
    <col min="3592" max="3592" width="14" style="493" customWidth="1"/>
    <col min="3593" max="3593" width="15" style="493" customWidth="1"/>
    <col min="3594" max="3840" width="11.42578125" style="493"/>
    <col min="3841" max="3841" width="5" style="493" customWidth="1"/>
    <col min="3842" max="3842" width="43" style="493" customWidth="1"/>
    <col min="3843" max="3843" width="12.85546875" style="493" customWidth="1"/>
    <col min="3844" max="3844" width="13.28515625" style="493" customWidth="1"/>
    <col min="3845" max="3845" width="15" style="493" customWidth="1"/>
    <col min="3846" max="3846" width="16.5703125" style="493" customWidth="1"/>
    <col min="3847" max="3847" width="13.42578125" style="493" customWidth="1"/>
    <col min="3848" max="3848" width="14" style="493" customWidth="1"/>
    <col min="3849" max="3849" width="15" style="493" customWidth="1"/>
    <col min="3850" max="4096" width="11.42578125" style="493"/>
    <col min="4097" max="4097" width="5" style="493" customWidth="1"/>
    <col min="4098" max="4098" width="43" style="493" customWidth="1"/>
    <col min="4099" max="4099" width="12.85546875" style="493" customWidth="1"/>
    <col min="4100" max="4100" width="13.28515625" style="493" customWidth="1"/>
    <col min="4101" max="4101" width="15" style="493" customWidth="1"/>
    <col min="4102" max="4102" width="16.5703125" style="493" customWidth="1"/>
    <col min="4103" max="4103" width="13.42578125" style="493" customWidth="1"/>
    <col min="4104" max="4104" width="14" style="493" customWidth="1"/>
    <col min="4105" max="4105" width="15" style="493" customWidth="1"/>
    <col min="4106" max="4352" width="11.42578125" style="493"/>
    <col min="4353" max="4353" width="5" style="493" customWidth="1"/>
    <col min="4354" max="4354" width="43" style="493" customWidth="1"/>
    <col min="4355" max="4355" width="12.85546875" style="493" customWidth="1"/>
    <col min="4356" max="4356" width="13.28515625" style="493" customWidth="1"/>
    <col min="4357" max="4357" width="15" style="493" customWidth="1"/>
    <col min="4358" max="4358" width="16.5703125" style="493" customWidth="1"/>
    <col min="4359" max="4359" width="13.42578125" style="493" customWidth="1"/>
    <col min="4360" max="4360" width="14" style="493" customWidth="1"/>
    <col min="4361" max="4361" width="15" style="493" customWidth="1"/>
    <col min="4362" max="4608" width="11.42578125" style="493"/>
    <col min="4609" max="4609" width="5" style="493" customWidth="1"/>
    <col min="4610" max="4610" width="43" style="493" customWidth="1"/>
    <col min="4611" max="4611" width="12.85546875" style="493" customWidth="1"/>
    <col min="4612" max="4612" width="13.28515625" style="493" customWidth="1"/>
    <col min="4613" max="4613" width="15" style="493" customWidth="1"/>
    <col min="4614" max="4614" width="16.5703125" style="493" customWidth="1"/>
    <col min="4615" max="4615" width="13.42578125" style="493" customWidth="1"/>
    <col min="4616" max="4616" width="14" style="493" customWidth="1"/>
    <col min="4617" max="4617" width="15" style="493" customWidth="1"/>
    <col min="4618" max="4864" width="11.42578125" style="493"/>
    <col min="4865" max="4865" width="5" style="493" customWidth="1"/>
    <col min="4866" max="4866" width="43" style="493" customWidth="1"/>
    <col min="4867" max="4867" width="12.85546875" style="493" customWidth="1"/>
    <col min="4868" max="4868" width="13.28515625" style="493" customWidth="1"/>
    <col min="4869" max="4869" width="15" style="493" customWidth="1"/>
    <col min="4870" max="4870" width="16.5703125" style="493" customWidth="1"/>
    <col min="4871" max="4871" width="13.42578125" style="493" customWidth="1"/>
    <col min="4872" max="4872" width="14" style="493" customWidth="1"/>
    <col min="4873" max="4873" width="15" style="493" customWidth="1"/>
    <col min="4874" max="5120" width="11.42578125" style="493"/>
    <col min="5121" max="5121" width="5" style="493" customWidth="1"/>
    <col min="5122" max="5122" width="43" style="493" customWidth="1"/>
    <col min="5123" max="5123" width="12.85546875" style="493" customWidth="1"/>
    <col min="5124" max="5124" width="13.28515625" style="493" customWidth="1"/>
    <col min="5125" max="5125" width="15" style="493" customWidth="1"/>
    <col min="5126" max="5126" width="16.5703125" style="493" customWidth="1"/>
    <col min="5127" max="5127" width="13.42578125" style="493" customWidth="1"/>
    <col min="5128" max="5128" width="14" style="493" customWidth="1"/>
    <col min="5129" max="5129" width="15" style="493" customWidth="1"/>
    <col min="5130" max="5376" width="11.42578125" style="493"/>
    <col min="5377" max="5377" width="5" style="493" customWidth="1"/>
    <col min="5378" max="5378" width="43" style="493" customWidth="1"/>
    <col min="5379" max="5379" width="12.85546875" style="493" customWidth="1"/>
    <col min="5380" max="5380" width="13.28515625" style="493" customWidth="1"/>
    <col min="5381" max="5381" width="15" style="493" customWidth="1"/>
    <col min="5382" max="5382" width="16.5703125" style="493" customWidth="1"/>
    <col min="5383" max="5383" width="13.42578125" style="493" customWidth="1"/>
    <col min="5384" max="5384" width="14" style="493" customWidth="1"/>
    <col min="5385" max="5385" width="15" style="493" customWidth="1"/>
    <col min="5386" max="5632" width="11.42578125" style="493"/>
    <col min="5633" max="5633" width="5" style="493" customWidth="1"/>
    <col min="5634" max="5634" width="43" style="493" customWidth="1"/>
    <col min="5635" max="5635" width="12.85546875" style="493" customWidth="1"/>
    <col min="5636" max="5636" width="13.28515625" style="493" customWidth="1"/>
    <col min="5637" max="5637" width="15" style="493" customWidth="1"/>
    <col min="5638" max="5638" width="16.5703125" style="493" customWidth="1"/>
    <col min="5639" max="5639" width="13.42578125" style="493" customWidth="1"/>
    <col min="5640" max="5640" width="14" style="493" customWidth="1"/>
    <col min="5641" max="5641" width="15" style="493" customWidth="1"/>
    <col min="5642" max="5888" width="11.42578125" style="493"/>
    <col min="5889" max="5889" width="5" style="493" customWidth="1"/>
    <col min="5890" max="5890" width="43" style="493" customWidth="1"/>
    <col min="5891" max="5891" width="12.85546875" style="493" customWidth="1"/>
    <col min="5892" max="5892" width="13.28515625" style="493" customWidth="1"/>
    <col min="5893" max="5893" width="15" style="493" customWidth="1"/>
    <col min="5894" max="5894" width="16.5703125" style="493" customWidth="1"/>
    <col min="5895" max="5895" width="13.42578125" style="493" customWidth="1"/>
    <col min="5896" max="5896" width="14" style="493" customWidth="1"/>
    <col min="5897" max="5897" width="15" style="493" customWidth="1"/>
    <col min="5898" max="6144" width="11.42578125" style="493"/>
    <col min="6145" max="6145" width="5" style="493" customWidth="1"/>
    <col min="6146" max="6146" width="43" style="493" customWidth="1"/>
    <col min="6147" max="6147" width="12.85546875" style="493" customWidth="1"/>
    <col min="6148" max="6148" width="13.28515625" style="493" customWidth="1"/>
    <col min="6149" max="6149" width="15" style="493" customWidth="1"/>
    <col min="6150" max="6150" width="16.5703125" style="493" customWidth="1"/>
    <col min="6151" max="6151" width="13.42578125" style="493" customWidth="1"/>
    <col min="6152" max="6152" width="14" style="493" customWidth="1"/>
    <col min="6153" max="6153" width="15" style="493" customWidth="1"/>
    <col min="6154" max="6400" width="11.42578125" style="493"/>
    <col min="6401" max="6401" width="5" style="493" customWidth="1"/>
    <col min="6402" max="6402" width="43" style="493" customWidth="1"/>
    <col min="6403" max="6403" width="12.85546875" style="493" customWidth="1"/>
    <col min="6404" max="6404" width="13.28515625" style="493" customWidth="1"/>
    <col min="6405" max="6405" width="15" style="493" customWidth="1"/>
    <col min="6406" max="6406" width="16.5703125" style="493" customWidth="1"/>
    <col min="6407" max="6407" width="13.42578125" style="493" customWidth="1"/>
    <col min="6408" max="6408" width="14" style="493" customWidth="1"/>
    <col min="6409" max="6409" width="15" style="493" customWidth="1"/>
    <col min="6410" max="6656" width="11.42578125" style="493"/>
    <col min="6657" max="6657" width="5" style="493" customWidth="1"/>
    <col min="6658" max="6658" width="43" style="493" customWidth="1"/>
    <col min="6659" max="6659" width="12.85546875" style="493" customWidth="1"/>
    <col min="6660" max="6660" width="13.28515625" style="493" customWidth="1"/>
    <col min="6661" max="6661" width="15" style="493" customWidth="1"/>
    <col min="6662" max="6662" width="16.5703125" style="493" customWidth="1"/>
    <col min="6663" max="6663" width="13.42578125" style="493" customWidth="1"/>
    <col min="6664" max="6664" width="14" style="493" customWidth="1"/>
    <col min="6665" max="6665" width="15" style="493" customWidth="1"/>
    <col min="6666" max="6912" width="11.42578125" style="493"/>
    <col min="6913" max="6913" width="5" style="493" customWidth="1"/>
    <col min="6914" max="6914" width="43" style="493" customWidth="1"/>
    <col min="6915" max="6915" width="12.85546875" style="493" customWidth="1"/>
    <col min="6916" max="6916" width="13.28515625" style="493" customWidth="1"/>
    <col min="6917" max="6917" width="15" style="493" customWidth="1"/>
    <col min="6918" max="6918" width="16.5703125" style="493" customWidth="1"/>
    <col min="6919" max="6919" width="13.42578125" style="493" customWidth="1"/>
    <col min="6920" max="6920" width="14" style="493" customWidth="1"/>
    <col min="6921" max="6921" width="15" style="493" customWidth="1"/>
    <col min="6922" max="7168" width="11.42578125" style="493"/>
    <col min="7169" max="7169" width="5" style="493" customWidth="1"/>
    <col min="7170" max="7170" width="43" style="493" customWidth="1"/>
    <col min="7171" max="7171" width="12.85546875" style="493" customWidth="1"/>
    <col min="7172" max="7172" width="13.28515625" style="493" customWidth="1"/>
    <col min="7173" max="7173" width="15" style="493" customWidth="1"/>
    <col min="7174" max="7174" width="16.5703125" style="493" customWidth="1"/>
    <col min="7175" max="7175" width="13.42578125" style="493" customWidth="1"/>
    <col min="7176" max="7176" width="14" style="493" customWidth="1"/>
    <col min="7177" max="7177" width="15" style="493" customWidth="1"/>
    <col min="7178" max="7424" width="11.42578125" style="493"/>
    <col min="7425" max="7425" width="5" style="493" customWidth="1"/>
    <col min="7426" max="7426" width="43" style="493" customWidth="1"/>
    <col min="7427" max="7427" width="12.85546875" style="493" customWidth="1"/>
    <col min="7428" max="7428" width="13.28515625" style="493" customWidth="1"/>
    <col min="7429" max="7429" width="15" style="493" customWidth="1"/>
    <col min="7430" max="7430" width="16.5703125" style="493" customWidth="1"/>
    <col min="7431" max="7431" width="13.42578125" style="493" customWidth="1"/>
    <col min="7432" max="7432" width="14" style="493" customWidth="1"/>
    <col min="7433" max="7433" width="15" style="493" customWidth="1"/>
    <col min="7434" max="7680" width="11.42578125" style="493"/>
    <col min="7681" max="7681" width="5" style="493" customWidth="1"/>
    <col min="7682" max="7682" width="43" style="493" customWidth="1"/>
    <col min="7683" max="7683" width="12.85546875" style="493" customWidth="1"/>
    <col min="7684" max="7684" width="13.28515625" style="493" customWidth="1"/>
    <col min="7685" max="7685" width="15" style="493" customWidth="1"/>
    <col min="7686" max="7686" width="16.5703125" style="493" customWidth="1"/>
    <col min="7687" max="7687" width="13.42578125" style="493" customWidth="1"/>
    <col min="7688" max="7688" width="14" style="493" customWidth="1"/>
    <col min="7689" max="7689" width="15" style="493" customWidth="1"/>
    <col min="7690" max="7936" width="11.42578125" style="493"/>
    <col min="7937" max="7937" width="5" style="493" customWidth="1"/>
    <col min="7938" max="7938" width="43" style="493" customWidth="1"/>
    <col min="7939" max="7939" width="12.85546875" style="493" customWidth="1"/>
    <col min="7940" max="7940" width="13.28515625" style="493" customWidth="1"/>
    <col min="7941" max="7941" width="15" style="493" customWidth="1"/>
    <col min="7942" max="7942" width="16.5703125" style="493" customWidth="1"/>
    <col min="7943" max="7943" width="13.42578125" style="493" customWidth="1"/>
    <col min="7944" max="7944" width="14" style="493" customWidth="1"/>
    <col min="7945" max="7945" width="15" style="493" customWidth="1"/>
    <col min="7946" max="8192" width="11.42578125" style="493"/>
    <col min="8193" max="8193" width="5" style="493" customWidth="1"/>
    <col min="8194" max="8194" width="43" style="493" customWidth="1"/>
    <col min="8195" max="8195" width="12.85546875" style="493" customWidth="1"/>
    <col min="8196" max="8196" width="13.28515625" style="493" customWidth="1"/>
    <col min="8197" max="8197" width="15" style="493" customWidth="1"/>
    <col min="8198" max="8198" width="16.5703125" style="493" customWidth="1"/>
    <col min="8199" max="8199" width="13.42578125" style="493" customWidth="1"/>
    <col min="8200" max="8200" width="14" style="493" customWidth="1"/>
    <col min="8201" max="8201" width="15" style="493" customWidth="1"/>
    <col min="8202" max="8448" width="11.42578125" style="493"/>
    <col min="8449" max="8449" width="5" style="493" customWidth="1"/>
    <col min="8450" max="8450" width="43" style="493" customWidth="1"/>
    <col min="8451" max="8451" width="12.85546875" style="493" customWidth="1"/>
    <col min="8452" max="8452" width="13.28515625" style="493" customWidth="1"/>
    <col min="8453" max="8453" width="15" style="493" customWidth="1"/>
    <col min="8454" max="8454" width="16.5703125" style="493" customWidth="1"/>
    <col min="8455" max="8455" width="13.42578125" style="493" customWidth="1"/>
    <col min="8456" max="8456" width="14" style="493" customWidth="1"/>
    <col min="8457" max="8457" width="15" style="493" customWidth="1"/>
    <col min="8458" max="8704" width="11.42578125" style="493"/>
    <col min="8705" max="8705" width="5" style="493" customWidth="1"/>
    <col min="8706" max="8706" width="43" style="493" customWidth="1"/>
    <col min="8707" max="8707" width="12.85546875" style="493" customWidth="1"/>
    <col min="8708" max="8708" width="13.28515625" style="493" customWidth="1"/>
    <col min="8709" max="8709" width="15" style="493" customWidth="1"/>
    <col min="8710" max="8710" width="16.5703125" style="493" customWidth="1"/>
    <col min="8711" max="8711" width="13.42578125" style="493" customWidth="1"/>
    <col min="8712" max="8712" width="14" style="493" customWidth="1"/>
    <col min="8713" max="8713" width="15" style="493" customWidth="1"/>
    <col min="8714" max="8960" width="11.42578125" style="493"/>
    <col min="8961" max="8961" width="5" style="493" customWidth="1"/>
    <col min="8962" max="8962" width="43" style="493" customWidth="1"/>
    <col min="8963" max="8963" width="12.85546875" style="493" customWidth="1"/>
    <col min="8964" max="8964" width="13.28515625" style="493" customWidth="1"/>
    <col min="8965" max="8965" width="15" style="493" customWidth="1"/>
    <col min="8966" max="8966" width="16.5703125" style="493" customWidth="1"/>
    <col min="8967" max="8967" width="13.42578125" style="493" customWidth="1"/>
    <col min="8968" max="8968" width="14" style="493" customWidth="1"/>
    <col min="8969" max="8969" width="15" style="493" customWidth="1"/>
    <col min="8970" max="9216" width="11.42578125" style="493"/>
    <col min="9217" max="9217" width="5" style="493" customWidth="1"/>
    <col min="9218" max="9218" width="43" style="493" customWidth="1"/>
    <col min="9219" max="9219" width="12.85546875" style="493" customWidth="1"/>
    <col min="9220" max="9220" width="13.28515625" style="493" customWidth="1"/>
    <col min="9221" max="9221" width="15" style="493" customWidth="1"/>
    <col min="9222" max="9222" width="16.5703125" style="493" customWidth="1"/>
    <col min="9223" max="9223" width="13.42578125" style="493" customWidth="1"/>
    <col min="9224" max="9224" width="14" style="493" customWidth="1"/>
    <col min="9225" max="9225" width="15" style="493" customWidth="1"/>
    <col min="9226" max="9472" width="11.42578125" style="493"/>
    <col min="9473" max="9473" width="5" style="493" customWidth="1"/>
    <col min="9474" max="9474" width="43" style="493" customWidth="1"/>
    <col min="9475" max="9475" width="12.85546875" style="493" customWidth="1"/>
    <col min="9476" max="9476" width="13.28515625" style="493" customWidth="1"/>
    <col min="9477" max="9477" width="15" style="493" customWidth="1"/>
    <col min="9478" max="9478" width="16.5703125" style="493" customWidth="1"/>
    <col min="9479" max="9479" width="13.42578125" style="493" customWidth="1"/>
    <col min="9480" max="9480" width="14" style="493" customWidth="1"/>
    <col min="9481" max="9481" width="15" style="493" customWidth="1"/>
    <col min="9482" max="9728" width="11.42578125" style="493"/>
    <col min="9729" max="9729" width="5" style="493" customWidth="1"/>
    <col min="9730" max="9730" width="43" style="493" customWidth="1"/>
    <col min="9731" max="9731" width="12.85546875" style="493" customWidth="1"/>
    <col min="9732" max="9732" width="13.28515625" style="493" customWidth="1"/>
    <col min="9733" max="9733" width="15" style="493" customWidth="1"/>
    <col min="9734" max="9734" width="16.5703125" style="493" customWidth="1"/>
    <col min="9735" max="9735" width="13.42578125" style="493" customWidth="1"/>
    <col min="9736" max="9736" width="14" style="493" customWidth="1"/>
    <col min="9737" max="9737" width="15" style="493" customWidth="1"/>
    <col min="9738" max="9984" width="11.42578125" style="493"/>
    <col min="9985" max="9985" width="5" style="493" customWidth="1"/>
    <col min="9986" max="9986" width="43" style="493" customWidth="1"/>
    <col min="9987" max="9987" width="12.85546875" style="493" customWidth="1"/>
    <col min="9988" max="9988" width="13.28515625" style="493" customWidth="1"/>
    <col min="9989" max="9989" width="15" style="493" customWidth="1"/>
    <col min="9990" max="9990" width="16.5703125" style="493" customWidth="1"/>
    <col min="9991" max="9991" width="13.42578125" style="493" customWidth="1"/>
    <col min="9992" max="9992" width="14" style="493" customWidth="1"/>
    <col min="9993" max="9993" width="15" style="493" customWidth="1"/>
    <col min="9994" max="10240" width="11.42578125" style="493"/>
    <col min="10241" max="10241" width="5" style="493" customWidth="1"/>
    <col min="10242" max="10242" width="43" style="493" customWidth="1"/>
    <col min="10243" max="10243" width="12.85546875" style="493" customWidth="1"/>
    <col min="10244" max="10244" width="13.28515625" style="493" customWidth="1"/>
    <col min="10245" max="10245" width="15" style="493" customWidth="1"/>
    <col min="10246" max="10246" width="16.5703125" style="493" customWidth="1"/>
    <col min="10247" max="10247" width="13.42578125" style="493" customWidth="1"/>
    <col min="10248" max="10248" width="14" style="493" customWidth="1"/>
    <col min="10249" max="10249" width="15" style="493" customWidth="1"/>
    <col min="10250" max="10496" width="11.42578125" style="493"/>
    <col min="10497" max="10497" width="5" style="493" customWidth="1"/>
    <col min="10498" max="10498" width="43" style="493" customWidth="1"/>
    <col min="10499" max="10499" width="12.85546875" style="493" customWidth="1"/>
    <col min="10500" max="10500" width="13.28515625" style="493" customWidth="1"/>
    <col min="10501" max="10501" width="15" style="493" customWidth="1"/>
    <col min="10502" max="10502" width="16.5703125" style="493" customWidth="1"/>
    <col min="10503" max="10503" width="13.42578125" style="493" customWidth="1"/>
    <col min="10504" max="10504" width="14" style="493" customWidth="1"/>
    <col min="10505" max="10505" width="15" style="493" customWidth="1"/>
    <col min="10506" max="10752" width="11.42578125" style="493"/>
    <col min="10753" max="10753" width="5" style="493" customWidth="1"/>
    <col min="10754" max="10754" width="43" style="493" customWidth="1"/>
    <col min="10755" max="10755" width="12.85546875" style="493" customWidth="1"/>
    <col min="10756" max="10756" width="13.28515625" style="493" customWidth="1"/>
    <col min="10757" max="10757" width="15" style="493" customWidth="1"/>
    <col min="10758" max="10758" width="16.5703125" style="493" customWidth="1"/>
    <col min="10759" max="10759" width="13.42578125" style="493" customWidth="1"/>
    <col min="10760" max="10760" width="14" style="493" customWidth="1"/>
    <col min="10761" max="10761" width="15" style="493" customWidth="1"/>
    <col min="10762" max="11008" width="11.42578125" style="493"/>
    <col min="11009" max="11009" width="5" style="493" customWidth="1"/>
    <col min="11010" max="11010" width="43" style="493" customWidth="1"/>
    <col min="11011" max="11011" width="12.85546875" style="493" customWidth="1"/>
    <col min="11012" max="11012" width="13.28515625" style="493" customWidth="1"/>
    <col min="11013" max="11013" width="15" style="493" customWidth="1"/>
    <col min="11014" max="11014" width="16.5703125" style="493" customWidth="1"/>
    <col min="11015" max="11015" width="13.42578125" style="493" customWidth="1"/>
    <col min="11016" max="11016" width="14" style="493" customWidth="1"/>
    <col min="11017" max="11017" width="15" style="493" customWidth="1"/>
    <col min="11018" max="11264" width="11.42578125" style="493"/>
    <col min="11265" max="11265" width="5" style="493" customWidth="1"/>
    <col min="11266" max="11266" width="43" style="493" customWidth="1"/>
    <col min="11267" max="11267" width="12.85546875" style="493" customWidth="1"/>
    <col min="11268" max="11268" width="13.28515625" style="493" customWidth="1"/>
    <col min="11269" max="11269" width="15" style="493" customWidth="1"/>
    <col min="11270" max="11270" width="16.5703125" style="493" customWidth="1"/>
    <col min="11271" max="11271" width="13.42578125" style="493" customWidth="1"/>
    <col min="11272" max="11272" width="14" style="493" customWidth="1"/>
    <col min="11273" max="11273" width="15" style="493" customWidth="1"/>
    <col min="11274" max="11520" width="11.42578125" style="493"/>
    <col min="11521" max="11521" width="5" style="493" customWidth="1"/>
    <col min="11522" max="11522" width="43" style="493" customWidth="1"/>
    <col min="11523" max="11523" width="12.85546875" style="493" customWidth="1"/>
    <col min="11524" max="11524" width="13.28515625" style="493" customWidth="1"/>
    <col min="11525" max="11525" width="15" style="493" customWidth="1"/>
    <col min="11526" max="11526" width="16.5703125" style="493" customWidth="1"/>
    <col min="11527" max="11527" width="13.42578125" style="493" customWidth="1"/>
    <col min="11528" max="11528" width="14" style="493" customWidth="1"/>
    <col min="11529" max="11529" width="15" style="493" customWidth="1"/>
    <col min="11530" max="11776" width="11.42578125" style="493"/>
    <col min="11777" max="11777" width="5" style="493" customWidth="1"/>
    <col min="11778" max="11778" width="43" style="493" customWidth="1"/>
    <col min="11779" max="11779" width="12.85546875" style="493" customWidth="1"/>
    <col min="11780" max="11780" width="13.28515625" style="493" customWidth="1"/>
    <col min="11781" max="11781" width="15" style="493" customWidth="1"/>
    <col min="11782" max="11782" width="16.5703125" style="493" customWidth="1"/>
    <col min="11783" max="11783" width="13.42578125" style="493" customWidth="1"/>
    <col min="11784" max="11784" width="14" style="493" customWidth="1"/>
    <col min="11785" max="11785" width="15" style="493" customWidth="1"/>
    <col min="11786" max="12032" width="11.42578125" style="493"/>
    <col min="12033" max="12033" width="5" style="493" customWidth="1"/>
    <col min="12034" max="12034" width="43" style="493" customWidth="1"/>
    <col min="12035" max="12035" width="12.85546875" style="493" customWidth="1"/>
    <col min="12036" max="12036" width="13.28515625" style="493" customWidth="1"/>
    <col min="12037" max="12037" width="15" style="493" customWidth="1"/>
    <col min="12038" max="12038" width="16.5703125" style="493" customWidth="1"/>
    <col min="12039" max="12039" width="13.42578125" style="493" customWidth="1"/>
    <col min="12040" max="12040" width="14" style="493" customWidth="1"/>
    <col min="12041" max="12041" width="15" style="493" customWidth="1"/>
    <col min="12042" max="12288" width="11.42578125" style="493"/>
    <col min="12289" max="12289" width="5" style="493" customWidth="1"/>
    <col min="12290" max="12290" width="43" style="493" customWidth="1"/>
    <col min="12291" max="12291" width="12.85546875" style="493" customWidth="1"/>
    <col min="12292" max="12292" width="13.28515625" style="493" customWidth="1"/>
    <col min="12293" max="12293" width="15" style="493" customWidth="1"/>
    <col min="12294" max="12294" width="16.5703125" style="493" customWidth="1"/>
    <col min="12295" max="12295" width="13.42578125" style="493" customWidth="1"/>
    <col min="12296" max="12296" width="14" style="493" customWidth="1"/>
    <col min="12297" max="12297" width="15" style="493" customWidth="1"/>
    <col min="12298" max="12544" width="11.42578125" style="493"/>
    <col min="12545" max="12545" width="5" style="493" customWidth="1"/>
    <col min="12546" max="12546" width="43" style="493" customWidth="1"/>
    <col min="12547" max="12547" width="12.85546875" style="493" customWidth="1"/>
    <col min="12548" max="12548" width="13.28515625" style="493" customWidth="1"/>
    <col min="12549" max="12549" width="15" style="493" customWidth="1"/>
    <col min="12550" max="12550" width="16.5703125" style="493" customWidth="1"/>
    <col min="12551" max="12551" width="13.42578125" style="493" customWidth="1"/>
    <col min="12552" max="12552" width="14" style="493" customWidth="1"/>
    <col min="12553" max="12553" width="15" style="493" customWidth="1"/>
    <col min="12554" max="12800" width="11.42578125" style="493"/>
    <col min="12801" max="12801" width="5" style="493" customWidth="1"/>
    <col min="12802" max="12802" width="43" style="493" customWidth="1"/>
    <col min="12803" max="12803" width="12.85546875" style="493" customWidth="1"/>
    <col min="12804" max="12804" width="13.28515625" style="493" customWidth="1"/>
    <col min="12805" max="12805" width="15" style="493" customWidth="1"/>
    <col min="12806" max="12806" width="16.5703125" style="493" customWidth="1"/>
    <col min="12807" max="12807" width="13.42578125" style="493" customWidth="1"/>
    <col min="12808" max="12808" width="14" style="493" customWidth="1"/>
    <col min="12809" max="12809" width="15" style="493" customWidth="1"/>
    <col min="12810" max="13056" width="11.42578125" style="493"/>
    <col min="13057" max="13057" width="5" style="493" customWidth="1"/>
    <col min="13058" max="13058" width="43" style="493" customWidth="1"/>
    <col min="13059" max="13059" width="12.85546875" style="493" customWidth="1"/>
    <col min="13060" max="13060" width="13.28515625" style="493" customWidth="1"/>
    <col min="13061" max="13061" width="15" style="493" customWidth="1"/>
    <col min="13062" max="13062" width="16.5703125" style="493" customWidth="1"/>
    <col min="13063" max="13063" width="13.42578125" style="493" customWidth="1"/>
    <col min="13064" max="13064" width="14" style="493" customWidth="1"/>
    <col min="13065" max="13065" width="15" style="493" customWidth="1"/>
    <col min="13066" max="13312" width="11.42578125" style="493"/>
    <col min="13313" max="13313" width="5" style="493" customWidth="1"/>
    <col min="13314" max="13314" width="43" style="493" customWidth="1"/>
    <col min="13315" max="13315" width="12.85546875" style="493" customWidth="1"/>
    <col min="13316" max="13316" width="13.28515625" style="493" customWidth="1"/>
    <col min="13317" max="13317" width="15" style="493" customWidth="1"/>
    <col min="13318" max="13318" width="16.5703125" style="493" customWidth="1"/>
    <col min="13319" max="13319" width="13.42578125" style="493" customWidth="1"/>
    <col min="13320" max="13320" width="14" style="493" customWidth="1"/>
    <col min="13321" max="13321" width="15" style="493" customWidth="1"/>
    <col min="13322" max="13568" width="11.42578125" style="493"/>
    <col min="13569" max="13569" width="5" style="493" customWidth="1"/>
    <col min="13570" max="13570" width="43" style="493" customWidth="1"/>
    <col min="13571" max="13571" width="12.85546875" style="493" customWidth="1"/>
    <col min="13572" max="13572" width="13.28515625" style="493" customWidth="1"/>
    <col min="13573" max="13573" width="15" style="493" customWidth="1"/>
    <col min="13574" max="13574" width="16.5703125" style="493" customWidth="1"/>
    <col min="13575" max="13575" width="13.42578125" style="493" customWidth="1"/>
    <col min="13576" max="13576" width="14" style="493" customWidth="1"/>
    <col min="13577" max="13577" width="15" style="493" customWidth="1"/>
    <col min="13578" max="13824" width="11.42578125" style="493"/>
    <col min="13825" max="13825" width="5" style="493" customWidth="1"/>
    <col min="13826" max="13826" width="43" style="493" customWidth="1"/>
    <col min="13827" max="13827" width="12.85546875" style="493" customWidth="1"/>
    <col min="13828" max="13828" width="13.28515625" style="493" customWidth="1"/>
    <col min="13829" max="13829" width="15" style="493" customWidth="1"/>
    <col min="13830" max="13830" width="16.5703125" style="493" customWidth="1"/>
    <col min="13831" max="13831" width="13.42578125" style="493" customWidth="1"/>
    <col min="13832" max="13832" width="14" style="493" customWidth="1"/>
    <col min="13833" max="13833" width="15" style="493" customWidth="1"/>
    <col min="13834" max="14080" width="11.42578125" style="493"/>
    <col min="14081" max="14081" width="5" style="493" customWidth="1"/>
    <col min="14082" max="14082" width="43" style="493" customWidth="1"/>
    <col min="14083" max="14083" width="12.85546875" style="493" customWidth="1"/>
    <col min="14084" max="14084" width="13.28515625" style="493" customWidth="1"/>
    <col min="14085" max="14085" width="15" style="493" customWidth="1"/>
    <col min="14086" max="14086" width="16.5703125" style="493" customWidth="1"/>
    <col min="14087" max="14087" width="13.42578125" style="493" customWidth="1"/>
    <col min="14088" max="14088" width="14" style="493" customWidth="1"/>
    <col min="14089" max="14089" width="15" style="493" customWidth="1"/>
    <col min="14090" max="14336" width="11.42578125" style="493"/>
    <col min="14337" max="14337" width="5" style="493" customWidth="1"/>
    <col min="14338" max="14338" width="43" style="493" customWidth="1"/>
    <col min="14339" max="14339" width="12.85546875" style="493" customWidth="1"/>
    <col min="14340" max="14340" width="13.28515625" style="493" customWidth="1"/>
    <col min="14341" max="14341" width="15" style="493" customWidth="1"/>
    <col min="14342" max="14342" width="16.5703125" style="493" customWidth="1"/>
    <col min="14343" max="14343" width="13.42578125" style="493" customWidth="1"/>
    <col min="14344" max="14344" width="14" style="493" customWidth="1"/>
    <col min="14345" max="14345" width="15" style="493" customWidth="1"/>
    <col min="14346" max="14592" width="11.42578125" style="493"/>
    <col min="14593" max="14593" width="5" style="493" customWidth="1"/>
    <col min="14594" max="14594" width="43" style="493" customWidth="1"/>
    <col min="14595" max="14595" width="12.85546875" style="493" customWidth="1"/>
    <col min="14596" max="14596" width="13.28515625" style="493" customWidth="1"/>
    <col min="14597" max="14597" width="15" style="493" customWidth="1"/>
    <col min="14598" max="14598" width="16.5703125" style="493" customWidth="1"/>
    <col min="14599" max="14599" width="13.42578125" style="493" customWidth="1"/>
    <col min="14600" max="14600" width="14" style="493" customWidth="1"/>
    <col min="14601" max="14601" width="15" style="493" customWidth="1"/>
    <col min="14602" max="14848" width="11.42578125" style="493"/>
    <col min="14849" max="14849" width="5" style="493" customWidth="1"/>
    <col min="14850" max="14850" width="43" style="493" customWidth="1"/>
    <col min="14851" max="14851" width="12.85546875" style="493" customWidth="1"/>
    <col min="14852" max="14852" width="13.28515625" style="493" customWidth="1"/>
    <col min="14853" max="14853" width="15" style="493" customWidth="1"/>
    <col min="14854" max="14854" width="16.5703125" style="493" customWidth="1"/>
    <col min="14855" max="14855" width="13.42578125" style="493" customWidth="1"/>
    <col min="14856" max="14856" width="14" style="493" customWidth="1"/>
    <col min="14857" max="14857" width="15" style="493" customWidth="1"/>
    <col min="14858" max="15104" width="11.42578125" style="493"/>
    <col min="15105" max="15105" width="5" style="493" customWidth="1"/>
    <col min="15106" max="15106" width="43" style="493" customWidth="1"/>
    <col min="15107" max="15107" width="12.85546875" style="493" customWidth="1"/>
    <col min="15108" max="15108" width="13.28515625" style="493" customWidth="1"/>
    <col min="15109" max="15109" width="15" style="493" customWidth="1"/>
    <col min="15110" max="15110" width="16.5703125" style="493" customWidth="1"/>
    <col min="15111" max="15111" width="13.42578125" style="493" customWidth="1"/>
    <col min="15112" max="15112" width="14" style="493" customWidth="1"/>
    <col min="15113" max="15113" width="15" style="493" customWidth="1"/>
    <col min="15114" max="15360" width="11.42578125" style="493"/>
    <col min="15361" max="15361" width="5" style="493" customWidth="1"/>
    <col min="15362" max="15362" width="43" style="493" customWidth="1"/>
    <col min="15363" max="15363" width="12.85546875" style="493" customWidth="1"/>
    <col min="15364" max="15364" width="13.28515625" style="493" customWidth="1"/>
    <col min="15365" max="15365" width="15" style="493" customWidth="1"/>
    <col min="15366" max="15366" width="16.5703125" style="493" customWidth="1"/>
    <col min="15367" max="15367" width="13.42578125" style="493" customWidth="1"/>
    <col min="15368" max="15368" width="14" style="493" customWidth="1"/>
    <col min="15369" max="15369" width="15" style="493" customWidth="1"/>
    <col min="15370" max="15616" width="11.42578125" style="493"/>
    <col min="15617" max="15617" width="5" style="493" customWidth="1"/>
    <col min="15618" max="15618" width="43" style="493" customWidth="1"/>
    <col min="15619" max="15619" width="12.85546875" style="493" customWidth="1"/>
    <col min="15620" max="15620" width="13.28515625" style="493" customWidth="1"/>
    <col min="15621" max="15621" width="15" style="493" customWidth="1"/>
    <col min="15622" max="15622" width="16.5703125" style="493" customWidth="1"/>
    <col min="15623" max="15623" width="13.42578125" style="493" customWidth="1"/>
    <col min="15624" max="15624" width="14" style="493" customWidth="1"/>
    <col min="15625" max="15625" width="15" style="493" customWidth="1"/>
    <col min="15626" max="15872" width="11.42578125" style="493"/>
    <col min="15873" max="15873" width="5" style="493" customWidth="1"/>
    <col min="15874" max="15874" width="43" style="493" customWidth="1"/>
    <col min="15875" max="15875" width="12.85546875" style="493" customWidth="1"/>
    <col min="15876" max="15876" width="13.28515625" style="493" customWidth="1"/>
    <col min="15877" max="15877" width="15" style="493" customWidth="1"/>
    <col min="15878" max="15878" width="16.5703125" style="493" customWidth="1"/>
    <col min="15879" max="15879" width="13.42578125" style="493" customWidth="1"/>
    <col min="15880" max="15880" width="14" style="493" customWidth="1"/>
    <col min="15881" max="15881" width="15" style="493" customWidth="1"/>
    <col min="15882" max="16128" width="11.42578125" style="493"/>
    <col min="16129" max="16129" width="5" style="493" customWidth="1"/>
    <col min="16130" max="16130" width="43" style="493" customWidth="1"/>
    <col min="16131" max="16131" width="12.85546875" style="493" customWidth="1"/>
    <col min="16132" max="16132" width="13.28515625" style="493" customWidth="1"/>
    <col min="16133" max="16133" width="15" style="493" customWidth="1"/>
    <col min="16134" max="16134" width="16.5703125" style="493" customWidth="1"/>
    <col min="16135" max="16135" width="13.42578125" style="493" customWidth="1"/>
    <col min="16136" max="16136" width="14" style="493" customWidth="1"/>
    <col min="16137" max="16137" width="15" style="493" customWidth="1"/>
    <col min="16138" max="16384" width="11.42578125" style="493"/>
  </cols>
  <sheetData>
    <row r="2" spans="2:9" ht="12.75" customHeight="1" x14ac:dyDescent="0.2">
      <c r="B2" s="1042" t="s">
        <v>1132</v>
      </c>
      <c r="C2" s="1042"/>
      <c r="D2" s="1042"/>
      <c r="E2" s="1042"/>
      <c r="F2" s="1042"/>
      <c r="G2" s="1042"/>
      <c r="H2" s="1042"/>
      <c r="I2" s="1042"/>
    </row>
    <row r="3" spans="2:9" ht="12.75" customHeight="1" x14ac:dyDescent="0.2">
      <c r="B3" s="1042" t="s">
        <v>1249</v>
      </c>
      <c r="C3" s="1042"/>
      <c r="D3" s="1042"/>
      <c r="E3" s="1042"/>
      <c r="F3" s="1042"/>
      <c r="G3" s="1042"/>
      <c r="H3" s="1042"/>
      <c r="I3" s="1042"/>
    </row>
    <row r="4" spans="2:9" ht="12.75" customHeight="1" x14ac:dyDescent="0.2">
      <c r="B4" s="1042" t="s">
        <v>265</v>
      </c>
      <c r="C4" s="1042"/>
      <c r="D4" s="1042"/>
      <c r="E4" s="1042"/>
      <c r="F4" s="1042"/>
      <c r="G4" s="1042"/>
      <c r="H4" s="1042"/>
      <c r="I4" s="1042"/>
    </row>
    <row r="5" spans="2:9" ht="15" customHeight="1" x14ac:dyDescent="0.2">
      <c r="B5" s="1042" t="s">
        <v>266</v>
      </c>
      <c r="C5" s="1042"/>
      <c r="D5" s="1042"/>
      <c r="E5" s="1042"/>
      <c r="F5" s="1042"/>
      <c r="G5" s="1042"/>
      <c r="H5" s="1042"/>
      <c r="I5" s="1042"/>
    </row>
    <row r="6" spans="2:9" ht="12.75" thickBot="1" x14ac:dyDescent="0.25"/>
    <row r="7" spans="2:9" ht="72" x14ac:dyDescent="0.2">
      <c r="B7" s="655" t="s">
        <v>1250</v>
      </c>
      <c r="C7" s="655" t="s">
        <v>1251</v>
      </c>
      <c r="D7" s="655" t="s">
        <v>1252</v>
      </c>
      <c r="E7" s="655" t="s">
        <v>1253</v>
      </c>
      <c r="F7" s="655" t="s">
        <v>1254</v>
      </c>
      <c r="G7" s="655" t="s">
        <v>1255</v>
      </c>
      <c r="H7" s="655" t="s">
        <v>1256</v>
      </c>
      <c r="I7" s="655" t="s">
        <v>1257</v>
      </c>
    </row>
    <row r="8" spans="2:9" ht="12.75" thickBot="1" x14ac:dyDescent="0.25">
      <c r="B8" s="672" t="s">
        <v>1258</v>
      </c>
      <c r="C8" s="672" t="s">
        <v>1259</v>
      </c>
      <c r="D8" s="672" t="s">
        <v>1260</v>
      </c>
      <c r="E8" s="672" t="s">
        <v>1261</v>
      </c>
      <c r="F8" s="672" t="s">
        <v>1262</v>
      </c>
      <c r="G8" s="672" t="s">
        <v>1263</v>
      </c>
      <c r="H8" s="672" t="s">
        <v>1264</v>
      </c>
      <c r="I8" s="672" t="s">
        <v>1265</v>
      </c>
    </row>
    <row r="9" spans="2:9" x14ac:dyDescent="0.2">
      <c r="B9" s="796" t="s">
        <v>1266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</row>
    <row r="10" spans="2:9" x14ac:dyDescent="0.2">
      <c r="B10" s="796" t="s">
        <v>1267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</row>
    <row r="11" spans="2:9" x14ac:dyDescent="0.2">
      <c r="B11" s="797" t="s">
        <v>1268</v>
      </c>
      <c r="C11" s="519">
        <v>0</v>
      </c>
      <c r="D11" s="519">
        <v>0</v>
      </c>
      <c r="E11" s="519">
        <v>0</v>
      </c>
      <c r="F11" s="519"/>
      <c r="G11" s="520">
        <v>0</v>
      </c>
      <c r="H11" s="519">
        <v>0</v>
      </c>
      <c r="I11" s="519">
        <v>0</v>
      </c>
    </row>
    <row r="12" spans="2:9" x14ac:dyDescent="0.2">
      <c r="B12" s="797" t="s">
        <v>1269</v>
      </c>
      <c r="C12" s="520">
        <v>0</v>
      </c>
      <c r="D12" s="520">
        <v>0</v>
      </c>
      <c r="E12" s="520">
        <v>0</v>
      </c>
      <c r="F12" s="520"/>
      <c r="G12" s="520">
        <v>0</v>
      </c>
      <c r="H12" s="520">
        <v>0</v>
      </c>
      <c r="I12" s="520">
        <v>0</v>
      </c>
    </row>
    <row r="13" spans="2:9" x14ac:dyDescent="0.2">
      <c r="B13" s="797" t="s">
        <v>1270</v>
      </c>
      <c r="C13" s="520">
        <v>0</v>
      </c>
      <c r="D13" s="520">
        <v>0</v>
      </c>
      <c r="E13" s="520">
        <v>0</v>
      </c>
      <c r="F13" s="520"/>
      <c r="G13" s="520">
        <v>0</v>
      </c>
      <c r="H13" s="520">
        <v>0</v>
      </c>
      <c r="I13" s="520">
        <v>0</v>
      </c>
    </row>
    <row r="14" spans="2:9" x14ac:dyDescent="0.2">
      <c r="B14" s="796" t="s">
        <v>1271</v>
      </c>
      <c r="C14" s="519">
        <v>0</v>
      </c>
      <c r="D14" s="519">
        <v>0</v>
      </c>
      <c r="E14" s="519">
        <v>0</v>
      </c>
      <c r="F14" s="519">
        <v>0</v>
      </c>
      <c r="G14" s="519">
        <v>0</v>
      </c>
      <c r="H14" s="519">
        <v>0</v>
      </c>
      <c r="I14" s="519">
        <v>0</v>
      </c>
    </row>
    <row r="15" spans="2:9" x14ac:dyDescent="0.2">
      <c r="B15" s="797" t="s">
        <v>1272</v>
      </c>
      <c r="C15" s="519">
        <v>0</v>
      </c>
      <c r="D15" s="519">
        <v>0</v>
      </c>
      <c r="E15" s="519">
        <v>0</v>
      </c>
      <c r="F15" s="519"/>
      <c r="G15" s="520">
        <v>0</v>
      </c>
      <c r="H15" s="519">
        <v>0</v>
      </c>
      <c r="I15" s="519">
        <v>0</v>
      </c>
    </row>
    <row r="16" spans="2:9" x14ac:dyDescent="0.2">
      <c r="B16" s="797" t="s">
        <v>1273</v>
      </c>
      <c r="C16" s="520">
        <v>0</v>
      </c>
      <c r="D16" s="520">
        <v>0</v>
      </c>
      <c r="E16" s="520">
        <v>0</v>
      </c>
      <c r="F16" s="520"/>
      <c r="G16" s="520">
        <v>0</v>
      </c>
      <c r="H16" s="520">
        <v>0</v>
      </c>
      <c r="I16" s="520">
        <v>0</v>
      </c>
    </row>
    <row r="17" spans="2:9" x14ac:dyDescent="0.2">
      <c r="B17" s="797" t="s">
        <v>1274</v>
      </c>
      <c r="C17" s="520">
        <v>0</v>
      </c>
      <c r="D17" s="520">
        <v>0</v>
      </c>
      <c r="E17" s="520">
        <v>0</v>
      </c>
      <c r="F17" s="520"/>
      <c r="G17" s="520">
        <v>0</v>
      </c>
      <c r="H17" s="520">
        <v>0</v>
      </c>
      <c r="I17" s="520">
        <v>0</v>
      </c>
    </row>
    <row r="18" spans="2:9" x14ac:dyDescent="0.2">
      <c r="B18" s="796" t="s">
        <v>1275</v>
      </c>
      <c r="C18" s="519">
        <v>169231</v>
      </c>
      <c r="D18" s="798"/>
      <c r="E18" s="798"/>
      <c r="F18" s="798"/>
      <c r="G18" s="798">
        <v>364669</v>
      </c>
      <c r="H18" s="798"/>
      <c r="I18" s="798"/>
    </row>
    <row r="19" spans="2:9" x14ac:dyDescent="0.2">
      <c r="B19" s="799"/>
      <c r="C19" s="520"/>
      <c r="D19" s="520"/>
      <c r="E19" s="520"/>
      <c r="F19" s="520"/>
      <c r="G19" s="520"/>
      <c r="H19" s="520"/>
      <c r="I19" s="520"/>
    </row>
    <row r="20" spans="2:9" ht="24" x14ac:dyDescent="0.2">
      <c r="B20" s="800" t="s">
        <v>1276</v>
      </c>
      <c r="C20" s="519">
        <v>169231</v>
      </c>
      <c r="D20" s="519">
        <v>0</v>
      </c>
      <c r="E20" s="519">
        <v>0</v>
      </c>
      <c r="F20" s="519">
        <v>0</v>
      </c>
      <c r="G20" s="519">
        <v>364669</v>
      </c>
      <c r="H20" s="519">
        <v>0</v>
      </c>
      <c r="I20" s="519">
        <v>0</v>
      </c>
    </row>
    <row r="21" spans="2:9" x14ac:dyDescent="0.2">
      <c r="B21" s="796"/>
      <c r="C21" s="519"/>
      <c r="D21" s="519"/>
      <c r="E21" s="519"/>
      <c r="F21" s="519"/>
      <c r="G21" s="519"/>
      <c r="H21" s="519"/>
      <c r="I21" s="519"/>
    </row>
    <row r="22" spans="2:9" x14ac:dyDescent="0.2">
      <c r="B22" s="796" t="s">
        <v>1277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</row>
    <row r="23" spans="2:9" x14ac:dyDescent="0.2">
      <c r="B23" s="799" t="s">
        <v>1278</v>
      </c>
      <c r="C23" s="520"/>
      <c r="D23" s="520"/>
      <c r="E23" s="520"/>
      <c r="F23" s="520"/>
      <c r="G23" s="520">
        <v>0</v>
      </c>
      <c r="H23" s="520"/>
      <c r="I23" s="520"/>
    </row>
    <row r="24" spans="2:9" x14ac:dyDescent="0.2">
      <c r="B24" s="799" t="s">
        <v>1279</v>
      </c>
      <c r="C24" s="520"/>
      <c r="D24" s="520"/>
      <c r="E24" s="520"/>
      <c r="F24" s="520"/>
      <c r="G24" s="520">
        <v>0</v>
      </c>
      <c r="H24" s="520"/>
      <c r="I24" s="520"/>
    </row>
    <row r="25" spans="2:9" x14ac:dyDescent="0.2">
      <c r="B25" s="799" t="s">
        <v>1280</v>
      </c>
      <c r="C25" s="520"/>
      <c r="D25" s="520"/>
      <c r="E25" s="520"/>
      <c r="F25" s="520"/>
      <c r="G25" s="520">
        <v>0</v>
      </c>
      <c r="H25" s="520"/>
      <c r="I25" s="520"/>
    </row>
    <row r="26" spans="2:9" x14ac:dyDescent="0.2">
      <c r="B26" s="801"/>
      <c r="C26" s="802"/>
      <c r="D26" s="802"/>
      <c r="E26" s="802"/>
      <c r="F26" s="802"/>
      <c r="G26" s="802"/>
      <c r="H26" s="802"/>
      <c r="I26" s="802"/>
    </row>
    <row r="27" spans="2:9" ht="24" x14ac:dyDescent="0.2">
      <c r="B27" s="800" t="s">
        <v>1281</v>
      </c>
      <c r="C27" s="519">
        <v>0</v>
      </c>
      <c r="D27" s="519">
        <v>0</v>
      </c>
      <c r="E27" s="519">
        <v>0</v>
      </c>
      <c r="F27" s="519">
        <v>0</v>
      </c>
      <c r="G27" s="519">
        <v>0</v>
      </c>
      <c r="H27" s="519">
        <v>0</v>
      </c>
      <c r="I27" s="519">
        <v>0</v>
      </c>
    </row>
    <row r="28" spans="2:9" x14ac:dyDescent="0.2">
      <c r="B28" s="799" t="s">
        <v>1282</v>
      </c>
      <c r="C28" s="520"/>
      <c r="D28" s="520"/>
      <c r="E28" s="520"/>
      <c r="F28" s="520"/>
      <c r="G28" s="520">
        <v>0</v>
      </c>
      <c r="H28" s="520"/>
      <c r="I28" s="520"/>
    </row>
    <row r="29" spans="2:9" x14ac:dyDescent="0.2">
      <c r="B29" s="799" t="s">
        <v>1283</v>
      </c>
      <c r="C29" s="520"/>
      <c r="D29" s="520"/>
      <c r="E29" s="520"/>
      <c r="F29" s="520"/>
      <c r="G29" s="520">
        <v>0</v>
      </c>
      <c r="H29" s="520"/>
      <c r="I29" s="520"/>
    </row>
    <row r="30" spans="2:9" x14ac:dyDescent="0.2">
      <c r="B30" s="799" t="s">
        <v>1284</v>
      </c>
      <c r="C30" s="520"/>
      <c r="D30" s="520"/>
      <c r="E30" s="520"/>
      <c r="F30" s="520"/>
      <c r="G30" s="520">
        <v>0</v>
      </c>
      <c r="H30" s="520"/>
      <c r="I30" s="520"/>
    </row>
    <row r="31" spans="2:9" ht="12.75" thickBot="1" x14ac:dyDescent="0.25">
      <c r="B31" s="803"/>
      <c r="C31" s="804"/>
      <c r="D31" s="804"/>
      <c r="E31" s="804"/>
      <c r="F31" s="804"/>
      <c r="G31" s="804"/>
      <c r="H31" s="804"/>
      <c r="I31" s="804"/>
    </row>
    <row r="32" spans="2:9" ht="25.5" customHeight="1" x14ac:dyDescent="0.2">
      <c r="B32" s="1159" t="s">
        <v>1285</v>
      </c>
      <c r="C32" s="1159"/>
      <c r="D32" s="1159"/>
      <c r="E32" s="1159"/>
      <c r="F32" s="1159"/>
      <c r="G32" s="1159"/>
      <c r="H32" s="1159"/>
      <c r="I32" s="1159"/>
    </row>
    <row r="33" spans="2:9" ht="18" customHeight="1" x14ac:dyDescent="0.2">
      <c r="B33" s="805" t="s">
        <v>1286</v>
      </c>
      <c r="C33" s="513"/>
      <c r="D33" s="806"/>
      <c r="E33" s="806"/>
      <c r="F33" s="806"/>
      <c r="G33" s="806"/>
      <c r="H33" s="806"/>
      <c r="I33" s="806"/>
    </row>
    <row r="34" spans="2:9" ht="12.75" thickBot="1" x14ac:dyDescent="0.25">
      <c r="B34" s="805"/>
      <c r="C34" s="513"/>
      <c r="D34" s="513"/>
      <c r="E34" s="513"/>
      <c r="F34" s="513"/>
      <c r="G34" s="513"/>
      <c r="H34" s="513"/>
      <c r="I34" s="513"/>
    </row>
    <row r="35" spans="2:9" x14ac:dyDescent="0.2">
      <c r="B35" s="1157" t="s">
        <v>1287</v>
      </c>
      <c r="C35" s="1157" t="s">
        <v>1288</v>
      </c>
      <c r="D35" s="1157" t="s">
        <v>1289</v>
      </c>
      <c r="E35" s="807" t="s">
        <v>1290</v>
      </c>
      <c r="F35" s="1157" t="s">
        <v>1291</v>
      </c>
      <c r="G35" s="807" t="s">
        <v>1292</v>
      </c>
      <c r="H35" s="513"/>
      <c r="I35" s="513"/>
    </row>
    <row r="36" spans="2:9" ht="12.75" thickBot="1" x14ac:dyDescent="0.25">
      <c r="B36" s="1158"/>
      <c r="C36" s="1158"/>
      <c r="D36" s="1158"/>
      <c r="E36" s="808" t="s">
        <v>1293</v>
      </c>
      <c r="F36" s="1158"/>
      <c r="G36" s="808" t="s">
        <v>1294</v>
      </c>
      <c r="H36" s="513"/>
      <c r="I36" s="513"/>
    </row>
    <row r="37" spans="2:9" x14ac:dyDescent="0.2">
      <c r="B37" s="809" t="s">
        <v>1295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3"/>
      <c r="I37" s="513"/>
    </row>
    <row r="38" spans="2:9" x14ac:dyDescent="0.2">
      <c r="B38" s="799" t="s">
        <v>1296</v>
      </c>
      <c r="C38" s="520"/>
      <c r="D38" s="520"/>
      <c r="E38" s="520"/>
      <c r="F38" s="520"/>
      <c r="G38" s="520"/>
      <c r="H38" s="513"/>
      <c r="I38" s="513"/>
    </row>
    <row r="39" spans="2:9" x14ac:dyDescent="0.2">
      <c r="B39" s="799" t="s">
        <v>1297</v>
      </c>
      <c r="C39" s="520"/>
      <c r="D39" s="520"/>
      <c r="E39" s="520"/>
      <c r="F39" s="520"/>
      <c r="G39" s="520"/>
      <c r="H39" s="513"/>
      <c r="I39" s="513"/>
    </row>
    <row r="40" spans="2:9" ht="12.75" thickBot="1" x14ac:dyDescent="0.25">
      <c r="B40" s="810" t="s">
        <v>1298</v>
      </c>
      <c r="C40" s="534"/>
      <c r="D40" s="534"/>
      <c r="E40" s="534"/>
      <c r="F40" s="534"/>
      <c r="G40" s="534"/>
      <c r="H40" s="513"/>
      <c r="I40" s="513"/>
    </row>
  </sheetData>
  <mergeCells count="9">
    <mergeCell ref="B35:B36"/>
    <mergeCell ref="C35:C36"/>
    <mergeCell ref="D35:D36"/>
    <mergeCell ref="F35:F36"/>
    <mergeCell ref="B2:I2"/>
    <mergeCell ref="B3:I3"/>
    <mergeCell ref="B4:I4"/>
    <mergeCell ref="B5:I5"/>
    <mergeCell ref="B32:I3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2"/>
  <sheetViews>
    <sheetView topLeftCell="A3" workbookViewId="0">
      <selection activeCell="J41" sqref="J41"/>
    </sheetView>
  </sheetViews>
  <sheetFormatPr baseColWidth="10" defaultRowHeight="12" x14ac:dyDescent="0.2"/>
  <cols>
    <col min="1" max="1" width="2.42578125" style="493" customWidth="1"/>
    <col min="2" max="2" width="32.85546875" style="493" customWidth="1"/>
    <col min="3" max="7" width="14.5703125" style="493" customWidth="1"/>
    <col min="8" max="8" width="17.5703125" style="493" customWidth="1"/>
    <col min="9" max="9" width="15.85546875" style="493" customWidth="1"/>
    <col min="10" max="10" width="11.5703125" style="493" customWidth="1"/>
    <col min="11" max="12" width="14.5703125" style="493" customWidth="1"/>
    <col min="13" max="256" width="11.42578125" style="493"/>
    <col min="257" max="257" width="2.42578125" style="493" customWidth="1"/>
    <col min="258" max="258" width="32.85546875" style="493" customWidth="1"/>
    <col min="259" max="263" width="14.5703125" style="493" customWidth="1"/>
    <col min="264" max="264" width="17.5703125" style="493" customWidth="1"/>
    <col min="265" max="265" width="15.85546875" style="493" customWidth="1"/>
    <col min="266" max="266" width="11.5703125" style="493" customWidth="1"/>
    <col min="267" max="268" width="14.5703125" style="493" customWidth="1"/>
    <col min="269" max="512" width="11.42578125" style="493"/>
    <col min="513" max="513" width="2.42578125" style="493" customWidth="1"/>
    <col min="514" max="514" width="32.85546875" style="493" customWidth="1"/>
    <col min="515" max="519" width="14.5703125" style="493" customWidth="1"/>
    <col min="520" max="520" width="17.5703125" style="493" customWidth="1"/>
    <col min="521" max="521" width="15.85546875" style="493" customWidth="1"/>
    <col min="522" max="522" width="11.5703125" style="493" customWidth="1"/>
    <col min="523" max="524" width="14.5703125" style="493" customWidth="1"/>
    <col min="525" max="768" width="11.42578125" style="493"/>
    <col min="769" max="769" width="2.42578125" style="493" customWidth="1"/>
    <col min="770" max="770" width="32.85546875" style="493" customWidth="1"/>
    <col min="771" max="775" width="14.5703125" style="493" customWidth="1"/>
    <col min="776" max="776" width="17.5703125" style="493" customWidth="1"/>
    <col min="777" max="777" width="15.85546875" style="493" customWidth="1"/>
    <col min="778" max="778" width="11.5703125" style="493" customWidth="1"/>
    <col min="779" max="780" width="14.5703125" style="493" customWidth="1"/>
    <col min="781" max="1024" width="11.42578125" style="493"/>
    <col min="1025" max="1025" width="2.42578125" style="493" customWidth="1"/>
    <col min="1026" max="1026" width="32.85546875" style="493" customWidth="1"/>
    <col min="1027" max="1031" width="14.5703125" style="493" customWidth="1"/>
    <col min="1032" max="1032" width="17.5703125" style="493" customWidth="1"/>
    <col min="1033" max="1033" width="15.85546875" style="493" customWidth="1"/>
    <col min="1034" max="1034" width="11.5703125" style="493" customWidth="1"/>
    <col min="1035" max="1036" width="14.5703125" style="493" customWidth="1"/>
    <col min="1037" max="1280" width="11.42578125" style="493"/>
    <col min="1281" max="1281" width="2.42578125" style="493" customWidth="1"/>
    <col min="1282" max="1282" width="32.85546875" style="493" customWidth="1"/>
    <col min="1283" max="1287" width="14.5703125" style="493" customWidth="1"/>
    <col min="1288" max="1288" width="17.5703125" style="493" customWidth="1"/>
    <col min="1289" max="1289" width="15.85546875" style="493" customWidth="1"/>
    <col min="1290" max="1290" width="11.5703125" style="493" customWidth="1"/>
    <col min="1291" max="1292" width="14.5703125" style="493" customWidth="1"/>
    <col min="1293" max="1536" width="11.42578125" style="493"/>
    <col min="1537" max="1537" width="2.42578125" style="493" customWidth="1"/>
    <col min="1538" max="1538" width="32.85546875" style="493" customWidth="1"/>
    <col min="1539" max="1543" width="14.5703125" style="493" customWidth="1"/>
    <col min="1544" max="1544" width="17.5703125" style="493" customWidth="1"/>
    <col min="1545" max="1545" width="15.85546875" style="493" customWidth="1"/>
    <col min="1546" max="1546" width="11.5703125" style="493" customWidth="1"/>
    <col min="1547" max="1548" width="14.5703125" style="493" customWidth="1"/>
    <col min="1549" max="1792" width="11.42578125" style="493"/>
    <col min="1793" max="1793" width="2.42578125" style="493" customWidth="1"/>
    <col min="1794" max="1794" width="32.85546875" style="493" customWidth="1"/>
    <col min="1795" max="1799" width="14.5703125" style="493" customWidth="1"/>
    <col min="1800" max="1800" width="17.5703125" style="493" customWidth="1"/>
    <col min="1801" max="1801" width="15.85546875" style="493" customWidth="1"/>
    <col min="1802" max="1802" width="11.5703125" style="493" customWidth="1"/>
    <col min="1803" max="1804" width="14.5703125" style="493" customWidth="1"/>
    <col min="1805" max="2048" width="11.42578125" style="493"/>
    <col min="2049" max="2049" width="2.42578125" style="493" customWidth="1"/>
    <col min="2050" max="2050" width="32.85546875" style="493" customWidth="1"/>
    <col min="2051" max="2055" width="14.5703125" style="493" customWidth="1"/>
    <col min="2056" max="2056" width="17.5703125" style="493" customWidth="1"/>
    <col min="2057" max="2057" width="15.85546875" style="493" customWidth="1"/>
    <col min="2058" max="2058" width="11.5703125" style="493" customWidth="1"/>
    <col min="2059" max="2060" width="14.5703125" style="493" customWidth="1"/>
    <col min="2061" max="2304" width="11.42578125" style="493"/>
    <col min="2305" max="2305" width="2.42578125" style="493" customWidth="1"/>
    <col min="2306" max="2306" width="32.85546875" style="493" customWidth="1"/>
    <col min="2307" max="2311" width="14.5703125" style="493" customWidth="1"/>
    <col min="2312" max="2312" width="17.5703125" style="493" customWidth="1"/>
    <col min="2313" max="2313" width="15.85546875" style="493" customWidth="1"/>
    <col min="2314" max="2314" width="11.5703125" style="493" customWidth="1"/>
    <col min="2315" max="2316" width="14.5703125" style="493" customWidth="1"/>
    <col min="2317" max="2560" width="11.42578125" style="493"/>
    <col min="2561" max="2561" width="2.42578125" style="493" customWidth="1"/>
    <col min="2562" max="2562" width="32.85546875" style="493" customWidth="1"/>
    <col min="2563" max="2567" width="14.5703125" style="493" customWidth="1"/>
    <col min="2568" max="2568" width="17.5703125" style="493" customWidth="1"/>
    <col min="2569" max="2569" width="15.85546875" style="493" customWidth="1"/>
    <col min="2570" max="2570" width="11.5703125" style="493" customWidth="1"/>
    <col min="2571" max="2572" width="14.5703125" style="493" customWidth="1"/>
    <col min="2573" max="2816" width="11.42578125" style="493"/>
    <col min="2817" max="2817" width="2.42578125" style="493" customWidth="1"/>
    <col min="2818" max="2818" width="32.85546875" style="493" customWidth="1"/>
    <col min="2819" max="2823" width="14.5703125" style="493" customWidth="1"/>
    <col min="2824" max="2824" width="17.5703125" style="493" customWidth="1"/>
    <col min="2825" max="2825" width="15.85546875" style="493" customWidth="1"/>
    <col min="2826" max="2826" width="11.5703125" style="493" customWidth="1"/>
    <col min="2827" max="2828" width="14.5703125" style="493" customWidth="1"/>
    <col min="2829" max="3072" width="11.42578125" style="493"/>
    <col min="3073" max="3073" width="2.42578125" style="493" customWidth="1"/>
    <col min="3074" max="3074" width="32.85546875" style="493" customWidth="1"/>
    <col min="3075" max="3079" width="14.5703125" style="493" customWidth="1"/>
    <col min="3080" max="3080" width="17.5703125" style="493" customWidth="1"/>
    <col min="3081" max="3081" width="15.85546875" style="493" customWidth="1"/>
    <col min="3082" max="3082" width="11.5703125" style="493" customWidth="1"/>
    <col min="3083" max="3084" width="14.5703125" style="493" customWidth="1"/>
    <col min="3085" max="3328" width="11.42578125" style="493"/>
    <col min="3329" max="3329" width="2.42578125" style="493" customWidth="1"/>
    <col min="3330" max="3330" width="32.85546875" style="493" customWidth="1"/>
    <col min="3331" max="3335" width="14.5703125" style="493" customWidth="1"/>
    <col min="3336" max="3336" width="17.5703125" style="493" customWidth="1"/>
    <col min="3337" max="3337" width="15.85546875" style="493" customWidth="1"/>
    <col min="3338" max="3338" width="11.5703125" style="493" customWidth="1"/>
    <col min="3339" max="3340" width="14.5703125" style="493" customWidth="1"/>
    <col min="3341" max="3584" width="11.42578125" style="493"/>
    <col min="3585" max="3585" width="2.42578125" style="493" customWidth="1"/>
    <col min="3586" max="3586" width="32.85546875" style="493" customWidth="1"/>
    <col min="3587" max="3591" width="14.5703125" style="493" customWidth="1"/>
    <col min="3592" max="3592" width="17.5703125" style="493" customWidth="1"/>
    <col min="3593" max="3593" width="15.85546875" style="493" customWidth="1"/>
    <col min="3594" max="3594" width="11.5703125" style="493" customWidth="1"/>
    <col min="3595" max="3596" width="14.5703125" style="493" customWidth="1"/>
    <col min="3597" max="3840" width="11.42578125" style="493"/>
    <col min="3841" max="3841" width="2.42578125" style="493" customWidth="1"/>
    <col min="3842" max="3842" width="32.85546875" style="493" customWidth="1"/>
    <col min="3843" max="3847" width="14.5703125" style="493" customWidth="1"/>
    <col min="3848" max="3848" width="17.5703125" style="493" customWidth="1"/>
    <col min="3849" max="3849" width="15.85546875" style="493" customWidth="1"/>
    <col min="3850" max="3850" width="11.5703125" style="493" customWidth="1"/>
    <col min="3851" max="3852" width="14.5703125" style="493" customWidth="1"/>
    <col min="3853" max="4096" width="11.42578125" style="493"/>
    <col min="4097" max="4097" width="2.42578125" style="493" customWidth="1"/>
    <col min="4098" max="4098" width="32.85546875" style="493" customWidth="1"/>
    <col min="4099" max="4103" width="14.5703125" style="493" customWidth="1"/>
    <col min="4104" max="4104" width="17.5703125" style="493" customWidth="1"/>
    <col min="4105" max="4105" width="15.85546875" style="493" customWidth="1"/>
    <col min="4106" max="4106" width="11.5703125" style="493" customWidth="1"/>
    <col min="4107" max="4108" width="14.5703125" style="493" customWidth="1"/>
    <col min="4109" max="4352" width="11.42578125" style="493"/>
    <col min="4353" max="4353" width="2.42578125" style="493" customWidth="1"/>
    <col min="4354" max="4354" width="32.85546875" style="493" customWidth="1"/>
    <col min="4355" max="4359" width="14.5703125" style="493" customWidth="1"/>
    <col min="4360" max="4360" width="17.5703125" style="493" customWidth="1"/>
    <col min="4361" max="4361" width="15.85546875" style="493" customWidth="1"/>
    <col min="4362" max="4362" width="11.5703125" style="493" customWidth="1"/>
    <col min="4363" max="4364" width="14.5703125" style="493" customWidth="1"/>
    <col min="4365" max="4608" width="11.42578125" style="493"/>
    <col min="4609" max="4609" width="2.42578125" style="493" customWidth="1"/>
    <col min="4610" max="4610" width="32.85546875" style="493" customWidth="1"/>
    <col min="4611" max="4615" width="14.5703125" style="493" customWidth="1"/>
    <col min="4616" max="4616" width="17.5703125" style="493" customWidth="1"/>
    <col min="4617" max="4617" width="15.85546875" style="493" customWidth="1"/>
    <col min="4618" max="4618" width="11.5703125" style="493" customWidth="1"/>
    <col min="4619" max="4620" width="14.5703125" style="493" customWidth="1"/>
    <col min="4621" max="4864" width="11.42578125" style="493"/>
    <col min="4865" max="4865" width="2.42578125" style="493" customWidth="1"/>
    <col min="4866" max="4866" width="32.85546875" style="493" customWidth="1"/>
    <col min="4867" max="4871" width="14.5703125" style="493" customWidth="1"/>
    <col min="4872" max="4872" width="17.5703125" style="493" customWidth="1"/>
    <col min="4873" max="4873" width="15.85546875" style="493" customWidth="1"/>
    <col min="4874" max="4874" width="11.5703125" style="493" customWidth="1"/>
    <col min="4875" max="4876" width="14.5703125" style="493" customWidth="1"/>
    <col min="4877" max="5120" width="11.42578125" style="493"/>
    <col min="5121" max="5121" width="2.42578125" style="493" customWidth="1"/>
    <col min="5122" max="5122" width="32.85546875" style="493" customWidth="1"/>
    <col min="5123" max="5127" width="14.5703125" style="493" customWidth="1"/>
    <col min="5128" max="5128" width="17.5703125" style="493" customWidth="1"/>
    <col min="5129" max="5129" width="15.85546875" style="493" customWidth="1"/>
    <col min="5130" max="5130" width="11.5703125" style="493" customWidth="1"/>
    <col min="5131" max="5132" width="14.5703125" style="493" customWidth="1"/>
    <col min="5133" max="5376" width="11.42578125" style="493"/>
    <col min="5377" max="5377" width="2.42578125" style="493" customWidth="1"/>
    <col min="5378" max="5378" width="32.85546875" style="493" customWidth="1"/>
    <col min="5379" max="5383" width="14.5703125" style="493" customWidth="1"/>
    <col min="5384" max="5384" width="17.5703125" style="493" customWidth="1"/>
    <col min="5385" max="5385" width="15.85546875" style="493" customWidth="1"/>
    <col min="5386" max="5386" width="11.5703125" style="493" customWidth="1"/>
    <col min="5387" max="5388" width="14.5703125" style="493" customWidth="1"/>
    <col min="5389" max="5632" width="11.42578125" style="493"/>
    <col min="5633" max="5633" width="2.42578125" style="493" customWidth="1"/>
    <col min="5634" max="5634" width="32.85546875" style="493" customWidth="1"/>
    <col min="5635" max="5639" width="14.5703125" style="493" customWidth="1"/>
    <col min="5640" max="5640" width="17.5703125" style="493" customWidth="1"/>
    <col min="5641" max="5641" width="15.85546875" style="493" customWidth="1"/>
    <col min="5642" max="5642" width="11.5703125" style="493" customWidth="1"/>
    <col min="5643" max="5644" width="14.5703125" style="493" customWidth="1"/>
    <col min="5645" max="5888" width="11.42578125" style="493"/>
    <col min="5889" max="5889" width="2.42578125" style="493" customWidth="1"/>
    <col min="5890" max="5890" width="32.85546875" style="493" customWidth="1"/>
    <col min="5891" max="5895" width="14.5703125" style="493" customWidth="1"/>
    <col min="5896" max="5896" width="17.5703125" style="493" customWidth="1"/>
    <col min="5897" max="5897" width="15.85546875" style="493" customWidth="1"/>
    <col min="5898" max="5898" width="11.5703125" style="493" customWidth="1"/>
    <col min="5899" max="5900" width="14.5703125" style="493" customWidth="1"/>
    <col min="5901" max="6144" width="11.42578125" style="493"/>
    <col min="6145" max="6145" width="2.42578125" style="493" customWidth="1"/>
    <col min="6146" max="6146" width="32.85546875" style="493" customWidth="1"/>
    <col min="6147" max="6151" width="14.5703125" style="493" customWidth="1"/>
    <col min="6152" max="6152" width="17.5703125" style="493" customWidth="1"/>
    <col min="6153" max="6153" width="15.85546875" style="493" customWidth="1"/>
    <col min="6154" max="6154" width="11.5703125" style="493" customWidth="1"/>
    <col min="6155" max="6156" width="14.5703125" style="493" customWidth="1"/>
    <col min="6157" max="6400" width="11.42578125" style="493"/>
    <col min="6401" max="6401" width="2.42578125" style="493" customWidth="1"/>
    <col min="6402" max="6402" width="32.85546875" style="493" customWidth="1"/>
    <col min="6403" max="6407" width="14.5703125" style="493" customWidth="1"/>
    <col min="6408" max="6408" width="17.5703125" style="493" customWidth="1"/>
    <col min="6409" max="6409" width="15.85546875" style="493" customWidth="1"/>
    <col min="6410" max="6410" width="11.5703125" style="493" customWidth="1"/>
    <col min="6411" max="6412" width="14.5703125" style="493" customWidth="1"/>
    <col min="6413" max="6656" width="11.42578125" style="493"/>
    <col min="6657" max="6657" width="2.42578125" style="493" customWidth="1"/>
    <col min="6658" max="6658" width="32.85546875" style="493" customWidth="1"/>
    <col min="6659" max="6663" width="14.5703125" style="493" customWidth="1"/>
    <col min="6664" max="6664" width="17.5703125" style="493" customWidth="1"/>
    <col min="6665" max="6665" width="15.85546875" style="493" customWidth="1"/>
    <col min="6666" max="6666" width="11.5703125" style="493" customWidth="1"/>
    <col min="6667" max="6668" width="14.5703125" style="493" customWidth="1"/>
    <col min="6669" max="6912" width="11.42578125" style="493"/>
    <col min="6913" max="6913" width="2.42578125" style="493" customWidth="1"/>
    <col min="6914" max="6914" width="32.85546875" style="493" customWidth="1"/>
    <col min="6915" max="6919" width="14.5703125" style="493" customWidth="1"/>
    <col min="6920" max="6920" width="17.5703125" style="493" customWidth="1"/>
    <col min="6921" max="6921" width="15.85546875" style="493" customWidth="1"/>
    <col min="6922" max="6922" width="11.5703125" style="493" customWidth="1"/>
    <col min="6923" max="6924" width="14.5703125" style="493" customWidth="1"/>
    <col min="6925" max="7168" width="11.42578125" style="493"/>
    <col min="7169" max="7169" width="2.42578125" style="493" customWidth="1"/>
    <col min="7170" max="7170" width="32.85546875" style="493" customWidth="1"/>
    <col min="7171" max="7175" width="14.5703125" style="493" customWidth="1"/>
    <col min="7176" max="7176" width="17.5703125" style="493" customWidth="1"/>
    <col min="7177" max="7177" width="15.85546875" style="493" customWidth="1"/>
    <col min="7178" max="7178" width="11.5703125" style="493" customWidth="1"/>
    <col min="7179" max="7180" width="14.5703125" style="493" customWidth="1"/>
    <col min="7181" max="7424" width="11.42578125" style="493"/>
    <col min="7425" max="7425" width="2.42578125" style="493" customWidth="1"/>
    <col min="7426" max="7426" width="32.85546875" style="493" customWidth="1"/>
    <col min="7427" max="7431" width="14.5703125" style="493" customWidth="1"/>
    <col min="7432" max="7432" width="17.5703125" style="493" customWidth="1"/>
    <col min="7433" max="7433" width="15.85546875" style="493" customWidth="1"/>
    <col min="7434" max="7434" width="11.5703125" style="493" customWidth="1"/>
    <col min="7435" max="7436" width="14.5703125" style="493" customWidth="1"/>
    <col min="7437" max="7680" width="11.42578125" style="493"/>
    <col min="7681" max="7681" width="2.42578125" style="493" customWidth="1"/>
    <col min="7682" max="7682" width="32.85546875" style="493" customWidth="1"/>
    <col min="7683" max="7687" width="14.5703125" style="493" customWidth="1"/>
    <col min="7688" max="7688" width="17.5703125" style="493" customWidth="1"/>
    <col min="7689" max="7689" width="15.85546875" style="493" customWidth="1"/>
    <col min="7690" max="7690" width="11.5703125" style="493" customWidth="1"/>
    <col min="7691" max="7692" width="14.5703125" style="493" customWidth="1"/>
    <col min="7693" max="7936" width="11.42578125" style="493"/>
    <col min="7937" max="7937" width="2.42578125" style="493" customWidth="1"/>
    <col min="7938" max="7938" width="32.85546875" style="493" customWidth="1"/>
    <col min="7939" max="7943" width="14.5703125" style="493" customWidth="1"/>
    <col min="7944" max="7944" width="17.5703125" style="493" customWidth="1"/>
    <col min="7945" max="7945" width="15.85546875" style="493" customWidth="1"/>
    <col min="7946" max="7946" width="11.5703125" style="493" customWidth="1"/>
    <col min="7947" max="7948" width="14.5703125" style="493" customWidth="1"/>
    <col min="7949" max="8192" width="11.42578125" style="493"/>
    <col min="8193" max="8193" width="2.42578125" style="493" customWidth="1"/>
    <col min="8194" max="8194" width="32.85546875" style="493" customWidth="1"/>
    <col min="8195" max="8199" width="14.5703125" style="493" customWidth="1"/>
    <col min="8200" max="8200" width="17.5703125" style="493" customWidth="1"/>
    <col min="8201" max="8201" width="15.85546875" style="493" customWidth="1"/>
    <col min="8202" max="8202" width="11.5703125" style="493" customWidth="1"/>
    <col min="8203" max="8204" width="14.5703125" style="493" customWidth="1"/>
    <col min="8205" max="8448" width="11.42578125" style="493"/>
    <col min="8449" max="8449" width="2.42578125" style="493" customWidth="1"/>
    <col min="8450" max="8450" width="32.85546875" style="493" customWidth="1"/>
    <col min="8451" max="8455" width="14.5703125" style="493" customWidth="1"/>
    <col min="8456" max="8456" width="17.5703125" style="493" customWidth="1"/>
    <col min="8457" max="8457" width="15.85546875" style="493" customWidth="1"/>
    <col min="8458" max="8458" width="11.5703125" style="493" customWidth="1"/>
    <col min="8459" max="8460" width="14.5703125" style="493" customWidth="1"/>
    <col min="8461" max="8704" width="11.42578125" style="493"/>
    <col min="8705" max="8705" width="2.42578125" style="493" customWidth="1"/>
    <col min="8706" max="8706" width="32.85546875" style="493" customWidth="1"/>
    <col min="8707" max="8711" width="14.5703125" style="493" customWidth="1"/>
    <col min="8712" max="8712" width="17.5703125" style="493" customWidth="1"/>
    <col min="8713" max="8713" width="15.85546875" style="493" customWidth="1"/>
    <col min="8714" max="8714" width="11.5703125" style="493" customWidth="1"/>
    <col min="8715" max="8716" width="14.5703125" style="493" customWidth="1"/>
    <col min="8717" max="8960" width="11.42578125" style="493"/>
    <col min="8961" max="8961" width="2.42578125" style="493" customWidth="1"/>
    <col min="8962" max="8962" width="32.85546875" style="493" customWidth="1"/>
    <col min="8963" max="8967" width="14.5703125" style="493" customWidth="1"/>
    <col min="8968" max="8968" width="17.5703125" style="493" customWidth="1"/>
    <col min="8969" max="8969" width="15.85546875" style="493" customWidth="1"/>
    <col min="8970" max="8970" width="11.5703125" style="493" customWidth="1"/>
    <col min="8971" max="8972" width="14.5703125" style="493" customWidth="1"/>
    <col min="8973" max="9216" width="11.42578125" style="493"/>
    <col min="9217" max="9217" width="2.42578125" style="493" customWidth="1"/>
    <col min="9218" max="9218" width="32.85546875" style="493" customWidth="1"/>
    <col min="9219" max="9223" width="14.5703125" style="493" customWidth="1"/>
    <col min="9224" max="9224" width="17.5703125" style="493" customWidth="1"/>
    <col min="9225" max="9225" width="15.85546875" style="493" customWidth="1"/>
    <col min="9226" max="9226" width="11.5703125" style="493" customWidth="1"/>
    <col min="9227" max="9228" width="14.5703125" style="493" customWidth="1"/>
    <col min="9229" max="9472" width="11.42578125" style="493"/>
    <col min="9473" max="9473" width="2.42578125" style="493" customWidth="1"/>
    <col min="9474" max="9474" width="32.85546875" style="493" customWidth="1"/>
    <col min="9475" max="9479" width="14.5703125" style="493" customWidth="1"/>
    <col min="9480" max="9480" width="17.5703125" style="493" customWidth="1"/>
    <col min="9481" max="9481" width="15.85546875" style="493" customWidth="1"/>
    <col min="9482" max="9482" width="11.5703125" style="493" customWidth="1"/>
    <col min="9483" max="9484" width="14.5703125" style="493" customWidth="1"/>
    <col min="9485" max="9728" width="11.42578125" style="493"/>
    <col min="9729" max="9729" width="2.42578125" style="493" customWidth="1"/>
    <col min="9730" max="9730" width="32.85546875" style="493" customWidth="1"/>
    <col min="9731" max="9735" width="14.5703125" style="493" customWidth="1"/>
    <col min="9736" max="9736" width="17.5703125" style="493" customWidth="1"/>
    <col min="9737" max="9737" width="15.85546875" style="493" customWidth="1"/>
    <col min="9738" max="9738" width="11.5703125" style="493" customWidth="1"/>
    <col min="9739" max="9740" width="14.5703125" style="493" customWidth="1"/>
    <col min="9741" max="9984" width="11.42578125" style="493"/>
    <col min="9985" max="9985" width="2.42578125" style="493" customWidth="1"/>
    <col min="9986" max="9986" width="32.85546875" style="493" customWidth="1"/>
    <col min="9987" max="9991" width="14.5703125" style="493" customWidth="1"/>
    <col min="9992" max="9992" width="17.5703125" style="493" customWidth="1"/>
    <col min="9993" max="9993" width="15.85546875" style="493" customWidth="1"/>
    <col min="9994" max="9994" width="11.5703125" style="493" customWidth="1"/>
    <col min="9995" max="9996" width="14.5703125" style="493" customWidth="1"/>
    <col min="9997" max="10240" width="11.42578125" style="493"/>
    <col min="10241" max="10241" width="2.42578125" style="493" customWidth="1"/>
    <col min="10242" max="10242" width="32.85546875" style="493" customWidth="1"/>
    <col min="10243" max="10247" width="14.5703125" style="493" customWidth="1"/>
    <col min="10248" max="10248" width="17.5703125" style="493" customWidth="1"/>
    <col min="10249" max="10249" width="15.85546875" style="493" customWidth="1"/>
    <col min="10250" max="10250" width="11.5703125" style="493" customWidth="1"/>
    <col min="10251" max="10252" width="14.5703125" style="493" customWidth="1"/>
    <col min="10253" max="10496" width="11.42578125" style="493"/>
    <col min="10497" max="10497" width="2.42578125" style="493" customWidth="1"/>
    <col min="10498" max="10498" width="32.85546875" style="493" customWidth="1"/>
    <col min="10499" max="10503" width="14.5703125" style="493" customWidth="1"/>
    <col min="10504" max="10504" width="17.5703125" style="493" customWidth="1"/>
    <col min="10505" max="10505" width="15.85546875" style="493" customWidth="1"/>
    <col min="10506" max="10506" width="11.5703125" style="493" customWidth="1"/>
    <col min="10507" max="10508" width="14.5703125" style="493" customWidth="1"/>
    <col min="10509" max="10752" width="11.42578125" style="493"/>
    <col min="10753" max="10753" width="2.42578125" style="493" customWidth="1"/>
    <col min="10754" max="10754" width="32.85546875" style="493" customWidth="1"/>
    <col min="10755" max="10759" width="14.5703125" style="493" customWidth="1"/>
    <col min="10760" max="10760" width="17.5703125" style="493" customWidth="1"/>
    <col min="10761" max="10761" width="15.85546875" style="493" customWidth="1"/>
    <col min="10762" max="10762" width="11.5703125" style="493" customWidth="1"/>
    <col min="10763" max="10764" width="14.5703125" style="493" customWidth="1"/>
    <col min="10765" max="11008" width="11.42578125" style="493"/>
    <col min="11009" max="11009" width="2.42578125" style="493" customWidth="1"/>
    <col min="11010" max="11010" width="32.85546875" style="493" customWidth="1"/>
    <col min="11011" max="11015" width="14.5703125" style="493" customWidth="1"/>
    <col min="11016" max="11016" width="17.5703125" style="493" customWidth="1"/>
    <col min="11017" max="11017" width="15.85546875" style="493" customWidth="1"/>
    <col min="11018" max="11018" width="11.5703125" style="493" customWidth="1"/>
    <col min="11019" max="11020" width="14.5703125" style="493" customWidth="1"/>
    <col min="11021" max="11264" width="11.42578125" style="493"/>
    <col min="11265" max="11265" width="2.42578125" style="493" customWidth="1"/>
    <col min="11266" max="11266" width="32.85546875" style="493" customWidth="1"/>
    <col min="11267" max="11271" width="14.5703125" style="493" customWidth="1"/>
    <col min="11272" max="11272" width="17.5703125" style="493" customWidth="1"/>
    <col min="11273" max="11273" width="15.85546875" style="493" customWidth="1"/>
    <col min="11274" max="11274" width="11.5703125" style="493" customWidth="1"/>
    <col min="11275" max="11276" width="14.5703125" style="493" customWidth="1"/>
    <col min="11277" max="11520" width="11.42578125" style="493"/>
    <col min="11521" max="11521" width="2.42578125" style="493" customWidth="1"/>
    <col min="11522" max="11522" width="32.85546875" style="493" customWidth="1"/>
    <col min="11523" max="11527" width="14.5703125" style="493" customWidth="1"/>
    <col min="11528" max="11528" width="17.5703125" style="493" customWidth="1"/>
    <col min="11529" max="11529" width="15.85546875" style="493" customWidth="1"/>
    <col min="11530" max="11530" width="11.5703125" style="493" customWidth="1"/>
    <col min="11531" max="11532" width="14.5703125" style="493" customWidth="1"/>
    <col min="11533" max="11776" width="11.42578125" style="493"/>
    <col min="11777" max="11777" width="2.42578125" style="493" customWidth="1"/>
    <col min="11778" max="11778" width="32.85546875" style="493" customWidth="1"/>
    <col min="11779" max="11783" width="14.5703125" style="493" customWidth="1"/>
    <col min="11784" max="11784" width="17.5703125" style="493" customWidth="1"/>
    <col min="11785" max="11785" width="15.85546875" style="493" customWidth="1"/>
    <col min="11786" max="11786" width="11.5703125" style="493" customWidth="1"/>
    <col min="11787" max="11788" width="14.5703125" style="493" customWidth="1"/>
    <col min="11789" max="12032" width="11.42578125" style="493"/>
    <col min="12033" max="12033" width="2.42578125" style="493" customWidth="1"/>
    <col min="12034" max="12034" width="32.85546875" style="493" customWidth="1"/>
    <col min="12035" max="12039" width="14.5703125" style="493" customWidth="1"/>
    <col min="12040" max="12040" width="17.5703125" style="493" customWidth="1"/>
    <col min="12041" max="12041" width="15.85546875" style="493" customWidth="1"/>
    <col min="12042" max="12042" width="11.5703125" style="493" customWidth="1"/>
    <col min="12043" max="12044" width="14.5703125" style="493" customWidth="1"/>
    <col min="12045" max="12288" width="11.42578125" style="493"/>
    <col min="12289" max="12289" width="2.42578125" style="493" customWidth="1"/>
    <col min="12290" max="12290" width="32.85546875" style="493" customWidth="1"/>
    <col min="12291" max="12295" width="14.5703125" style="493" customWidth="1"/>
    <col min="12296" max="12296" width="17.5703125" style="493" customWidth="1"/>
    <col min="12297" max="12297" width="15.85546875" style="493" customWidth="1"/>
    <col min="12298" max="12298" width="11.5703125" style="493" customWidth="1"/>
    <col min="12299" max="12300" width="14.5703125" style="493" customWidth="1"/>
    <col min="12301" max="12544" width="11.42578125" style="493"/>
    <col min="12545" max="12545" width="2.42578125" style="493" customWidth="1"/>
    <col min="12546" max="12546" width="32.85546875" style="493" customWidth="1"/>
    <col min="12547" max="12551" width="14.5703125" style="493" customWidth="1"/>
    <col min="12552" max="12552" width="17.5703125" style="493" customWidth="1"/>
    <col min="12553" max="12553" width="15.85546875" style="493" customWidth="1"/>
    <col min="12554" max="12554" width="11.5703125" style="493" customWidth="1"/>
    <col min="12555" max="12556" width="14.5703125" style="493" customWidth="1"/>
    <col min="12557" max="12800" width="11.42578125" style="493"/>
    <col min="12801" max="12801" width="2.42578125" style="493" customWidth="1"/>
    <col min="12802" max="12802" width="32.85546875" style="493" customWidth="1"/>
    <col min="12803" max="12807" width="14.5703125" style="493" customWidth="1"/>
    <col min="12808" max="12808" width="17.5703125" style="493" customWidth="1"/>
    <col min="12809" max="12809" width="15.85546875" style="493" customWidth="1"/>
    <col min="12810" max="12810" width="11.5703125" style="493" customWidth="1"/>
    <col min="12811" max="12812" width="14.5703125" style="493" customWidth="1"/>
    <col min="12813" max="13056" width="11.42578125" style="493"/>
    <col min="13057" max="13057" width="2.42578125" style="493" customWidth="1"/>
    <col min="13058" max="13058" width="32.85546875" style="493" customWidth="1"/>
    <col min="13059" max="13063" width="14.5703125" style="493" customWidth="1"/>
    <col min="13064" max="13064" width="17.5703125" style="493" customWidth="1"/>
    <col min="13065" max="13065" width="15.85546875" style="493" customWidth="1"/>
    <col min="13066" max="13066" width="11.5703125" style="493" customWidth="1"/>
    <col min="13067" max="13068" width="14.5703125" style="493" customWidth="1"/>
    <col min="13069" max="13312" width="11.42578125" style="493"/>
    <col min="13313" max="13313" width="2.42578125" style="493" customWidth="1"/>
    <col min="13314" max="13314" width="32.85546875" style="493" customWidth="1"/>
    <col min="13315" max="13319" width="14.5703125" style="493" customWidth="1"/>
    <col min="13320" max="13320" width="17.5703125" style="493" customWidth="1"/>
    <col min="13321" max="13321" width="15.85546875" style="493" customWidth="1"/>
    <col min="13322" max="13322" width="11.5703125" style="493" customWidth="1"/>
    <col min="13323" max="13324" width="14.5703125" style="493" customWidth="1"/>
    <col min="13325" max="13568" width="11.42578125" style="493"/>
    <col min="13569" max="13569" width="2.42578125" style="493" customWidth="1"/>
    <col min="13570" max="13570" width="32.85546875" style="493" customWidth="1"/>
    <col min="13571" max="13575" width="14.5703125" style="493" customWidth="1"/>
    <col min="13576" max="13576" width="17.5703125" style="493" customWidth="1"/>
    <col min="13577" max="13577" width="15.85546875" style="493" customWidth="1"/>
    <col min="13578" max="13578" width="11.5703125" style="493" customWidth="1"/>
    <col min="13579" max="13580" width="14.5703125" style="493" customWidth="1"/>
    <col min="13581" max="13824" width="11.42578125" style="493"/>
    <col min="13825" max="13825" width="2.42578125" style="493" customWidth="1"/>
    <col min="13826" max="13826" width="32.85546875" style="493" customWidth="1"/>
    <col min="13827" max="13831" width="14.5703125" style="493" customWidth="1"/>
    <col min="13832" max="13832" width="17.5703125" style="493" customWidth="1"/>
    <col min="13833" max="13833" width="15.85546875" style="493" customWidth="1"/>
    <col min="13834" max="13834" width="11.5703125" style="493" customWidth="1"/>
    <col min="13835" max="13836" width="14.5703125" style="493" customWidth="1"/>
    <col min="13837" max="14080" width="11.42578125" style="493"/>
    <col min="14081" max="14081" width="2.42578125" style="493" customWidth="1"/>
    <col min="14082" max="14082" width="32.85546875" style="493" customWidth="1"/>
    <col min="14083" max="14087" width="14.5703125" style="493" customWidth="1"/>
    <col min="14088" max="14088" width="17.5703125" style="493" customWidth="1"/>
    <col min="14089" max="14089" width="15.85546875" style="493" customWidth="1"/>
    <col min="14090" max="14090" width="11.5703125" style="493" customWidth="1"/>
    <col min="14091" max="14092" width="14.5703125" style="493" customWidth="1"/>
    <col min="14093" max="14336" width="11.42578125" style="493"/>
    <col min="14337" max="14337" width="2.42578125" style="493" customWidth="1"/>
    <col min="14338" max="14338" width="32.85546875" style="493" customWidth="1"/>
    <col min="14339" max="14343" width="14.5703125" style="493" customWidth="1"/>
    <col min="14344" max="14344" width="17.5703125" style="493" customWidth="1"/>
    <col min="14345" max="14345" width="15.85546875" style="493" customWidth="1"/>
    <col min="14346" max="14346" width="11.5703125" style="493" customWidth="1"/>
    <col min="14347" max="14348" width="14.5703125" style="493" customWidth="1"/>
    <col min="14349" max="14592" width="11.42578125" style="493"/>
    <col min="14593" max="14593" width="2.42578125" style="493" customWidth="1"/>
    <col min="14594" max="14594" width="32.85546875" style="493" customWidth="1"/>
    <col min="14595" max="14599" width="14.5703125" style="493" customWidth="1"/>
    <col min="14600" max="14600" width="17.5703125" style="493" customWidth="1"/>
    <col min="14601" max="14601" width="15.85546875" style="493" customWidth="1"/>
    <col min="14602" max="14602" width="11.5703125" style="493" customWidth="1"/>
    <col min="14603" max="14604" width="14.5703125" style="493" customWidth="1"/>
    <col min="14605" max="14848" width="11.42578125" style="493"/>
    <col min="14849" max="14849" width="2.42578125" style="493" customWidth="1"/>
    <col min="14850" max="14850" width="32.85546875" style="493" customWidth="1"/>
    <col min="14851" max="14855" width="14.5703125" style="493" customWidth="1"/>
    <col min="14856" max="14856" width="17.5703125" style="493" customWidth="1"/>
    <col min="14857" max="14857" width="15.85546875" style="493" customWidth="1"/>
    <col min="14858" max="14858" width="11.5703125" style="493" customWidth="1"/>
    <col min="14859" max="14860" width="14.5703125" style="493" customWidth="1"/>
    <col min="14861" max="15104" width="11.42578125" style="493"/>
    <col min="15105" max="15105" width="2.42578125" style="493" customWidth="1"/>
    <col min="15106" max="15106" width="32.85546875" style="493" customWidth="1"/>
    <col min="15107" max="15111" width="14.5703125" style="493" customWidth="1"/>
    <col min="15112" max="15112" width="17.5703125" style="493" customWidth="1"/>
    <col min="15113" max="15113" width="15.85546875" style="493" customWidth="1"/>
    <col min="15114" max="15114" width="11.5703125" style="493" customWidth="1"/>
    <col min="15115" max="15116" width="14.5703125" style="493" customWidth="1"/>
    <col min="15117" max="15360" width="11.42578125" style="493"/>
    <col min="15361" max="15361" width="2.42578125" style="493" customWidth="1"/>
    <col min="15362" max="15362" width="32.85546875" style="493" customWidth="1"/>
    <col min="15363" max="15367" width="14.5703125" style="493" customWidth="1"/>
    <col min="15368" max="15368" width="17.5703125" style="493" customWidth="1"/>
    <col min="15369" max="15369" width="15.85546875" style="493" customWidth="1"/>
    <col min="15370" max="15370" width="11.5703125" style="493" customWidth="1"/>
    <col min="15371" max="15372" width="14.5703125" style="493" customWidth="1"/>
    <col min="15373" max="15616" width="11.42578125" style="493"/>
    <col min="15617" max="15617" width="2.42578125" style="493" customWidth="1"/>
    <col min="15618" max="15618" width="32.85546875" style="493" customWidth="1"/>
    <col min="15619" max="15623" width="14.5703125" style="493" customWidth="1"/>
    <col min="15624" max="15624" width="17.5703125" style="493" customWidth="1"/>
    <col min="15625" max="15625" width="15.85546875" style="493" customWidth="1"/>
    <col min="15626" max="15626" width="11.5703125" style="493" customWidth="1"/>
    <col min="15627" max="15628" width="14.5703125" style="493" customWidth="1"/>
    <col min="15629" max="15872" width="11.42578125" style="493"/>
    <col min="15873" max="15873" width="2.42578125" style="493" customWidth="1"/>
    <col min="15874" max="15874" width="32.85546875" style="493" customWidth="1"/>
    <col min="15875" max="15879" width="14.5703125" style="493" customWidth="1"/>
    <col min="15880" max="15880" width="17.5703125" style="493" customWidth="1"/>
    <col min="15881" max="15881" width="15.85546875" style="493" customWidth="1"/>
    <col min="15882" max="15882" width="11.5703125" style="493" customWidth="1"/>
    <col min="15883" max="15884" width="14.5703125" style="493" customWidth="1"/>
    <col min="15885" max="16128" width="11.42578125" style="493"/>
    <col min="16129" max="16129" width="2.42578125" style="493" customWidth="1"/>
    <col min="16130" max="16130" width="32.85546875" style="493" customWidth="1"/>
    <col min="16131" max="16135" width="14.5703125" style="493" customWidth="1"/>
    <col min="16136" max="16136" width="17.5703125" style="493" customWidth="1"/>
    <col min="16137" max="16137" width="15.85546875" style="493" customWidth="1"/>
    <col min="16138" max="16138" width="11.5703125" style="493" customWidth="1"/>
    <col min="16139" max="16140" width="14.5703125" style="493" customWidth="1"/>
    <col min="16141" max="16384" width="11.42578125" style="493"/>
  </cols>
  <sheetData>
    <row r="2" spans="2:12" x14ac:dyDescent="0.2">
      <c r="C2" s="522"/>
      <c r="D2" s="1154" t="s">
        <v>1132</v>
      </c>
      <c r="E2" s="1154"/>
      <c r="F2" s="1154"/>
      <c r="G2" s="1154"/>
      <c r="H2" s="1154"/>
      <c r="I2" s="1154"/>
      <c r="J2" s="1154"/>
      <c r="K2" s="1154"/>
      <c r="L2" s="1154"/>
    </row>
    <row r="3" spans="2:12" ht="15" customHeight="1" x14ac:dyDescent="0.2">
      <c r="C3" s="523"/>
      <c r="D3" s="1042" t="s">
        <v>1299</v>
      </c>
      <c r="E3" s="1042"/>
      <c r="F3" s="1042"/>
      <c r="G3" s="1042"/>
      <c r="H3" s="1042"/>
      <c r="I3" s="1042"/>
      <c r="J3" s="1042"/>
      <c r="K3" s="1042"/>
      <c r="L3" s="1042"/>
    </row>
    <row r="4" spans="2:12" ht="15" customHeight="1" x14ac:dyDescent="0.2">
      <c r="C4" s="523"/>
      <c r="D4" s="1042" t="s">
        <v>265</v>
      </c>
      <c r="E4" s="1042"/>
      <c r="F4" s="1042"/>
      <c r="G4" s="1042"/>
      <c r="H4" s="1042"/>
      <c r="I4" s="1042"/>
      <c r="J4" s="1042"/>
      <c r="K4" s="1042"/>
      <c r="L4" s="1042"/>
    </row>
    <row r="5" spans="2:12" ht="12.75" thickBot="1" x14ac:dyDescent="0.25">
      <c r="C5" s="524"/>
      <c r="D5" s="1160" t="s">
        <v>266</v>
      </c>
      <c r="E5" s="1160"/>
      <c r="F5" s="1160"/>
      <c r="G5" s="1160"/>
      <c r="H5" s="1160"/>
      <c r="I5" s="1160"/>
      <c r="J5" s="1160"/>
      <c r="K5" s="1160"/>
      <c r="L5" s="1160"/>
    </row>
    <row r="6" spans="2:12" ht="84" x14ac:dyDescent="0.2">
      <c r="B6" s="655" t="s">
        <v>1300</v>
      </c>
      <c r="C6" s="670" t="s">
        <v>1301</v>
      </c>
      <c r="D6" s="670" t="s">
        <v>1302</v>
      </c>
      <c r="E6" s="670" t="s">
        <v>1303</v>
      </c>
      <c r="F6" s="670" t="s">
        <v>1304</v>
      </c>
      <c r="G6" s="670" t="s">
        <v>1305</v>
      </c>
      <c r="H6" s="670" t="s">
        <v>1306</v>
      </c>
      <c r="I6" s="670" t="s">
        <v>1307</v>
      </c>
      <c r="J6" s="670" t="s">
        <v>1308</v>
      </c>
      <c r="K6" s="670" t="s">
        <v>1309</v>
      </c>
      <c r="L6" s="670" t="s">
        <v>1310</v>
      </c>
    </row>
    <row r="7" spans="2:12" ht="12.75" thickBot="1" x14ac:dyDescent="0.25">
      <c r="B7" s="672" t="s">
        <v>1258</v>
      </c>
      <c r="C7" s="672" t="s">
        <v>1259</v>
      </c>
      <c r="D7" s="672" t="s">
        <v>1260</v>
      </c>
      <c r="E7" s="672" t="s">
        <v>1261</v>
      </c>
      <c r="F7" s="672" t="s">
        <v>1262</v>
      </c>
      <c r="G7" s="672" t="s">
        <v>1311</v>
      </c>
      <c r="H7" s="672" t="s">
        <v>1264</v>
      </c>
      <c r="I7" s="672" t="s">
        <v>1265</v>
      </c>
      <c r="J7" s="672" t="s">
        <v>1312</v>
      </c>
      <c r="K7" s="672" t="s">
        <v>1313</v>
      </c>
      <c r="L7" s="672" t="s">
        <v>1314</v>
      </c>
    </row>
    <row r="8" spans="2:12" x14ac:dyDescent="0.2">
      <c r="B8" s="525"/>
      <c r="C8" s="518"/>
      <c r="D8" s="518"/>
      <c r="E8" s="518"/>
      <c r="F8" s="518"/>
      <c r="G8" s="518"/>
      <c r="H8" s="518"/>
      <c r="I8" s="518"/>
      <c r="J8" s="518"/>
      <c r="K8" s="518"/>
      <c r="L8" s="518"/>
    </row>
    <row r="9" spans="2:12" ht="24" x14ac:dyDescent="0.2">
      <c r="B9" s="526" t="s">
        <v>1315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>
        <v>0</v>
      </c>
      <c r="L9" s="519">
        <v>0</v>
      </c>
    </row>
    <row r="10" spans="2:12" x14ac:dyDescent="0.2">
      <c r="B10" s="527" t="s">
        <v>1316</v>
      </c>
      <c r="C10" s="520"/>
      <c r="D10" s="520"/>
      <c r="E10" s="520"/>
      <c r="F10" s="520"/>
      <c r="G10" s="520"/>
      <c r="H10" s="520"/>
      <c r="I10" s="520"/>
      <c r="J10" s="520"/>
      <c r="K10" s="520"/>
      <c r="L10" s="519">
        <v>0</v>
      </c>
    </row>
    <row r="11" spans="2:12" x14ac:dyDescent="0.2">
      <c r="B11" s="527" t="s">
        <v>1317</v>
      </c>
      <c r="C11" s="520"/>
      <c r="D11" s="520"/>
      <c r="E11" s="520"/>
      <c r="F11" s="520"/>
      <c r="G11" s="520"/>
      <c r="H11" s="520"/>
      <c r="I11" s="520"/>
      <c r="J11" s="520"/>
      <c r="K11" s="520"/>
      <c r="L11" s="519">
        <v>0</v>
      </c>
    </row>
    <row r="12" spans="2:12" x14ac:dyDescent="0.2">
      <c r="B12" s="527" t="s">
        <v>1318</v>
      </c>
      <c r="C12" s="520"/>
      <c r="D12" s="520"/>
      <c r="E12" s="520"/>
      <c r="F12" s="520"/>
      <c r="G12" s="520"/>
      <c r="H12" s="520"/>
      <c r="I12" s="520"/>
      <c r="J12" s="520"/>
      <c r="K12" s="520"/>
      <c r="L12" s="519">
        <v>0</v>
      </c>
    </row>
    <row r="13" spans="2:12" x14ac:dyDescent="0.2">
      <c r="B13" s="527" t="s">
        <v>1319</v>
      </c>
      <c r="C13" s="520"/>
      <c r="D13" s="520"/>
      <c r="E13" s="520"/>
      <c r="F13" s="520"/>
      <c r="G13" s="520"/>
      <c r="H13" s="520"/>
      <c r="I13" s="520"/>
      <c r="J13" s="520"/>
      <c r="K13" s="520"/>
      <c r="L13" s="519">
        <v>0</v>
      </c>
    </row>
    <row r="14" spans="2:12" x14ac:dyDescent="0.2">
      <c r="B14" s="528"/>
      <c r="C14" s="520"/>
      <c r="D14" s="520"/>
      <c r="E14" s="520"/>
      <c r="F14" s="520"/>
      <c r="G14" s="520"/>
      <c r="H14" s="520"/>
      <c r="I14" s="520"/>
      <c r="J14" s="520"/>
      <c r="K14" s="520"/>
      <c r="L14" s="519">
        <v>0</v>
      </c>
    </row>
    <row r="15" spans="2:12" x14ac:dyDescent="0.2">
      <c r="B15" s="526" t="s">
        <v>1320</v>
      </c>
      <c r="C15" s="519">
        <v>0</v>
      </c>
      <c r="D15" s="519">
        <v>0</v>
      </c>
      <c r="E15" s="519">
        <v>0</v>
      </c>
      <c r="F15" s="519">
        <v>0</v>
      </c>
      <c r="G15" s="519">
        <v>0</v>
      </c>
      <c r="H15" s="519">
        <v>0</v>
      </c>
      <c r="I15" s="519">
        <v>0</v>
      </c>
      <c r="J15" s="519">
        <v>0</v>
      </c>
      <c r="K15" s="519">
        <v>0</v>
      </c>
      <c r="L15" s="519">
        <v>0</v>
      </c>
    </row>
    <row r="16" spans="2:12" x14ac:dyDescent="0.2">
      <c r="B16" s="527" t="s">
        <v>1321</v>
      </c>
      <c r="C16" s="520"/>
      <c r="D16" s="520"/>
      <c r="E16" s="520"/>
      <c r="F16" s="520"/>
      <c r="G16" s="520"/>
      <c r="H16" s="520"/>
      <c r="I16" s="520"/>
      <c r="J16" s="520"/>
      <c r="K16" s="520"/>
      <c r="L16" s="519">
        <v>0</v>
      </c>
    </row>
    <row r="17" spans="2:12" x14ac:dyDescent="0.2">
      <c r="B17" s="527" t="s">
        <v>1322</v>
      </c>
      <c r="C17" s="520"/>
      <c r="D17" s="520"/>
      <c r="E17" s="520"/>
      <c r="F17" s="520"/>
      <c r="G17" s="520"/>
      <c r="H17" s="520"/>
      <c r="I17" s="520"/>
      <c r="J17" s="520"/>
      <c r="K17" s="520"/>
      <c r="L17" s="519">
        <v>0</v>
      </c>
    </row>
    <row r="18" spans="2:12" x14ac:dyDescent="0.2">
      <c r="B18" s="527" t="s">
        <v>1323</v>
      </c>
      <c r="C18" s="520"/>
      <c r="D18" s="520"/>
      <c r="E18" s="520"/>
      <c r="F18" s="520"/>
      <c r="G18" s="520"/>
      <c r="H18" s="520"/>
      <c r="I18" s="520"/>
      <c r="J18" s="520"/>
      <c r="K18" s="520"/>
      <c r="L18" s="519">
        <v>0</v>
      </c>
    </row>
    <row r="19" spans="2:12" x14ac:dyDescent="0.2">
      <c r="B19" s="527" t="s">
        <v>1324</v>
      </c>
      <c r="C19" s="520"/>
      <c r="D19" s="520"/>
      <c r="E19" s="520"/>
      <c r="F19" s="520"/>
      <c r="G19" s="520"/>
      <c r="H19" s="520"/>
      <c r="I19" s="520"/>
      <c r="J19" s="520"/>
      <c r="K19" s="520"/>
      <c r="L19" s="519">
        <v>0</v>
      </c>
    </row>
    <row r="20" spans="2:12" x14ac:dyDescent="0.2">
      <c r="B20" s="528"/>
      <c r="C20" s="520"/>
      <c r="D20" s="520"/>
      <c r="E20" s="520"/>
      <c r="F20" s="520"/>
      <c r="G20" s="520"/>
      <c r="H20" s="520"/>
      <c r="I20" s="520"/>
      <c r="J20" s="520"/>
      <c r="K20" s="520"/>
      <c r="L20" s="519">
        <v>0</v>
      </c>
    </row>
    <row r="21" spans="2:12" ht="24" x14ac:dyDescent="0.2">
      <c r="B21" s="526" t="s">
        <v>1325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>
        <v>0</v>
      </c>
      <c r="L21" s="519">
        <v>0</v>
      </c>
    </row>
    <row r="22" spans="2:12" ht="12.75" thickBot="1" x14ac:dyDescent="0.25">
      <c r="B22" s="529"/>
      <c r="C22" s="521"/>
      <c r="D22" s="521"/>
      <c r="E22" s="521"/>
      <c r="F22" s="521"/>
      <c r="G22" s="521"/>
      <c r="H22" s="521"/>
      <c r="I22" s="521"/>
      <c r="J22" s="521"/>
      <c r="K22" s="521"/>
      <c r="L22" s="521"/>
    </row>
  </sheetData>
  <mergeCells count="4">
    <mergeCell ref="D2:L2"/>
    <mergeCell ref="D3:L3"/>
    <mergeCell ref="D4:L4"/>
    <mergeCell ref="D5:L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K60"/>
  <sheetViews>
    <sheetView showGridLines="0" zoomScale="80" zoomScaleNormal="80" workbookViewId="0">
      <selection sqref="A1:XFD1048576"/>
    </sheetView>
  </sheetViews>
  <sheetFormatPr baseColWidth="10" defaultRowHeight="12" x14ac:dyDescent="0.2"/>
  <cols>
    <col min="1" max="1" width="3.42578125" style="494" customWidth="1"/>
    <col min="2" max="2" width="3.85546875" style="48" customWidth="1"/>
    <col min="3" max="3" width="11.28515625" style="49" customWidth="1"/>
    <col min="4" max="4" width="58.5703125" style="49" customWidth="1"/>
    <col min="5" max="6" width="23.85546875" style="50" customWidth="1"/>
    <col min="7" max="7" width="20.5703125" style="50" customWidth="1"/>
    <col min="8" max="8" width="19.140625" style="50" customWidth="1"/>
    <col min="9" max="9" width="26.42578125" style="50" customWidth="1"/>
    <col min="10" max="10" width="4.7109375" style="48" customWidth="1"/>
    <col min="11" max="11" width="3.42578125" style="494" customWidth="1"/>
    <col min="12" max="12" width="3" style="494" customWidth="1"/>
    <col min="13" max="16384" width="11.42578125" style="494"/>
  </cols>
  <sheetData>
    <row r="1" spans="2:11" s="22" customFormat="1" ht="14.1" customHeight="1" x14ac:dyDescent="0.2">
      <c r="C1" s="23"/>
    </row>
    <row r="2" spans="2:11" ht="14.1" customHeight="1" x14ac:dyDescent="0.2">
      <c r="B2" s="22"/>
      <c r="C2" s="24"/>
      <c r="D2" s="928" t="s">
        <v>142</v>
      </c>
      <c r="E2" s="928"/>
      <c r="F2" s="928"/>
      <c r="G2" s="928"/>
      <c r="H2" s="928"/>
      <c r="I2" s="24"/>
      <c r="J2" s="24"/>
    </row>
    <row r="3" spans="2:11" ht="14.1" customHeight="1" x14ac:dyDescent="0.2">
      <c r="B3" s="493"/>
      <c r="C3" s="24"/>
      <c r="D3" s="928" t="s">
        <v>143</v>
      </c>
      <c r="E3" s="928"/>
      <c r="F3" s="928"/>
      <c r="G3" s="928"/>
      <c r="H3" s="928"/>
      <c r="I3" s="24"/>
      <c r="J3" s="24"/>
    </row>
    <row r="4" spans="2:11" ht="14.1" customHeight="1" x14ac:dyDescent="0.2">
      <c r="B4" s="493"/>
      <c r="C4" s="24"/>
      <c r="D4" s="928" t="s">
        <v>144</v>
      </c>
      <c r="E4" s="928"/>
      <c r="F4" s="928"/>
      <c r="G4" s="928"/>
      <c r="H4" s="928"/>
      <c r="I4" s="24"/>
      <c r="J4" s="24"/>
    </row>
    <row r="5" spans="2:11" ht="14.1" customHeight="1" x14ac:dyDescent="0.2">
      <c r="B5" s="493"/>
      <c r="C5" s="24"/>
      <c r="D5" s="928" t="s">
        <v>145</v>
      </c>
      <c r="E5" s="928"/>
      <c r="F5" s="928"/>
      <c r="G5" s="928"/>
      <c r="H5" s="928"/>
      <c r="I5" s="24"/>
      <c r="J5" s="24"/>
    </row>
    <row r="6" spans="2:11" ht="14.1" customHeight="1" x14ac:dyDescent="0.2">
      <c r="B6" s="114"/>
      <c r="C6" s="115"/>
      <c r="D6" s="928" t="s">
        <v>146</v>
      </c>
      <c r="E6" s="928"/>
      <c r="F6" s="928"/>
      <c r="G6" s="928"/>
      <c r="H6" s="928"/>
      <c r="I6" s="140"/>
      <c r="J6" s="140"/>
    </row>
    <row r="7" spans="2:11" ht="14.1" customHeight="1" x14ac:dyDescent="0.2">
      <c r="B7" s="114"/>
      <c r="C7" s="114"/>
      <c r="D7" s="114" t="s">
        <v>147</v>
      </c>
      <c r="E7" s="114"/>
      <c r="F7" s="114"/>
      <c r="G7" s="114"/>
      <c r="H7" s="114"/>
      <c r="I7" s="114"/>
      <c r="J7" s="114"/>
    </row>
    <row r="8" spans="2:11" ht="14.1" customHeight="1" x14ac:dyDescent="0.2">
      <c r="B8" s="114"/>
      <c r="C8" s="114"/>
      <c r="D8" s="114"/>
      <c r="E8" s="114"/>
      <c r="F8" s="114"/>
      <c r="G8" s="114"/>
      <c r="H8" s="114"/>
      <c r="I8" s="114"/>
      <c r="J8" s="114"/>
    </row>
    <row r="9" spans="2:11" ht="22.5" customHeight="1" x14ac:dyDescent="0.2">
      <c r="B9" s="146"/>
      <c r="C9" s="929" t="s">
        <v>148</v>
      </c>
      <c r="D9" s="929"/>
      <c r="E9" s="147" t="s">
        <v>48</v>
      </c>
      <c r="F9" s="147" t="s">
        <v>149</v>
      </c>
      <c r="G9" s="147" t="s">
        <v>150</v>
      </c>
      <c r="H9" s="147" t="s">
        <v>151</v>
      </c>
      <c r="I9" s="147" t="s">
        <v>152</v>
      </c>
      <c r="J9" s="148"/>
      <c r="K9" s="149"/>
    </row>
    <row r="10" spans="2:11" ht="14.1" customHeight="1" x14ac:dyDescent="0.2">
      <c r="B10" s="116"/>
      <c r="C10" s="114"/>
      <c r="D10" s="114"/>
      <c r="E10" s="114"/>
      <c r="F10" s="114"/>
      <c r="G10" s="114"/>
      <c r="H10" s="114"/>
      <c r="I10" s="114"/>
      <c r="J10" s="117"/>
    </row>
    <row r="11" spans="2:11" ht="14.1" customHeight="1" x14ac:dyDescent="0.2">
      <c r="B11" s="118"/>
      <c r="C11" s="119"/>
      <c r="D11" s="54"/>
      <c r="E11" s="29"/>
      <c r="F11" s="120"/>
      <c r="G11" s="121"/>
      <c r="H11" s="59"/>
      <c r="I11" s="122"/>
      <c r="J11" s="123"/>
    </row>
    <row r="12" spans="2:11" ht="14.1" customHeight="1" thickBot="1" x14ac:dyDescent="0.25">
      <c r="B12" s="124"/>
      <c r="C12" s="930"/>
      <c r="D12" s="930"/>
      <c r="E12" s="125"/>
      <c r="F12" s="126"/>
      <c r="G12" s="126"/>
      <c r="H12" s="126"/>
      <c r="I12" s="126"/>
      <c r="J12" s="123"/>
    </row>
    <row r="13" spans="2:11" ht="14.1" customHeight="1" x14ac:dyDescent="0.2">
      <c r="B13" s="124"/>
      <c r="C13" s="628"/>
      <c r="D13" s="127"/>
      <c r="E13" s="128"/>
      <c r="F13" s="128"/>
      <c r="G13" s="128"/>
      <c r="H13" s="128"/>
      <c r="I13" s="128"/>
      <c r="J13" s="123"/>
    </row>
    <row r="14" spans="2:11" ht="14.1" customHeight="1" x14ac:dyDescent="0.2">
      <c r="B14" s="124"/>
      <c r="C14" s="925" t="s">
        <v>153</v>
      </c>
      <c r="D14" s="925"/>
      <c r="E14" s="129">
        <v>304994.03000000003</v>
      </c>
      <c r="F14" s="129"/>
      <c r="G14" s="129"/>
      <c r="H14" s="129"/>
      <c r="I14" s="129">
        <v>304994.03000000003</v>
      </c>
      <c r="J14" s="123"/>
    </row>
    <row r="15" spans="2:11" ht="14.1" customHeight="1" x14ac:dyDescent="0.2">
      <c r="B15" s="118"/>
      <c r="C15" s="924" t="s">
        <v>154</v>
      </c>
      <c r="D15" s="924"/>
      <c r="E15" s="130">
        <v>0</v>
      </c>
      <c r="F15" s="131"/>
      <c r="G15" s="131"/>
      <c r="H15" s="130"/>
      <c r="I15" s="130">
        <v>0</v>
      </c>
      <c r="J15" s="123"/>
    </row>
    <row r="16" spans="2:11" ht="14.1" customHeight="1" x14ac:dyDescent="0.2">
      <c r="B16" s="118"/>
      <c r="C16" s="924" t="s">
        <v>50</v>
      </c>
      <c r="D16" s="924"/>
      <c r="E16" s="130">
        <v>0</v>
      </c>
      <c r="F16" s="131"/>
      <c r="G16" s="131"/>
      <c r="H16" s="130"/>
      <c r="I16" s="130">
        <v>0</v>
      </c>
      <c r="J16" s="123"/>
    </row>
    <row r="17" spans="2:10" ht="14.1" customHeight="1" x14ac:dyDescent="0.2">
      <c r="B17" s="118"/>
      <c r="C17" s="924" t="s">
        <v>155</v>
      </c>
      <c r="D17" s="924"/>
      <c r="E17" s="130">
        <v>304994.03000000003</v>
      </c>
      <c r="F17" s="131"/>
      <c r="G17" s="131"/>
      <c r="H17" s="130"/>
      <c r="I17" s="130">
        <v>304994.03000000003</v>
      </c>
      <c r="J17" s="123"/>
    </row>
    <row r="18" spans="2:10" ht="14.1" customHeight="1" x14ac:dyDescent="0.2">
      <c r="B18" s="124"/>
      <c r="C18" s="628"/>
      <c r="D18" s="127"/>
      <c r="E18" s="131"/>
      <c r="F18" s="131"/>
      <c r="G18" s="131"/>
      <c r="H18" s="128"/>
      <c r="I18" s="128"/>
      <c r="J18" s="123"/>
    </row>
    <row r="19" spans="2:10" ht="14.1" customHeight="1" x14ac:dyDescent="0.2">
      <c r="B19" s="124"/>
      <c r="C19" s="925" t="s">
        <v>156</v>
      </c>
      <c r="D19" s="925"/>
      <c r="E19" s="132"/>
      <c r="F19" s="129">
        <v>122085.83</v>
      </c>
      <c r="G19" s="129">
        <v>-46268.63</v>
      </c>
      <c r="H19" s="129"/>
      <c r="I19" s="129">
        <v>75817.200000000012</v>
      </c>
      <c r="J19" s="123"/>
    </row>
    <row r="20" spans="2:10" ht="14.1" customHeight="1" x14ac:dyDescent="0.2">
      <c r="B20" s="118"/>
      <c r="C20" s="924" t="s">
        <v>157</v>
      </c>
      <c r="D20" s="924"/>
      <c r="E20" s="131"/>
      <c r="F20" s="131"/>
      <c r="G20" s="130">
        <v>-46268.63</v>
      </c>
      <c r="H20" s="130"/>
      <c r="I20" s="130">
        <v>-46268.63</v>
      </c>
      <c r="J20" s="123"/>
    </row>
    <row r="21" spans="2:10" ht="14.1" customHeight="1" x14ac:dyDescent="0.2">
      <c r="B21" s="118"/>
      <c r="C21" s="924" t="s">
        <v>54</v>
      </c>
      <c r="D21" s="924"/>
      <c r="E21" s="131"/>
      <c r="F21" s="130">
        <v>122085.83</v>
      </c>
      <c r="G21" s="130"/>
      <c r="H21" s="130"/>
      <c r="I21" s="130">
        <v>122085.83</v>
      </c>
      <c r="J21" s="123"/>
    </row>
    <row r="22" spans="2:10" ht="14.1" customHeight="1" x14ac:dyDescent="0.2">
      <c r="B22" s="118"/>
      <c r="C22" s="924" t="s">
        <v>158</v>
      </c>
      <c r="D22" s="924"/>
      <c r="E22" s="131"/>
      <c r="F22" s="130">
        <v>0</v>
      </c>
      <c r="G22" s="130"/>
      <c r="H22" s="130">
        <v>0</v>
      </c>
      <c r="I22" s="130">
        <v>0</v>
      </c>
      <c r="J22" s="123"/>
    </row>
    <row r="23" spans="2:10" ht="14.1" customHeight="1" x14ac:dyDescent="0.2">
      <c r="B23" s="118"/>
      <c r="C23" s="924" t="s">
        <v>56</v>
      </c>
      <c r="D23" s="924"/>
      <c r="E23" s="131"/>
      <c r="F23" s="130">
        <v>0</v>
      </c>
      <c r="G23" s="130"/>
      <c r="H23" s="130"/>
      <c r="I23" s="130">
        <v>0</v>
      </c>
      <c r="J23" s="123"/>
    </row>
    <row r="24" spans="2:10" ht="14.1" customHeight="1" x14ac:dyDescent="0.2">
      <c r="B24" s="118"/>
      <c r="C24" s="924" t="s">
        <v>57</v>
      </c>
      <c r="D24" s="924"/>
      <c r="E24" s="131"/>
      <c r="F24" s="130">
        <v>0</v>
      </c>
      <c r="G24" s="131"/>
      <c r="H24" s="130"/>
      <c r="I24" s="130">
        <v>0</v>
      </c>
      <c r="J24" s="123"/>
    </row>
    <row r="25" spans="2:10" ht="14.1" customHeight="1" x14ac:dyDescent="0.2">
      <c r="B25" s="118"/>
      <c r="C25" s="629"/>
      <c r="D25" s="629"/>
      <c r="E25" s="131"/>
      <c r="F25" s="130"/>
      <c r="G25" s="131"/>
      <c r="H25" s="129"/>
      <c r="I25" s="128"/>
      <c r="J25" s="123"/>
    </row>
    <row r="26" spans="2:10" ht="14.1" customHeight="1" x14ac:dyDescent="0.2">
      <c r="B26" s="118"/>
      <c r="C26" s="925" t="s">
        <v>159</v>
      </c>
      <c r="D26" s="925"/>
      <c r="E26" s="131"/>
      <c r="F26" s="130"/>
      <c r="G26" s="131"/>
      <c r="H26" s="129">
        <v>0</v>
      </c>
      <c r="I26" s="129">
        <v>0</v>
      </c>
      <c r="J26" s="123"/>
    </row>
    <row r="27" spans="2:10" ht="14.1" customHeight="1" x14ac:dyDescent="0.2">
      <c r="B27" s="118"/>
      <c r="C27" s="924" t="s">
        <v>160</v>
      </c>
      <c r="D27" s="924"/>
      <c r="E27" s="130"/>
      <c r="F27" s="131"/>
      <c r="G27" s="131"/>
      <c r="H27" s="130">
        <v>0</v>
      </c>
      <c r="I27" s="130">
        <v>0</v>
      </c>
      <c r="J27" s="123"/>
    </row>
    <row r="28" spans="2:10" ht="14.1" customHeight="1" x14ac:dyDescent="0.2">
      <c r="B28" s="118"/>
      <c r="C28" s="924" t="s">
        <v>60</v>
      </c>
      <c r="D28" s="924"/>
      <c r="E28" s="130"/>
      <c r="F28" s="131"/>
      <c r="G28" s="131"/>
      <c r="H28" s="130">
        <v>0</v>
      </c>
      <c r="I28" s="130">
        <v>0</v>
      </c>
      <c r="J28" s="123"/>
    </row>
    <row r="29" spans="2:10" ht="14.1" customHeight="1" x14ac:dyDescent="0.2">
      <c r="B29" s="124"/>
      <c r="C29" s="628"/>
      <c r="D29" s="127"/>
      <c r="E29" s="131"/>
      <c r="F29" s="128"/>
      <c r="G29" s="131"/>
      <c r="H29" s="131"/>
      <c r="I29" s="131"/>
      <c r="J29" s="123"/>
    </row>
    <row r="30" spans="2:10" ht="14.1" customHeight="1" thickBot="1" x14ac:dyDescent="0.25">
      <c r="B30" s="124"/>
      <c r="C30" s="927" t="s">
        <v>161</v>
      </c>
      <c r="D30" s="927"/>
      <c r="E30" s="133">
        <v>304994.03000000003</v>
      </c>
      <c r="F30" s="133">
        <v>122085.83</v>
      </c>
      <c r="G30" s="133">
        <v>-46268.63</v>
      </c>
      <c r="H30" s="133">
        <v>0</v>
      </c>
      <c r="I30" s="133">
        <v>380811.23000000004</v>
      </c>
      <c r="J30" s="123"/>
    </row>
    <row r="31" spans="2:10" ht="14.1" customHeight="1" x14ac:dyDescent="0.2">
      <c r="B31" s="118"/>
      <c r="C31" s="127"/>
      <c r="D31" s="134"/>
      <c r="E31" s="128"/>
      <c r="F31" s="131"/>
      <c r="G31" s="131"/>
      <c r="H31" s="128"/>
      <c r="I31" s="128"/>
      <c r="J31" s="123"/>
    </row>
    <row r="32" spans="2:10" ht="14.1" customHeight="1" x14ac:dyDescent="0.2">
      <c r="B32" s="124"/>
      <c r="C32" s="925" t="s">
        <v>162</v>
      </c>
      <c r="D32" s="925"/>
      <c r="E32" s="129">
        <v>0</v>
      </c>
      <c r="F32" s="132"/>
      <c r="G32" s="132"/>
      <c r="H32" s="129"/>
      <c r="I32" s="129">
        <v>0</v>
      </c>
      <c r="J32" s="123"/>
    </row>
    <row r="33" spans="2:10" ht="14.1" customHeight="1" x14ac:dyDescent="0.2">
      <c r="B33" s="118"/>
      <c r="C33" s="924" t="s">
        <v>49</v>
      </c>
      <c r="D33" s="924"/>
      <c r="E33" s="130">
        <v>0</v>
      </c>
      <c r="F33" s="131"/>
      <c r="G33" s="131"/>
      <c r="H33" s="130"/>
      <c r="I33" s="130">
        <v>0</v>
      </c>
      <c r="J33" s="123"/>
    </row>
    <row r="34" spans="2:10" ht="14.1" customHeight="1" x14ac:dyDescent="0.2">
      <c r="B34" s="118"/>
      <c r="C34" s="924" t="s">
        <v>50</v>
      </c>
      <c r="D34" s="924"/>
      <c r="E34" s="130">
        <v>0</v>
      </c>
      <c r="F34" s="131"/>
      <c r="G34" s="131"/>
      <c r="H34" s="130"/>
      <c r="I34" s="130">
        <v>0</v>
      </c>
      <c r="J34" s="123"/>
    </row>
    <row r="35" spans="2:10" ht="14.1" customHeight="1" x14ac:dyDescent="0.2">
      <c r="B35" s="118"/>
      <c r="C35" s="924" t="s">
        <v>155</v>
      </c>
      <c r="D35" s="924"/>
      <c r="E35" s="130">
        <v>0</v>
      </c>
      <c r="F35" s="131"/>
      <c r="G35" s="131"/>
      <c r="H35" s="130"/>
      <c r="I35" s="130">
        <v>0</v>
      </c>
      <c r="J35" s="123"/>
    </row>
    <row r="36" spans="2:10" ht="14.1" customHeight="1" x14ac:dyDescent="0.2">
      <c r="B36" s="124"/>
      <c r="C36" s="628"/>
      <c r="D36" s="127"/>
      <c r="E36" s="128"/>
      <c r="F36" s="131"/>
      <c r="G36" s="131"/>
      <c r="H36" s="128"/>
      <c r="I36" s="128"/>
      <c r="J36" s="123"/>
    </row>
    <row r="37" spans="2:10" ht="14.1" customHeight="1" x14ac:dyDescent="0.2">
      <c r="B37" s="124" t="s">
        <v>147</v>
      </c>
      <c r="C37" s="925" t="s">
        <v>163</v>
      </c>
      <c r="D37" s="925"/>
      <c r="E37" s="129"/>
      <c r="F37" s="129">
        <v>-46536.57</v>
      </c>
      <c r="G37" s="129">
        <v>-86578.34</v>
      </c>
      <c r="H37" s="129"/>
      <c r="I37" s="129">
        <v>-133114.91</v>
      </c>
      <c r="J37" s="123"/>
    </row>
    <row r="38" spans="2:10" ht="14.1" customHeight="1" x14ac:dyDescent="0.2">
      <c r="B38" s="118"/>
      <c r="C38" s="924" t="s">
        <v>157</v>
      </c>
      <c r="D38" s="924"/>
      <c r="E38" s="131"/>
      <c r="F38" s="130"/>
      <c r="G38" s="130">
        <v>-132846.97</v>
      </c>
      <c r="H38" s="130"/>
      <c r="I38" s="130">
        <v>-132846.97</v>
      </c>
      <c r="J38" s="123"/>
    </row>
    <row r="39" spans="2:10" ht="14.1" customHeight="1" x14ac:dyDescent="0.2">
      <c r="B39" s="118"/>
      <c r="C39" s="924" t="s">
        <v>54</v>
      </c>
      <c r="D39" s="924"/>
      <c r="E39" s="131"/>
      <c r="F39" s="130">
        <v>-46536.57</v>
      </c>
      <c r="G39" s="130">
        <v>46268.63</v>
      </c>
      <c r="H39" s="130"/>
      <c r="I39" s="130">
        <v>-267.94000000000233</v>
      </c>
      <c r="J39" s="123"/>
    </row>
    <row r="40" spans="2:10" ht="14.1" customHeight="1" x14ac:dyDescent="0.2">
      <c r="B40" s="118"/>
      <c r="C40" s="924" t="s">
        <v>158</v>
      </c>
      <c r="D40" s="924"/>
      <c r="E40" s="131"/>
      <c r="F40" s="130">
        <v>0</v>
      </c>
      <c r="G40" s="130">
        <v>0</v>
      </c>
      <c r="H40" s="130">
        <v>0</v>
      </c>
      <c r="I40" s="130">
        <v>0</v>
      </c>
      <c r="J40" s="123"/>
    </row>
    <row r="41" spans="2:10" ht="14.1" customHeight="1" x14ac:dyDescent="0.2">
      <c r="B41" s="118"/>
      <c r="C41" s="924" t="s">
        <v>56</v>
      </c>
      <c r="D41" s="924"/>
      <c r="E41" s="131"/>
      <c r="F41" s="130">
        <v>0</v>
      </c>
      <c r="G41" s="130">
        <v>0</v>
      </c>
      <c r="H41" s="130"/>
      <c r="I41" s="130">
        <v>0</v>
      </c>
      <c r="J41" s="123"/>
    </row>
    <row r="42" spans="2:10" ht="14.1" customHeight="1" x14ac:dyDescent="0.2">
      <c r="B42" s="118"/>
      <c r="C42" s="924" t="s">
        <v>57</v>
      </c>
      <c r="D42" s="924"/>
      <c r="E42" s="131"/>
      <c r="F42" s="130"/>
      <c r="G42" s="130">
        <v>0</v>
      </c>
      <c r="H42" s="130"/>
      <c r="I42" s="130">
        <v>0</v>
      </c>
      <c r="J42" s="123"/>
    </row>
    <row r="43" spans="2:10" ht="14.1" customHeight="1" x14ac:dyDescent="0.2">
      <c r="B43" s="118"/>
      <c r="C43" s="629"/>
      <c r="D43" s="629"/>
      <c r="E43" s="131"/>
      <c r="F43" s="130"/>
      <c r="G43" s="131"/>
      <c r="H43" s="130"/>
      <c r="I43" s="128"/>
      <c r="J43" s="123"/>
    </row>
    <row r="44" spans="2:10" ht="14.1" customHeight="1" x14ac:dyDescent="0.2">
      <c r="B44" s="118"/>
      <c r="C44" s="925" t="s">
        <v>164</v>
      </c>
      <c r="D44" s="925"/>
      <c r="E44" s="131"/>
      <c r="F44" s="130"/>
      <c r="G44" s="131"/>
      <c r="H44" s="129">
        <v>0</v>
      </c>
      <c r="I44" s="129">
        <v>0</v>
      </c>
      <c r="J44" s="123"/>
    </row>
    <row r="45" spans="2:10" ht="14.1" customHeight="1" x14ac:dyDescent="0.2">
      <c r="B45" s="118"/>
      <c r="C45" s="924" t="s">
        <v>160</v>
      </c>
      <c r="D45" s="924"/>
      <c r="E45" s="130"/>
      <c r="F45" s="131"/>
      <c r="G45" s="131"/>
      <c r="H45" s="130">
        <v>0</v>
      </c>
      <c r="I45" s="130">
        <v>0</v>
      </c>
      <c r="J45" s="123"/>
    </row>
    <row r="46" spans="2:10" ht="14.1" customHeight="1" x14ac:dyDescent="0.2">
      <c r="B46" s="118"/>
      <c r="C46" s="924" t="s">
        <v>60</v>
      </c>
      <c r="D46" s="924"/>
      <c r="E46" s="130"/>
      <c r="F46" s="131"/>
      <c r="G46" s="131"/>
      <c r="H46" s="130">
        <v>0</v>
      </c>
      <c r="I46" s="130">
        <v>0</v>
      </c>
      <c r="J46" s="123"/>
    </row>
    <row r="47" spans="2:10" ht="14.1" customHeight="1" x14ac:dyDescent="0.2">
      <c r="B47" s="118"/>
      <c r="C47" s="629"/>
      <c r="D47" s="629"/>
      <c r="E47" s="130"/>
      <c r="F47" s="131"/>
      <c r="G47" s="131"/>
      <c r="H47" s="130"/>
      <c r="I47" s="128"/>
      <c r="J47" s="123"/>
    </row>
    <row r="48" spans="2:10" ht="14.1" customHeight="1" x14ac:dyDescent="0.2">
      <c r="B48" s="135"/>
      <c r="C48" s="926" t="s">
        <v>165</v>
      </c>
      <c r="D48" s="926"/>
      <c r="E48" s="136">
        <v>304994.03000000003</v>
      </c>
      <c r="F48" s="136">
        <v>75549.260000000009</v>
      </c>
      <c r="G48" s="136">
        <v>-132846.97</v>
      </c>
      <c r="H48" s="136">
        <v>0</v>
      </c>
      <c r="I48" s="136">
        <v>247696.32000000004</v>
      </c>
      <c r="J48" s="137"/>
    </row>
    <row r="49" spans="2:10" ht="14.1" customHeight="1" x14ac:dyDescent="0.2">
      <c r="B49" s="138"/>
      <c r="C49" s="138"/>
      <c r="D49" s="138"/>
      <c r="E49" s="138"/>
      <c r="F49" s="138"/>
      <c r="G49" s="138"/>
      <c r="H49" s="138"/>
      <c r="I49" s="138"/>
      <c r="J49" s="139"/>
    </row>
    <row r="50" spans="2:10" ht="14.1" customHeight="1" x14ac:dyDescent="0.2">
      <c r="B50" s="66"/>
      <c r="C50" s="47"/>
      <c r="D50" s="923"/>
      <c r="E50" s="923"/>
      <c r="F50" s="923"/>
      <c r="G50" s="923"/>
      <c r="H50" s="923"/>
      <c r="I50" s="47"/>
      <c r="J50" s="47"/>
    </row>
    <row r="51" spans="2:10" ht="14.1" customHeight="1" x14ac:dyDescent="0.2">
      <c r="B51" s="66"/>
      <c r="C51" s="47"/>
      <c r="D51" s="923"/>
      <c r="E51" s="923"/>
      <c r="F51" s="923"/>
      <c r="G51" s="923"/>
      <c r="H51" s="923"/>
      <c r="I51" s="47"/>
      <c r="J51" s="47"/>
    </row>
    <row r="52" spans="2:10" ht="14.1" customHeight="1" x14ac:dyDescent="0.2">
      <c r="B52" s="66"/>
      <c r="C52" s="47"/>
      <c r="D52" s="923"/>
      <c r="E52" s="923"/>
      <c r="F52" s="923"/>
      <c r="G52" s="923"/>
      <c r="H52" s="923"/>
      <c r="I52" s="47"/>
      <c r="J52" s="47"/>
    </row>
    <row r="53" spans="2:10" ht="14.1" customHeight="1" x14ac:dyDescent="0.2">
      <c r="B53" s="66"/>
      <c r="C53" s="47"/>
      <c r="D53" s="923"/>
      <c r="E53" s="923"/>
      <c r="F53" s="923"/>
      <c r="G53" s="923"/>
      <c r="H53" s="923"/>
      <c r="I53" s="47"/>
      <c r="J53" s="47"/>
    </row>
    <row r="54" spans="2:10" ht="14.1" customHeight="1" x14ac:dyDescent="0.2">
      <c r="B54" s="66"/>
      <c r="C54" s="47"/>
      <c r="D54" s="923"/>
      <c r="E54" s="923"/>
      <c r="F54" s="923"/>
      <c r="G54" s="923"/>
      <c r="H54" s="923"/>
      <c r="I54" s="47"/>
      <c r="J54" s="47"/>
    </row>
    <row r="55" spans="2:10" ht="14.1" customHeight="1" x14ac:dyDescent="0.2">
      <c r="B55" s="66"/>
      <c r="C55" s="47"/>
      <c r="D55" s="923"/>
      <c r="E55" s="923"/>
      <c r="F55" s="923"/>
      <c r="G55" s="923"/>
      <c r="H55" s="923"/>
      <c r="I55" s="47"/>
      <c r="J55" s="47"/>
    </row>
    <row r="56" spans="2:10" ht="14.1" customHeight="1" x14ac:dyDescent="0.2">
      <c r="B56" s="66"/>
      <c r="C56" s="47"/>
      <c r="D56" s="923"/>
      <c r="E56" s="923"/>
      <c r="F56" s="923"/>
      <c r="G56" s="923"/>
      <c r="H56" s="923"/>
      <c r="I56" s="47"/>
      <c r="J56" s="47"/>
    </row>
    <row r="57" spans="2:10" ht="14.1" customHeight="1" x14ac:dyDescent="0.2">
      <c r="B57" s="66"/>
      <c r="C57" s="47"/>
      <c r="D57" s="923"/>
      <c r="E57" s="923"/>
      <c r="F57" s="923"/>
      <c r="G57" s="923"/>
      <c r="H57" s="923"/>
      <c r="I57" s="47"/>
      <c r="J57" s="47"/>
    </row>
    <row r="58" spans="2:10" ht="14.1" customHeight="1" x14ac:dyDescent="0.2">
      <c r="B58" s="66"/>
      <c r="C58" s="47"/>
      <c r="D58" s="923"/>
      <c r="E58" s="923"/>
      <c r="F58" s="923"/>
      <c r="G58" s="923"/>
      <c r="H58" s="923"/>
      <c r="I58" s="47"/>
      <c r="J58" s="47"/>
    </row>
    <row r="59" spans="2:10" ht="14.1" customHeight="1" x14ac:dyDescent="0.2">
      <c r="B59" s="66"/>
      <c r="C59" s="47"/>
      <c r="D59" s="923"/>
      <c r="E59" s="923"/>
      <c r="F59" s="923"/>
      <c r="G59" s="923"/>
      <c r="H59" s="923"/>
      <c r="I59" s="47"/>
      <c r="J59" s="47"/>
    </row>
    <row r="60" spans="2:10" ht="14.1" customHeight="1" x14ac:dyDescent="0.2">
      <c r="B60" s="66"/>
      <c r="C60" s="47"/>
      <c r="D60" s="923"/>
      <c r="E60" s="923"/>
      <c r="F60" s="923"/>
      <c r="G60" s="923"/>
      <c r="H60" s="923"/>
      <c r="I60" s="47"/>
      <c r="J60" s="47"/>
    </row>
  </sheetData>
  <sheetProtection formatCells="0" selectLockedCells="1"/>
  <mergeCells count="46">
    <mergeCell ref="C9:D9"/>
    <mergeCell ref="C12:D12"/>
    <mergeCell ref="C14:D14"/>
    <mergeCell ref="C15:D15"/>
    <mergeCell ref="C16:D16"/>
    <mergeCell ref="D2:H2"/>
    <mergeCell ref="D4:H4"/>
    <mergeCell ref="D6:H6"/>
    <mergeCell ref="D5:H5"/>
    <mergeCell ref="D3:H3"/>
    <mergeCell ref="C17:D17"/>
    <mergeCell ref="C19:D19"/>
    <mergeCell ref="C20:D20"/>
    <mergeCell ref="C21:D21"/>
    <mergeCell ref="C22:D22"/>
    <mergeCell ref="C23:D23"/>
    <mergeCell ref="C24:D24"/>
    <mergeCell ref="C26:D26"/>
    <mergeCell ref="C40:D40"/>
    <mergeCell ref="C41:D41"/>
    <mergeCell ref="C27:D27"/>
    <mergeCell ref="C28:D28"/>
    <mergeCell ref="C30:D30"/>
    <mergeCell ref="C32:D32"/>
    <mergeCell ref="C33:D33"/>
    <mergeCell ref="C34:D34"/>
    <mergeCell ref="C35:D35"/>
    <mergeCell ref="C37:D37"/>
    <mergeCell ref="C38:D38"/>
    <mergeCell ref="C39:D39"/>
    <mergeCell ref="C42:D42"/>
    <mergeCell ref="C44:D44"/>
    <mergeCell ref="C45:D45"/>
    <mergeCell ref="C46:D46"/>
    <mergeCell ref="D59:H59"/>
    <mergeCell ref="D50:H50"/>
    <mergeCell ref="D51:H51"/>
    <mergeCell ref="D52:H52"/>
    <mergeCell ref="D53:H53"/>
    <mergeCell ref="C48:D48"/>
    <mergeCell ref="D60:H60"/>
    <mergeCell ref="D54:H54"/>
    <mergeCell ref="D55:H55"/>
    <mergeCell ref="D56:H56"/>
    <mergeCell ref="D57:H57"/>
    <mergeCell ref="D58:H58"/>
  </mergeCells>
  <printOptions horizontalCentered="1" verticalCentered="1"/>
  <pageMargins left="0.47244094488188981" right="0.23622047244094491" top="0.94488188976377963" bottom="0.59055118110236227" header="0" footer="0"/>
  <pageSetup scale="7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activeCell="C23" sqref="C23"/>
    </sheetView>
  </sheetViews>
  <sheetFormatPr baseColWidth="10" defaultRowHeight="12" x14ac:dyDescent="0.2"/>
  <cols>
    <col min="1" max="1" width="69.7109375" style="493" bestFit="1" customWidth="1"/>
    <col min="2" max="2" width="19.140625" style="493" customWidth="1"/>
    <col min="3" max="3" width="18" style="493" customWidth="1"/>
    <col min="4" max="4" width="20.85546875" style="493" customWidth="1"/>
    <col min="5" max="256" width="11.42578125" style="493"/>
    <col min="257" max="257" width="69.7109375" style="493" bestFit="1" customWidth="1"/>
    <col min="258" max="258" width="19.140625" style="493" customWidth="1"/>
    <col min="259" max="259" width="18" style="493" customWidth="1"/>
    <col min="260" max="260" width="20.85546875" style="493" customWidth="1"/>
    <col min="261" max="512" width="11.42578125" style="493"/>
    <col min="513" max="513" width="69.7109375" style="493" bestFit="1" customWidth="1"/>
    <col min="514" max="514" width="19.140625" style="493" customWidth="1"/>
    <col min="515" max="515" width="18" style="493" customWidth="1"/>
    <col min="516" max="516" width="20.85546875" style="493" customWidth="1"/>
    <col min="517" max="768" width="11.42578125" style="493"/>
    <col min="769" max="769" width="69.7109375" style="493" bestFit="1" customWidth="1"/>
    <col min="770" max="770" width="19.140625" style="493" customWidth="1"/>
    <col min="771" max="771" width="18" style="493" customWidth="1"/>
    <col min="772" max="772" width="20.85546875" style="493" customWidth="1"/>
    <col min="773" max="1024" width="11.42578125" style="493"/>
    <col min="1025" max="1025" width="69.7109375" style="493" bestFit="1" customWidth="1"/>
    <col min="1026" max="1026" width="19.140625" style="493" customWidth="1"/>
    <col min="1027" max="1027" width="18" style="493" customWidth="1"/>
    <col min="1028" max="1028" width="20.85546875" style="493" customWidth="1"/>
    <col min="1029" max="1280" width="11.42578125" style="493"/>
    <col min="1281" max="1281" width="69.7109375" style="493" bestFit="1" customWidth="1"/>
    <col min="1282" max="1282" width="19.140625" style="493" customWidth="1"/>
    <col min="1283" max="1283" width="18" style="493" customWidth="1"/>
    <col min="1284" max="1284" width="20.85546875" style="493" customWidth="1"/>
    <col min="1285" max="1536" width="11.42578125" style="493"/>
    <col min="1537" max="1537" width="69.7109375" style="493" bestFit="1" customWidth="1"/>
    <col min="1538" max="1538" width="19.140625" style="493" customWidth="1"/>
    <col min="1539" max="1539" width="18" style="493" customWidth="1"/>
    <col min="1540" max="1540" width="20.85546875" style="493" customWidth="1"/>
    <col min="1541" max="1792" width="11.42578125" style="493"/>
    <col min="1793" max="1793" width="69.7109375" style="493" bestFit="1" customWidth="1"/>
    <col min="1794" max="1794" width="19.140625" style="493" customWidth="1"/>
    <col min="1795" max="1795" width="18" style="493" customWidth="1"/>
    <col min="1796" max="1796" width="20.85546875" style="493" customWidth="1"/>
    <col min="1797" max="2048" width="11.42578125" style="493"/>
    <col min="2049" max="2049" width="69.7109375" style="493" bestFit="1" customWidth="1"/>
    <col min="2050" max="2050" width="19.140625" style="493" customWidth="1"/>
    <col min="2051" max="2051" width="18" style="493" customWidth="1"/>
    <col min="2052" max="2052" width="20.85546875" style="493" customWidth="1"/>
    <col min="2053" max="2304" width="11.42578125" style="493"/>
    <col min="2305" max="2305" width="69.7109375" style="493" bestFit="1" customWidth="1"/>
    <col min="2306" max="2306" width="19.140625" style="493" customWidth="1"/>
    <col min="2307" max="2307" width="18" style="493" customWidth="1"/>
    <col min="2308" max="2308" width="20.85546875" style="493" customWidth="1"/>
    <col min="2309" max="2560" width="11.42578125" style="493"/>
    <col min="2561" max="2561" width="69.7109375" style="493" bestFit="1" customWidth="1"/>
    <col min="2562" max="2562" width="19.140625" style="493" customWidth="1"/>
    <col min="2563" max="2563" width="18" style="493" customWidth="1"/>
    <col min="2564" max="2564" width="20.85546875" style="493" customWidth="1"/>
    <col min="2565" max="2816" width="11.42578125" style="493"/>
    <col min="2817" max="2817" width="69.7109375" style="493" bestFit="1" customWidth="1"/>
    <col min="2818" max="2818" width="19.140625" style="493" customWidth="1"/>
    <col min="2819" max="2819" width="18" style="493" customWidth="1"/>
    <col min="2820" max="2820" width="20.85546875" style="493" customWidth="1"/>
    <col min="2821" max="3072" width="11.42578125" style="493"/>
    <col min="3073" max="3073" width="69.7109375" style="493" bestFit="1" customWidth="1"/>
    <col min="3074" max="3074" width="19.140625" style="493" customWidth="1"/>
    <col min="3075" max="3075" width="18" style="493" customWidth="1"/>
    <col min="3076" max="3076" width="20.85546875" style="493" customWidth="1"/>
    <col min="3077" max="3328" width="11.42578125" style="493"/>
    <col min="3329" max="3329" width="69.7109375" style="493" bestFit="1" customWidth="1"/>
    <col min="3330" max="3330" width="19.140625" style="493" customWidth="1"/>
    <col min="3331" max="3331" width="18" style="493" customWidth="1"/>
    <col min="3332" max="3332" width="20.85546875" style="493" customWidth="1"/>
    <col min="3333" max="3584" width="11.42578125" style="493"/>
    <col min="3585" max="3585" width="69.7109375" style="493" bestFit="1" customWidth="1"/>
    <col min="3586" max="3586" width="19.140625" style="493" customWidth="1"/>
    <col min="3587" max="3587" width="18" style="493" customWidth="1"/>
    <col min="3588" max="3588" width="20.85546875" style="493" customWidth="1"/>
    <col min="3589" max="3840" width="11.42578125" style="493"/>
    <col min="3841" max="3841" width="69.7109375" style="493" bestFit="1" customWidth="1"/>
    <col min="3842" max="3842" width="19.140625" style="493" customWidth="1"/>
    <col min="3843" max="3843" width="18" style="493" customWidth="1"/>
    <col min="3844" max="3844" width="20.85546875" style="493" customWidth="1"/>
    <col min="3845" max="4096" width="11.42578125" style="493"/>
    <col min="4097" max="4097" width="69.7109375" style="493" bestFit="1" customWidth="1"/>
    <col min="4098" max="4098" width="19.140625" style="493" customWidth="1"/>
    <col min="4099" max="4099" width="18" style="493" customWidth="1"/>
    <col min="4100" max="4100" width="20.85546875" style="493" customWidth="1"/>
    <col min="4101" max="4352" width="11.42578125" style="493"/>
    <col min="4353" max="4353" width="69.7109375" style="493" bestFit="1" customWidth="1"/>
    <col min="4354" max="4354" width="19.140625" style="493" customWidth="1"/>
    <col min="4355" max="4355" width="18" style="493" customWidth="1"/>
    <col min="4356" max="4356" width="20.85546875" style="493" customWidth="1"/>
    <col min="4357" max="4608" width="11.42578125" style="493"/>
    <col min="4609" max="4609" width="69.7109375" style="493" bestFit="1" customWidth="1"/>
    <col min="4610" max="4610" width="19.140625" style="493" customWidth="1"/>
    <col min="4611" max="4611" width="18" style="493" customWidth="1"/>
    <col min="4612" max="4612" width="20.85546875" style="493" customWidth="1"/>
    <col min="4613" max="4864" width="11.42578125" style="493"/>
    <col min="4865" max="4865" width="69.7109375" style="493" bestFit="1" customWidth="1"/>
    <col min="4866" max="4866" width="19.140625" style="493" customWidth="1"/>
    <col min="4867" max="4867" width="18" style="493" customWidth="1"/>
    <col min="4868" max="4868" width="20.85546875" style="493" customWidth="1"/>
    <col min="4869" max="5120" width="11.42578125" style="493"/>
    <col min="5121" max="5121" width="69.7109375" style="493" bestFit="1" customWidth="1"/>
    <col min="5122" max="5122" width="19.140625" style="493" customWidth="1"/>
    <col min="5123" max="5123" width="18" style="493" customWidth="1"/>
    <col min="5124" max="5124" width="20.85546875" style="493" customWidth="1"/>
    <col min="5125" max="5376" width="11.42578125" style="493"/>
    <col min="5377" max="5377" width="69.7109375" style="493" bestFit="1" customWidth="1"/>
    <col min="5378" max="5378" width="19.140625" style="493" customWidth="1"/>
    <col min="5379" max="5379" width="18" style="493" customWidth="1"/>
    <col min="5380" max="5380" width="20.85546875" style="493" customWidth="1"/>
    <col min="5381" max="5632" width="11.42578125" style="493"/>
    <col min="5633" max="5633" width="69.7109375" style="493" bestFit="1" customWidth="1"/>
    <col min="5634" max="5634" width="19.140625" style="493" customWidth="1"/>
    <col min="5635" max="5635" width="18" style="493" customWidth="1"/>
    <col min="5636" max="5636" width="20.85546875" style="493" customWidth="1"/>
    <col min="5637" max="5888" width="11.42578125" style="493"/>
    <col min="5889" max="5889" width="69.7109375" style="493" bestFit="1" customWidth="1"/>
    <col min="5890" max="5890" width="19.140625" style="493" customWidth="1"/>
    <col min="5891" max="5891" width="18" style="493" customWidth="1"/>
    <col min="5892" max="5892" width="20.85546875" style="493" customWidth="1"/>
    <col min="5893" max="6144" width="11.42578125" style="493"/>
    <col min="6145" max="6145" width="69.7109375" style="493" bestFit="1" customWidth="1"/>
    <col min="6146" max="6146" width="19.140625" style="493" customWidth="1"/>
    <col min="6147" max="6147" width="18" style="493" customWidth="1"/>
    <col min="6148" max="6148" width="20.85546875" style="493" customWidth="1"/>
    <col min="6149" max="6400" width="11.42578125" style="493"/>
    <col min="6401" max="6401" width="69.7109375" style="493" bestFit="1" customWidth="1"/>
    <col min="6402" max="6402" width="19.140625" style="493" customWidth="1"/>
    <col min="6403" max="6403" width="18" style="493" customWidth="1"/>
    <col min="6404" max="6404" width="20.85546875" style="493" customWidth="1"/>
    <col min="6405" max="6656" width="11.42578125" style="493"/>
    <col min="6657" max="6657" width="69.7109375" style="493" bestFit="1" customWidth="1"/>
    <col min="6658" max="6658" width="19.140625" style="493" customWidth="1"/>
    <col min="6659" max="6659" width="18" style="493" customWidth="1"/>
    <col min="6660" max="6660" width="20.85546875" style="493" customWidth="1"/>
    <col min="6661" max="6912" width="11.42578125" style="493"/>
    <col min="6913" max="6913" width="69.7109375" style="493" bestFit="1" customWidth="1"/>
    <col min="6914" max="6914" width="19.140625" style="493" customWidth="1"/>
    <col min="6915" max="6915" width="18" style="493" customWidth="1"/>
    <col min="6916" max="6916" width="20.85546875" style="493" customWidth="1"/>
    <col min="6917" max="7168" width="11.42578125" style="493"/>
    <col min="7169" max="7169" width="69.7109375" style="493" bestFit="1" customWidth="1"/>
    <col min="7170" max="7170" width="19.140625" style="493" customWidth="1"/>
    <col min="7171" max="7171" width="18" style="493" customWidth="1"/>
    <col min="7172" max="7172" width="20.85546875" style="493" customWidth="1"/>
    <col min="7173" max="7424" width="11.42578125" style="493"/>
    <col min="7425" max="7425" width="69.7109375" style="493" bestFit="1" customWidth="1"/>
    <col min="7426" max="7426" width="19.140625" style="493" customWidth="1"/>
    <col min="7427" max="7427" width="18" style="493" customWidth="1"/>
    <col min="7428" max="7428" width="20.85546875" style="493" customWidth="1"/>
    <col min="7429" max="7680" width="11.42578125" style="493"/>
    <col min="7681" max="7681" width="69.7109375" style="493" bestFit="1" customWidth="1"/>
    <col min="7682" max="7682" width="19.140625" style="493" customWidth="1"/>
    <col min="7683" max="7683" width="18" style="493" customWidth="1"/>
    <col min="7684" max="7684" width="20.85546875" style="493" customWidth="1"/>
    <col min="7685" max="7936" width="11.42578125" style="493"/>
    <col min="7937" max="7937" width="69.7109375" style="493" bestFit="1" customWidth="1"/>
    <col min="7938" max="7938" width="19.140625" style="493" customWidth="1"/>
    <col min="7939" max="7939" width="18" style="493" customWidth="1"/>
    <col min="7940" max="7940" width="20.85546875" style="493" customWidth="1"/>
    <col min="7941" max="8192" width="11.42578125" style="493"/>
    <col min="8193" max="8193" width="69.7109375" style="493" bestFit="1" customWidth="1"/>
    <col min="8194" max="8194" width="19.140625" style="493" customWidth="1"/>
    <col min="8195" max="8195" width="18" style="493" customWidth="1"/>
    <col min="8196" max="8196" width="20.85546875" style="493" customWidth="1"/>
    <col min="8197" max="8448" width="11.42578125" style="493"/>
    <col min="8449" max="8449" width="69.7109375" style="493" bestFit="1" customWidth="1"/>
    <col min="8450" max="8450" width="19.140625" style="493" customWidth="1"/>
    <col min="8451" max="8451" width="18" style="493" customWidth="1"/>
    <col min="8452" max="8452" width="20.85546875" style="493" customWidth="1"/>
    <col min="8453" max="8704" width="11.42578125" style="493"/>
    <col min="8705" max="8705" width="69.7109375" style="493" bestFit="1" customWidth="1"/>
    <col min="8706" max="8706" width="19.140625" style="493" customWidth="1"/>
    <col min="8707" max="8707" width="18" style="493" customWidth="1"/>
    <col min="8708" max="8708" width="20.85546875" style="493" customWidth="1"/>
    <col min="8709" max="8960" width="11.42578125" style="493"/>
    <col min="8961" max="8961" width="69.7109375" style="493" bestFit="1" customWidth="1"/>
    <col min="8962" max="8962" width="19.140625" style="493" customWidth="1"/>
    <col min="8963" max="8963" width="18" style="493" customWidth="1"/>
    <col min="8964" max="8964" width="20.85546875" style="493" customWidth="1"/>
    <col min="8965" max="9216" width="11.42578125" style="493"/>
    <col min="9217" max="9217" width="69.7109375" style="493" bestFit="1" customWidth="1"/>
    <col min="9218" max="9218" width="19.140625" style="493" customWidth="1"/>
    <col min="9219" max="9219" width="18" style="493" customWidth="1"/>
    <col min="9220" max="9220" width="20.85546875" style="493" customWidth="1"/>
    <col min="9221" max="9472" width="11.42578125" style="493"/>
    <col min="9473" max="9473" width="69.7109375" style="493" bestFit="1" customWidth="1"/>
    <col min="9474" max="9474" width="19.140625" style="493" customWidth="1"/>
    <col min="9475" max="9475" width="18" style="493" customWidth="1"/>
    <col min="9476" max="9476" width="20.85546875" style="493" customWidth="1"/>
    <col min="9477" max="9728" width="11.42578125" style="493"/>
    <col min="9729" max="9729" width="69.7109375" style="493" bestFit="1" customWidth="1"/>
    <col min="9730" max="9730" width="19.140625" style="493" customWidth="1"/>
    <col min="9731" max="9731" width="18" style="493" customWidth="1"/>
    <col min="9732" max="9732" width="20.85546875" style="493" customWidth="1"/>
    <col min="9733" max="9984" width="11.42578125" style="493"/>
    <col min="9985" max="9985" width="69.7109375" style="493" bestFit="1" customWidth="1"/>
    <col min="9986" max="9986" width="19.140625" style="493" customWidth="1"/>
    <col min="9987" max="9987" width="18" style="493" customWidth="1"/>
    <col min="9988" max="9988" width="20.85546875" style="493" customWidth="1"/>
    <col min="9989" max="10240" width="11.42578125" style="493"/>
    <col min="10241" max="10241" width="69.7109375" style="493" bestFit="1" customWidth="1"/>
    <col min="10242" max="10242" width="19.140625" style="493" customWidth="1"/>
    <col min="10243" max="10243" width="18" style="493" customWidth="1"/>
    <col min="10244" max="10244" width="20.85546875" style="493" customWidth="1"/>
    <col min="10245" max="10496" width="11.42578125" style="493"/>
    <col min="10497" max="10497" width="69.7109375" style="493" bestFit="1" customWidth="1"/>
    <col min="10498" max="10498" width="19.140625" style="493" customWidth="1"/>
    <col min="10499" max="10499" width="18" style="493" customWidth="1"/>
    <col min="10500" max="10500" width="20.85546875" style="493" customWidth="1"/>
    <col min="10501" max="10752" width="11.42578125" style="493"/>
    <col min="10753" max="10753" width="69.7109375" style="493" bestFit="1" customWidth="1"/>
    <col min="10754" max="10754" width="19.140625" style="493" customWidth="1"/>
    <col min="10755" max="10755" width="18" style="493" customWidth="1"/>
    <col min="10756" max="10756" width="20.85546875" style="493" customWidth="1"/>
    <col min="10757" max="11008" width="11.42578125" style="493"/>
    <col min="11009" max="11009" width="69.7109375" style="493" bestFit="1" customWidth="1"/>
    <col min="11010" max="11010" width="19.140625" style="493" customWidth="1"/>
    <col min="11011" max="11011" width="18" style="493" customWidth="1"/>
    <col min="11012" max="11012" width="20.85546875" style="493" customWidth="1"/>
    <col min="11013" max="11264" width="11.42578125" style="493"/>
    <col min="11265" max="11265" width="69.7109375" style="493" bestFit="1" customWidth="1"/>
    <col min="11266" max="11266" width="19.140625" style="493" customWidth="1"/>
    <col min="11267" max="11267" width="18" style="493" customWidth="1"/>
    <col min="11268" max="11268" width="20.85546875" style="493" customWidth="1"/>
    <col min="11269" max="11520" width="11.42578125" style="493"/>
    <col min="11521" max="11521" width="69.7109375" style="493" bestFit="1" customWidth="1"/>
    <col min="11522" max="11522" width="19.140625" style="493" customWidth="1"/>
    <col min="11523" max="11523" width="18" style="493" customWidth="1"/>
    <col min="11524" max="11524" width="20.85546875" style="493" customWidth="1"/>
    <col min="11525" max="11776" width="11.42578125" style="493"/>
    <col min="11777" max="11777" width="69.7109375" style="493" bestFit="1" customWidth="1"/>
    <col min="11778" max="11778" width="19.140625" style="493" customWidth="1"/>
    <col min="11779" max="11779" width="18" style="493" customWidth="1"/>
    <col min="11780" max="11780" width="20.85546875" style="493" customWidth="1"/>
    <col min="11781" max="12032" width="11.42578125" style="493"/>
    <col min="12033" max="12033" width="69.7109375" style="493" bestFit="1" customWidth="1"/>
    <col min="12034" max="12034" width="19.140625" style="493" customWidth="1"/>
    <col min="12035" max="12035" width="18" style="493" customWidth="1"/>
    <col min="12036" max="12036" width="20.85546875" style="493" customWidth="1"/>
    <col min="12037" max="12288" width="11.42578125" style="493"/>
    <col min="12289" max="12289" width="69.7109375" style="493" bestFit="1" customWidth="1"/>
    <col min="12290" max="12290" width="19.140625" style="493" customWidth="1"/>
    <col min="12291" max="12291" width="18" style="493" customWidth="1"/>
    <col min="12292" max="12292" width="20.85546875" style="493" customWidth="1"/>
    <col min="12293" max="12544" width="11.42578125" style="493"/>
    <col min="12545" max="12545" width="69.7109375" style="493" bestFit="1" customWidth="1"/>
    <col min="12546" max="12546" width="19.140625" style="493" customWidth="1"/>
    <col min="12547" max="12547" width="18" style="493" customWidth="1"/>
    <col min="12548" max="12548" width="20.85546875" style="493" customWidth="1"/>
    <col min="12549" max="12800" width="11.42578125" style="493"/>
    <col min="12801" max="12801" width="69.7109375" style="493" bestFit="1" customWidth="1"/>
    <col min="12802" max="12802" width="19.140625" style="493" customWidth="1"/>
    <col min="12803" max="12803" width="18" style="493" customWidth="1"/>
    <col min="12804" max="12804" width="20.85546875" style="493" customWidth="1"/>
    <col min="12805" max="13056" width="11.42578125" style="493"/>
    <col min="13057" max="13057" width="69.7109375" style="493" bestFit="1" customWidth="1"/>
    <col min="13058" max="13058" width="19.140625" style="493" customWidth="1"/>
    <col min="13059" max="13059" width="18" style="493" customWidth="1"/>
    <col min="13060" max="13060" width="20.85546875" style="493" customWidth="1"/>
    <col min="13061" max="13312" width="11.42578125" style="493"/>
    <col min="13313" max="13313" width="69.7109375" style="493" bestFit="1" customWidth="1"/>
    <col min="13314" max="13314" width="19.140625" style="493" customWidth="1"/>
    <col min="13315" max="13315" width="18" style="493" customWidth="1"/>
    <col min="13316" max="13316" width="20.85546875" style="493" customWidth="1"/>
    <col min="13317" max="13568" width="11.42578125" style="493"/>
    <col min="13569" max="13569" width="69.7109375" style="493" bestFit="1" customWidth="1"/>
    <col min="13570" max="13570" width="19.140625" style="493" customWidth="1"/>
    <col min="13571" max="13571" width="18" style="493" customWidth="1"/>
    <col min="13572" max="13572" width="20.85546875" style="493" customWidth="1"/>
    <col min="13573" max="13824" width="11.42578125" style="493"/>
    <col min="13825" max="13825" width="69.7109375" style="493" bestFit="1" customWidth="1"/>
    <col min="13826" max="13826" width="19.140625" style="493" customWidth="1"/>
    <col min="13827" max="13827" width="18" style="493" customWidth="1"/>
    <col min="13828" max="13828" width="20.85546875" style="493" customWidth="1"/>
    <col min="13829" max="14080" width="11.42578125" style="493"/>
    <col min="14081" max="14081" width="69.7109375" style="493" bestFit="1" customWidth="1"/>
    <col min="14082" max="14082" width="19.140625" style="493" customWidth="1"/>
    <col min="14083" max="14083" width="18" style="493" customWidth="1"/>
    <col min="14084" max="14084" width="20.85546875" style="493" customWidth="1"/>
    <col min="14085" max="14336" width="11.42578125" style="493"/>
    <col min="14337" max="14337" width="69.7109375" style="493" bestFit="1" customWidth="1"/>
    <col min="14338" max="14338" width="19.140625" style="493" customWidth="1"/>
    <col min="14339" max="14339" width="18" style="493" customWidth="1"/>
    <col min="14340" max="14340" width="20.85546875" style="493" customWidth="1"/>
    <col min="14341" max="14592" width="11.42578125" style="493"/>
    <col min="14593" max="14593" width="69.7109375" style="493" bestFit="1" customWidth="1"/>
    <col min="14594" max="14594" width="19.140625" style="493" customWidth="1"/>
    <col min="14595" max="14595" width="18" style="493" customWidth="1"/>
    <col min="14596" max="14596" width="20.85546875" style="493" customWidth="1"/>
    <col min="14597" max="14848" width="11.42578125" style="493"/>
    <col min="14849" max="14849" width="69.7109375" style="493" bestFit="1" customWidth="1"/>
    <col min="14850" max="14850" width="19.140625" style="493" customWidth="1"/>
    <col min="14851" max="14851" width="18" style="493" customWidth="1"/>
    <col min="14852" max="14852" width="20.85546875" style="493" customWidth="1"/>
    <col min="14853" max="15104" width="11.42578125" style="493"/>
    <col min="15105" max="15105" width="69.7109375" style="493" bestFit="1" customWidth="1"/>
    <col min="15106" max="15106" width="19.140625" style="493" customWidth="1"/>
    <col min="15107" max="15107" width="18" style="493" customWidth="1"/>
    <col min="15108" max="15108" width="20.85546875" style="493" customWidth="1"/>
    <col min="15109" max="15360" width="11.42578125" style="493"/>
    <col min="15361" max="15361" width="69.7109375" style="493" bestFit="1" customWidth="1"/>
    <col min="15362" max="15362" width="19.140625" style="493" customWidth="1"/>
    <col min="15363" max="15363" width="18" style="493" customWidth="1"/>
    <col min="15364" max="15364" width="20.85546875" style="493" customWidth="1"/>
    <col min="15365" max="15616" width="11.42578125" style="493"/>
    <col min="15617" max="15617" width="69.7109375" style="493" bestFit="1" customWidth="1"/>
    <col min="15618" max="15618" width="19.140625" style="493" customWidth="1"/>
    <col min="15619" max="15619" width="18" style="493" customWidth="1"/>
    <col min="15620" max="15620" width="20.85546875" style="493" customWidth="1"/>
    <col min="15621" max="15872" width="11.42578125" style="493"/>
    <col min="15873" max="15873" width="69.7109375" style="493" bestFit="1" customWidth="1"/>
    <col min="15874" max="15874" width="19.140625" style="493" customWidth="1"/>
    <col min="15875" max="15875" width="18" style="493" customWidth="1"/>
    <col min="15876" max="15876" width="20.85546875" style="493" customWidth="1"/>
    <col min="15877" max="16128" width="11.42578125" style="493"/>
    <col min="16129" max="16129" width="69.7109375" style="493" bestFit="1" customWidth="1"/>
    <col min="16130" max="16130" width="19.140625" style="493" customWidth="1"/>
    <col min="16131" max="16131" width="18" style="493" customWidth="1"/>
    <col min="16132" max="16132" width="20.85546875" style="493" customWidth="1"/>
    <col min="16133" max="16384" width="11.42578125" style="493"/>
  </cols>
  <sheetData>
    <row r="1" spans="1:4" x14ac:dyDescent="0.2">
      <c r="A1" s="1154"/>
      <c r="B1" s="1154"/>
      <c r="C1" s="1154"/>
      <c r="D1" s="1154"/>
    </row>
    <row r="2" spans="1:4" x14ac:dyDescent="0.2">
      <c r="A2" s="1154"/>
      <c r="B2" s="1154"/>
      <c r="C2" s="1154"/>
      <c r="D2" s="1154"/>
    </row>
    <row r="3" spans="1:4" x14ac:dyDescent="0.2">
      <c r="A3" s="1154"/>
      <c r="B3" s="1154"/>
      <c r="C3" s="1154"/>
      <c r="D3" s="1154"/>
    </row>
    <row r="4" spans="1:4" x14ac:dyDescent="0.2">
      <c r="A4" s="1164"/>
      <c r="B4" s="1164"/>
      <c r="C4" s="1164"/>
      <c r="D4" s="1164"/>
    </row>
    <row r="5" spans="1:4" ht="9.75" customHeight="1" thickBot="1" x14ac:dyDescent="0.25">
      <c r="A5" s="839"/>
      <c r="B5" s="839"/>
      <c r="C5" s="839"/>
      <c r="D5" s="839"/>
    </row>
    <row r="6" spans="1:4" x14ac:dyDescent="0.2">
      <c r="A6" s="1165" t="s">
        <v>262</v>
      </c>
      <c r="B6" s="1166"/>
      <c r="C6" s="1166"/>
      <c r="D6" s="1167"/>
    </row>
    <row r="7" spans="1:4" x14ac:dyDescent="0.2">
      <c r="A7" s="1161" t="s">
        <v>1326</v>
      </c>
      <c r="B7" s="1162"/>
      <c r="C7" s="1162"/>
      <c r="D7" s="1163"/>
    </row>
    <row r="8" spans="1:4" x14ac:dyDescent="0.2">
      <c r="A8" s="1161" t="s">
        <v>265</v>
      </c>
      <c r="B8" s="1162"/>
      <c r="C8" s="1162"/>
      <c r="D8" s="1163"/>
    </row>
    <row r="9" spans="1:4" ht="12.75" thickBot="1" x14ac:dyDescent="0.25">
      <c r="A9" s="1172" t="s">
        <v>266</v>
      </c>
      <c r="B9" s="1173"/>
      <c r="C9" s="1173"/>
      <c r="D9" s="1174"/>
    </row>
    <row r="10" spans="1:4" ht="12.75" thickBot="1" x14ac:dyDescent="0.25">
      <c r="A10" s="839"/>
      <c r="B10" s="839"/>
      <c r="C10" s="839"/>
      <c r="D10" s="839"/>
    </row>
    <row r="11" spans="1:4" x14ac:dyDescent="0.2">
      <c r="A11" s="1175" t="s">
        <v>267</v>
      </c>
      <c r="B11" s="840" t="s">
        <v>1327</v>
      </c>
      <c r="C11" s="1037" t="s">
        <v>138</v>
      </c>
      <c r="D11" s="840" t="s">
        <v>1328</v>
      </c>
    </row>
    <row r="12" spans="1:4" ht="9" customHeight="1" thickBot="1" x14ac:dyDescent="0.25">
      <c r="A12" s="1176"/>
      <c r="B12" s="681" t="s">
        <v>270</v>
      </c>
      <c r="C12" s="1038"/>
      <c r="D12" s="681" t="s">
        <v>1329</v>
      </c>
    </row>
    <row r="13" spans="1:4" x14ac:dyDescent="0.2">
      <c r="A13" s="841" t="s">
        <v>1330</v>
      </c>
      <c r="B13" s="842">
        <f>SUM(B14:B16)</f>
        <v>5351000</v>
      </c>
      <c r="C13" s="842">
        <f>SUM(C14:C16)</f>
        <v>5351000</v>
      </c>
      <c r="D13" s="842">
        <f>SUM(D14:D16)</f>
        <v>5351000</v>
      </c>
    </row>
    <row r="14" spans="1:4" x14ac:dyDescent="0.2">
      <c r="A14" s="843" t="s">
        <v>1331</v>
      </c>
      <c r="B14" s="844">
        <v>5351000</v>
      </c>
      <c r="C14" s="844">
        <v>5351000</v>
      </c>
      <c r="D14" s="844">
        <v>5351000</v>
      </c>
    </row>
    <row r="15" spans="1:4" x14ac:dyDescent="0.2">
      <c r="A15" s="843" t="s">
        <v>1332</v>
      </c>
      <c r="B15" s="844"/>
      <c r="C15" s="844"/>
      <c r="D15" s="844"/>
    </row>
    <row r="16" spans="1:4" x14ac:dyDescent="0.2">
      <c r="A16" s="843" t="s">
        <v>1333</v>
      </c>
      <c r="B16" s="844">
        <f>B52</f>
        <v>0</v>
      </c>
      <c r="C16" s="844">
        <f>C52</f>
        <v>0</v>
      </c>
      <c r="D16" s="844">
        <f>D52</f>
        <v>0</v>
      </c>
    </row>
    <row r="17" spans="1:4" x14ac:dyDescent="0.2">
      <c r="A17" s="841"/>
      <c r="B17" s="844"/>
      <c r="C17" s="844"/>
      <c r="D17" s="844"/>
    </row>
    <row r="18" spans="1:4" ht="13.5" x14ac:dyDescent="0.2">
      <c r="A18" s="841" t="s">
        <v>1362</v>
      </c>
      <c r="B18" s="842">
        <f>SUM(B19:B20)</f>
        <v>5351000</v>
      </c>
      <c r="C18" s="842">
        <f>SUM(C19:C20)</f>
        <v>5350781.96</v>
      </c>
      <c r="D18" s="842">
        <f>SUM(D19:D20)</f>
        <v>5001543.91</v>
      </c>
    </row>
    <row r="19" spans="1:4" x14ac:dyDescent="0.2">
      <c r="A19" s="843" t="s">
        <v>1334</v>
      </c>
      <c r="B19" s="844">
        <v>5351000</v>
      </c>
      <c r="C19" s="844">
        <v>5350781.96</v>
      </c>
      <c r="D19" s="844">
        <v>5001543.91</v>
      </c>
    </row>
    <row r="20" spans="1:4" x14ac:dyDescent="0.2">
      <c r="A20" s="843" t="s">
        <v>1335</v>
      </c>
      <c r="B20" s="844"/>
      <c r="C20" s="844"/>
      <c r="D20" s="844"/>
    </row>
    <row r="21" spans="1:4" x14ac:dyDescent="0.2">
      <c r="A21" s="845"/>
      <c r="B21" s="844"/>
      <c r="C21" s="844"/>
      <c r="D21" s="844"/>
    </row>
    <row r="22" spans="1:4" x14ac:dyDescent="0.2">
      <c r="A22" s="841" t="s">
        <v>1336</v>
      </c>
      <c r="B22" s="844"/>
      <c r="C22" s="842">
        <f>SUM(C23:C24)</f>
        <v>0</v>
      </c>
      <c r="D22" s="842">
        <f>SUM(D23:D24)</f>
        <v>0</v>
      </c>
    </row>
    <row r="23" spans="1:4" x14ac:dyDescent="0.2">
      <c r="A23" s="843" t="s">
        <v>1337</v>
      </c>
      <c r="B23" s="844"/>
      <c r="C23" s="844"/>
      <c r="D23" s="844"/>
    </row>
    <row r="24" spans="1:4" ht="24" x14ac:dyDescent="0.2">
      <c r="A24" s="843" t="s">
        <v>1338</v>
      </c>
      <c r="B24" s="844"/>
      <c r="C24" s="844"/>
      <c r="D24" s="844"/>
    </row>
    <row r="25" spans="1:4" x14ac:dyDescent="0.2">
      <c r="A25" s="845"/>
      <c r="B25" s="844"/>
      <c r="C25" s="844"/>
      <c r="D25" s="844"/>
    </row>
    <row r="26" spans="1:4" ht="10.5" customHeight="1" x14ac:dyDescent="0.2">
      <c r="A26" s="841" t="s">
        <v>1339</v>
      </c>
      <c r="B26" s="842">
        <f>B13-B18+B22</f>
        <v>0</v>
      </c>
      <c r="C26" s="841">
        <f>C13-C18+C22</f>
        <v>218.04000000003725</v>
      </c>
      <c r="D26" s="841">
        <f>D13-D18+D22</f>
        <v>349456.08999999985</v>
      </c>
    </row>
    <row r="27" spans="1:4" x14ac:dyDescent="0.2">
      <c r="A27" s="841"/>
      <c r="B27" s="844"/>
      <c r="C27" s="845"/>
      <c r="D27" s="845"/>
    </row>
    <row r="28" spans="1:4" x14ac:dyDescent="0.2">
      <c r="A28" s="841" t="s">
        <v>1340</v>
      </c>
      <c r="B28" s="842">
        <f>B26-B16</f>
        <v>0</v>
      </c>
      <c r="C28" s="841">
        <f>C26-C16</f>
        <v>218.04000000003725</v>
      </c>
      <c r="D28" s="841">
        <f>D26-D16</f>
        <v>349456.08999999985</v>
      </c>
    </row>
    <row r="29" spans="1:4" x14ac:dyDescent="0.2">
      <c r="A29" s="841"/>
      <c r="B29" s="844"/>
      <c r="C29" s="845"/>
      <c r="D29" s="845"/>
    </row>
    <row r="30" spans="1:4" ht="24" x14ac:dyDescent="0.2">
      <c r="A30" s="841" t="s">
        <v>1341</v>
      </c>
      <c r="B30" s="842">
        <f>B28-B22</f>
        <v>0</v>
      </c>
      <c r="C30" s="842">
        <f>C28-C22</f>
        <v>218.04000000003725</v>
      </c>
      <c r="D30" s="842">
        <f>D28-D22</f>
        <v>349456.08999999985</v>
      </c>
    </row>
    <row r="31" spans="1:4" ht="12.75" thickBot="1" x14ac:dyDescent="0.25">
      <c r="A31" s="846"/>
      <c r="B31" s="847"/>
      <c r="C31" s="847"/>
      <c r="D31" s="847"/>
    </row>
    <row r="32" spans="1:4" ht="12.75" thickBot="1" x14ac:dyDescent="0.25">
      <c r="A32" s="1177"/>
      <c r="B32" s="1177"/>
      <c r="C32" s="1177"/>
      <c r="D32" s="1177"/>
    </row>
    <row r="33" spans="1:4" ht="12.75" thickBot="1" x14ac:dyDescent="0.25">
      <c r="A33" s="848" t="s">
        <v>148</v>
      </c>
      <c r="B33" s="849" t="s">
        <v>283</v>
      </c>
      <c r="C33" s="849" t="s">
        <v>138</v>
      </c>
      <c r="D33" s="849" t="s">
        <v>272</v>
      </c>
    </row>
    <row r="34" spans="1:4" x14ac:dyDescent="0.2">
      <c r="A34" s="850"/>
      <c r="B34" s="844"/>
      <c r="C34" s="844"/>
      <c r="D34" s="844"/>
    </row>
    <row r="35" spans="1:4" ht="10.5" customHeight="1" x14ac:dyDescent="0.2">
      <c r="A35" s="841" t="s">
        <v>1342</v>
      </c>
      <c r="B35" s="842">
        <f>SUM(B36:B37)</f>
        <v>0</v>
      </c>
      <c r="C35" s="841">
        <f>SUM(C36:C37)</f>
        <v>0</v>
      </c>
      <c r="D35" s="841">
        <f>SUM(D36:D37)</f>
        <v>0</v>
      </c>
    </row>
    <row r="36" spans="1:4" x14ac:dyDescent="0.2">
      <c r="A36" s="843" t="s">
        <v>1343</v>
      </c>
      <c r="B36" s="844"/>
      <c r="C36" s="845"/>
      <c r="D36" s="845"/>
    </row>
    <row r="37" spans="1:4" x14ac:dyDescent="0.2">
      <c r="A37" s="843" t="s">
        <v>1344</v>
      </c>
      <c r="B37" s="844"/>
      <c r="C37" s="845"/>
      <c r="D37" s="845"/>
    </row>
    <row r="38" spans="1:4" x14ac:dyDescent="0.2">
      <c r="A38" s="841"/>
      <c r="B38" s="844"/>
      <c r="C38" s="844"/>
      <c r="D38" s="844"/>
    </row>
    <row r="39" spans="1:4" x14ac:dyDescent="0.2">
      <c r="A39" s="841" t="s">
        <v>1345</v>
      </c>
      <c r="B39" s="842">
        <f>B30-B35</f>
        <v>0</v>
      </c>
      <c r="C39" s="842">
        <f>C30-C35</f>
        <v>218.04000000003725</v>
      </c>
      <c r="D39" s="842">
        <f>D30-D35</f>
        <v>349456.08999999985</v>
      </c>
    </row>
    <row r="40" spans="1:4" ht="12.75" thickBot="1" x14ac:dyDescent="0.25">
      <c r="A40" s="851"/>
      <c r="B40" s="852"/>
      <c r="C40" s="852"/>
      <c r="D40" s="852"/>
    </row>
    <row r="41" spans="1:4" ht="12.75" thickBot="1" x14ac:dyDescent="0.25">
      <c r="A41" s="853"/>
      <c r="B41" s="853"/>
      <c r="C41" s="853"/>
      <c r="D41" s="853"/>
    </row>
    <row r="42" spans="1:4" x14ac:dyDescent="0.2">
      <c r="A42" s="1168" t="s">
        <v>148</v>
      </c>
      <c r="B42" s="1157" t="s">
        <v>1346</v>
      </c>
      <c r="C42" s="1170" t="s">
        <v>138</v>
      </c>
      <c r="D42" s="854" t="s">
        <v>1328</v>
      </c>
    </row>
    <row r="43" spans="1:4" ht="12.75" thickBot="1" x14ac:dyDescent="0.25">
      <c r="A43" s="1169"/>
      <c r="B43" s="1158"/>
      <c r="C43" s="1171"/>
      <c r="D43" s="855" t="s">
        <v>272</v>
      </c>
    </row>
    <row r="44" spans="1:4" x14ac:dyDescent="0.2">
      <c r="A44" s="856"/>
      <c r="B44" s="857"/>
      <c r="C44" s="857"/>
      <c r="D44" s="857"/>
    </row>
    <row r="45" spans="1:4" x14ac:dyDescent="0.2">
      <c r="A45" s="858" t="s">
        <v>1347</v>
      </c>
      <c r="B45" s="859">
        <f>SUM(B46:B47)</f>
        <v>0</v>
      </c>
      <c r="C45" s="859">
        <f>SUM(C46:C47)</f>
        <v>0</v>
      </c>
      <c r="D45" s="859">
        <f>SUM(D46:D47)</f>
        <v>0</v>
      </c>
    </row>
    <row r="46" spans="1:4" x14ac:dyDescent="0.2">
      <c r="A46" s="860" t="s">
        <v>1348</v>
      </c>
      <c r="B46" s="857"/>
      <c r="C46" s="861"/>
      <c r="D46" s="861"/>
    </row>
    <row r="47" spans="1:4" x14ac:dyDescent="0.2">
      <c r="A47" s="860" t="s">
        <v>1349</v>
      </c>
      <c r="B47" s="857"/>
      <c r="C47" s="861"/>
      <c r="D47" s="861"/>
    </row>
    <row r="48" spans="1:4" ht="9" customHeight="1" x14ac:dyDescent="0.2">
      <c r="A48" s="858" t="s">
        <v>1350</v>
      </c>
      <c r="B48" s="859">
        <f>SUM(B49:B50)</f>
        <v>0</v>
      </c>
      <c r="C48" s="859">
        <f>SUM(C49:C50)</f>
        <v>0</v>
      </c>
      <c r="D48" s="859">
        <f>SUM(D49:D50)</f>
        <v>0</v>
      </c>
    </row>
    <row r="49" spans="1:4" x14ac:dyDescent="0.2">
      <c r="A49" s="860" t="s">
        <v>1351</v>
      </c>
      <c r="B49" s="857"/>
      <c r="C49" s="861"/>
      <c r="D49" s="861"/>
    </row>
    <row r="50" spans="1:4" x14ac:dyDescent="0.2">
      <c r="A50" s="860" t="s">
        <v>1352</v>
      </c>
      <c r="B50" s="857"/>
      <c r="C50" s="861"/>
      <c r="D50" s="861"/>
    </row>
    <row r="51" spans="1:4" x14ac:dyDescent="0.2">
      <c r="A51" s="858"/>
      <c r="B51" s="857"/>
      <c r="C51" s="857"/>
      <c r="D51" s="857"/>
    </row>
    <row r="52" spans="1:4" x14ac:dyDescent="0.2">
      <c r="A52" s="858" t="s">
        <v>1353</v>
      </c>
      <c r="B52" s="859">
        <f>B45-B48</f>
        <v>0</v>
      </c>
      <c r="C52" s="858">
        <f>C45-C48</f>
        <v>0</v>
      </c>
      <c r="D52" s="858">
        <f>D45-D48</f>
        <v>0</v>
      </c>
    </row>
    <row r="53" spans="1:4" ht="12.75" thickBot="1" x14ac:dyDescent="0.25">
      <c r="A53" s="862"/>
      <c r="B53" s="863"/>
      <c r="C53" s="862"/>
      <c r="D53" s="862"/>
    </row>
    <row r="54" spans="1:4" ht="12.75" thickBot="1" x14ac:dyDescent="0.25">
      <c r="A54" s="853"/>
      <c r="B54" s="853"/>
      <c r="C54" s="853"/>
      <c r="D54" s="853"/>
    </row>
    <row r="55" spans="1:4" x14ac:dyDescent="0.2">
      <c r="A55" s="1168" t="s">
        <v>148</v>
      </c>
      <c r="B55" s="854" t="s">
        <v>1327</v>
      </c>
      <c r="C55" s="1170" t="s">
        <v>138</v>
      </c>
      <c r="D55" s="854" t="s">
        <v>1328</v>
      </c>
    </row>
    <row r="56" spans="1:4" ht="12.75" thickBot="1" x14ac:dyDescent="0.25">
      <c r="A56" s="1169"/>
      <c r="B56" s="855" t="s">
        <v>283</v>
      </c>
      <c r="C56" s="1171"/>
      <c r="D56" s="855" t="s">
        <v>272</v>
      </c>
    </row>
    <row r="57" spans="1:4" x14ac:dyDescent="0.2">
      <c r="A57" s="856"/>
      <c r="B57" s="857"/>
      <c r="C57" s="857"/>
      <c r="D57" s="857"/>
    </row>
    <row r="58" spans="1:4" x14ac:dyDescent="0.2">
      <c r="A58" s="861" t="s">
        <v>1354</v>
      </c>
      <c r="B58" s="857">
        <f>B14</f>
        <v>5351000</v>
      </c>
      <c r="C58" s="861">
        <f>C14</f>
        <v>5351000</v>
      </c>
      <c r="D58" s="861">
        <f>D14</f>
        <v>5351000</v>
      </c>
    </row>
    <row r="59" spans="1:4" x14ac:dyDescent="0.2">
      <c r="A59" s="861"/>
      <c r="B59" s="857"/>
      <c r="C59" s="861"/>
      <c r="D59" s="861"/>
    </row>
    <row r="60" spans="1:4" ht="24" x14ac:dyDescent="0.2">
      <c r="A60" s="864" t="s">
        <v>1355</v>
      </c>
      <c r="B60" s="857">
        <f>B46-B49</f>
        <v>0</v>
      </c>
      <c r="C60" s="861">
        <f>C46-C49</f>
        <v>0</v>
      </c>
      <c r="D60" s="861">
        <f>D46-D49</f>
        <v>0</v>
      </c>
    </row>
    <row r="61" spans="1:4" x14ac:dyDescent="0.2">
      <c r="A61" s="860" t="s">
        <v>1348</v>
      </c>
      <c r="B61" s="857">
        <f>B46</f>
        <v>0</v>
      </c>
      <c r="C61" s="861">
        <f>C46</f>
        <v>0</v>
      </c>
      <c r="D61" s="861">
        <f>D46</f>
        <v>0</v>
      </c>
    </row>
    <row r="62" spans="1:4" x14ac:dyDescent="0.2">
      <c r="A62" s="860" t="s">
        <v>1351</v>
      </c>
      <c r="B62" s="857">
        <f>B49</f>
        <v>0</v>
      </c>
      <c r="C62" s="861">
        <f>C49</f>
        <v>0</v>
      </c>
      <c r="D62" s="861">
        <f>D49</f>
        <v>0</v>
      </c>
    </row>
    <row r="63" spans="1:4" x14ac:dyDescent="0.2">
      <c r="A63" s="865"/>
      <c r="B63" s="857"/>
      <c r="C63" s="861"/>
      <c r="D63" s="861"/>
    </row>
    <row r="64" spans="1:4" x14ac:dyDescent="0.2">
      <c r="A64" s="865" t="s">
        <v>1334</v>
      </c>
      <c r="B64" s="857">
        <f>B19</f>
        <v>5351000</v>
      </c>
      <c r="C64" s="857">
        <f>C19</f>
        <v>5350781.96</v>
      </c>
      <c r="D64" s="857">
        <f>D19</f>
        <v>5001543.91</v>
      </c>
    </row>
    <row r="65" spans="1:4" x14ac:dyDescent="0.2">
      <c r="A65" s="865"/>
      <c r="B65" s="857"/>
      <c r="C65" s="857"/>
      <c r="D65" s="857"/>
    </row>
    <row r="66" spans="1:4" ht="11.25" customHeight="1" x14ac:dyDescent="0.2">
      <c r="A66" s="865" t="s">
        <v>1337</v>
      </c>
      <c r="B66" s="857"/>
      <c r="C66" s="857">
        <f>C23</f>
        <v>0</v>
      </c>
      <c r="D66" s="857">
        <f>D23</f>
        <v>0</v>
      </c>
    </row>
    <row r="67" spans="1:4" x14ac:dyDescent="0.2">
      <c r="A67" s="865"/>
      <c r="B67" s="857"/>
      <c r="C67" s="857"/>
      <c r="D67" s="857"/>
    </row>
    <row r="68" spans="1:4" x14ac:dyDescent="0.2">
      <c r="A68" s="866" t="s">
        <v>1356</v>
      </c>
      <c r="B68" s="859">
        <f>B58+B60-B64+B66</f>
        <v>0</v>
      </c>
      <c r="C68" s="858">
        <f>C58+C60-C64+C66</f>
        <v>218.04000000003725</v>
      </c>
      <c r="D68" s="858">
        <f>D58+D60-D64+D66</f>
        <v>349456.08999999985</v>
      </c>
    </row>
    <row r="69" spans="1:4" x14ac:dyDescent="0.2">
      <c r="A69" s="866"/>
      <c r="B69" s="859"/>
      <c r="C69" s="858"/>
      <c r="D69" s="858"/>
    </row>
    <row r="70" spans="1:4" ht="24" x14ac:dyDescent="0.2">
      <c r="A70" s="867" t="s">
        <v>1357</v>
      </c>
      <c r="B70" s="859">
        <f>B68-B60</f>
        <v>0</v>
      </c>
      <c r="C70" s="858">
        <f>C68-C60</f>
        <v>218.04000000003725</v>
      </c>
      <c r="D70" s="858">
        <f>D68-D60</f>
        <v>349456.08999999985</v>
      </c>
    </row>
    <row r="71" spans="1:4" ht="12.75" thickBot="1" x14ac:dyDescent="0.25">
      <c r="A71" s="862"/>
      <c r="B71" s="863"/>
      <c r="C71" s="862"/>
      <c r="D71" s="862"/>
    </row>
    <row r="72" spans="1:4" ht="12.75" thickBot="1" x14ac:dyDescent="0.25">
      <c r="A72" s="853"/>
      <c r="B72" s="853"/>
      <c r="C72" s="853"/>
      <c r="D72" s="853"/>
    </row>
    <row r="73" spans="1:4" x14ac:dyDescent="0.2">
      <c r="A73" s="1168" t="s">
        <v>148</v>
      </c>
      <c r="B73" s="1157" t="s">
        <v>1346</v>
      </c>
      <c r="C73" s="1170" t="s">
        <v>138</v>
      </c>
      <c r="D73" s="854" t="s">
        <v>1328</v>
      </c>
    </row>
    <row r="74" spans="1:4" ht="12.75" thickBot="1" x14ac:dyDescent="0.25">
      <c r="A74" s="1169"/>
      <c r="B74" s="1158"/>
      <c r="C74" s="1171"/>
      <c r="D74" s="855" t="s">
        <v>272</v>
      </c>
    </row>
    <row r="75" spans="1:4" x14ac:dyDescent="0.2">
      <c r="A75" s="856"/>
      <c r="B75" s="857"/>
      <c r="C75" s="857"/>
      <c r="D75" s="857"/>
    </row>
    <row r="76" spans="1:4" x14ac:dyDescent="0.2">
      <c r="A76" s="861" t="s">
        <v>1332</v>
      </c>
      <c r="B76" s="857">
        <f>B15</f>
        <v>0</v>
      </c>
      <c r="C76" s="861">
        <f>C15</f>
        <v>0</v>
      </c>
      <c r="D76" s="861">
        <f>D15</f>
        <v>0</v>
      </c>
    </row>
    <row r="77" spans="1:4" x14ac:dyDescent="0.2">
      <c r="A77" s="861"/>
      <c r="B77" s="857"/>
      <c r="C77" s="861"/>
      <c r="D77" s="861"/>
    </row>
    <row r="78" spans="1:4" ht="24" x14ac:dyDescent="0.2">
      <c r="A78" s="868" t="s">
        <v>1358</v>
      </c>
      <c r="B78" s="857">
        <f>B79-B80</f>
        <v>0</v>
      </c>
      <c r="C78" s="861">
        <f>C79-C80</f>
        <v>0</v>
      </c>
      <c r="D78" s="861">
        <f>D79-D80</f>
        <v>0</v>
      </c>
    </row>
    <row r="79" spans="1:4" x14ac:dyDescent="0.2">
      <c r="A79" s="860" t="s">
        <v>1349</v>
      </c>
      <c r="B79" s="857">
        <f>B47</f>
        <v>0</v>
      </c>
      <c r="C79" s="861">
        <f>C47</f>
        <v>0</v>
      </c>
      <c r="D79" s="861">
        <f>D47</f>
        <v>0</v>
      </c>
    </row>
    <row r="80" spans="1:4" x14ac:dyDescent="0.2">
      <c r="A80" s="860" t="s">
        <v>1352</v>
      </c>
      <c r="B80" s="857">
        <f>B50</f>
        <v>0</v>
      </c>
      <c r="C80" s="861">
        <f>C50</f>
        <v>0</v>
      </c>
      <c r="D80" s="861">
        <f>D50</f>
        <v>0</v>
      </c>
    </row>
    <row r="81" spans="1:4" x14ac:dyDescent="0.2">
      <c r="A81" s="865"/>
      <c r="B81" s="857"/>
      <c r="C81" s="861"/>
      <c r="D81" s="861"/>
    </row>
    <row r="82" spans="1:4" x14ac:dyDescent="0.2">
      <c r="A82" s="865" t="s">
        <v>1359</v>
      </c>
      <c r="B82" s="857">
        <f>B20</f>
        <v>0</v>
      </c>
      <c r="C82" s="857">
        <f>C20</f>
        <v>0</v>
      </c>
      <c r="D82" s="857">
        <f>D20</f>
        <v>0</v>
      </c>
    </row>
    <row r="83" spans="1:4" x14ac:dyDescent="0.2">
      <c r="A83" s="865"/>
      <c r="B83" s="857"/>
      <c r="C83" s="857"/>
      <c r="D83" s="857"/>
    </row>
    <row r="84" spans="1:4" ht="6.75" customHeight="1" x14ac:dyDescent="0.2">
      <c r="A84" s="865" t="s">
        <v>1338</v>
      </c>
      <c r="B84" s="857"/>
      <c r="C84" s="857">
        <f>C24</f>
        <v>0</v>
      </c>
      <c r="D84" s="857">
        <f>D24</f>
        <v>0</v>
      </c>
    </row>
    <row r="85" spans="1:4" x14ac:dyDescent="0.2">
      <c r="A85" s="865"/>
      <c r="B85" s="857"/>
      <c r="C85" s="857"/>
      <c r="D85" s="857"/>
    </row>
    <row r="86" spans="1:4" x14ac:dyDescent="0.2">
      <c r="A86" s="866" t="s">
        <v>1360</v>
      </c>
      <c r="B86" s="859">
        <f>B76+B78-B82+B84</f>
        <v>0</v>
      </c>
      <c r="C86" s="858">
        <f>C76+C78-C82+C84</f>
        <v>0</v>
      </c>
      <c r="D86" s="858">
        <f>D76+D78-D82+D84</f>
        <v>0</v>
      </c>
    </row>
    <row r="87" spans="1:4" x14ac:dyDescent="0.2">
      <c r="A87" s="866"/>
      <c r="B87" s="859"/>
      <c r="C87" s="858"/>
      <c r="D87" s="858"/>
    </row>
    <row r="88" spans="1:4" ht="24" x14ac:dyDescent="0.2">
      <c r="A88" s="867" t="s">
        <v>1361</v>
      </c>
      <c r="B88" s="859">
        <f>B86-B78</f>
        <v>0</v>
      </c>
      <c r="C88" s="858">
        <f>C86-C78</f>
        <v>0</v>
      </c>
      <c r="D88" s="858">
        <f>D86-D78</f>
        <v>0</v>
      </c>
    </row>
    <row r="89" spans="1:4" ht="12.75" thickBot="1" x14ac:dyDescent="0.25">
      <c r="A89" s="862"/>
      <c r="B89" s="863"/>
      <c r="C89" s="862"/>
      <c r="D89" s="862"/>
    </row>
  </sheetData>
  <mergeCells count="19">
    <mergeCell ref="A73:A74"/>
    <mergeCell ref="B73:B74"/>
    <mergeCell ref="C73:C74"/>
    <mergeCell ref="A8:D8"/>
    <mergeCell ref="A9:D9"/>
    <mergeCell ref="A11:A12"/>
    <mergeCell ref="C11:C12"/>
    <mergeCell ref="A32:D32"/>
    <mergeCell ref="A42:A43"/>
    <mergeCell ref="B42:B43"/>
    <mergeCell ref="C42:C43"/>
    <mergeCell ref="A55:A56"/>
    <mergeCell ref="C55:C56"/>
    <mergeCell ref="A7:D7"/>
    <mergeCell ref="A1:D1"/>
    <mergeCell ref="A2:D2"/>
    <mergeCell ref="A3:D3"/>
    <mergeCell ref="A4:D4"/>
    <mergeCell ref="A6:D6"/>
  </mergeCells>
  <pageMargins left="0.7" right="0.7" top="0.75" bottom="0.75" header="0.3" footer="0.3"/>
  <pageSetup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9"/>
  <sheetViews>
    <sheetView topLeftCell="A20" workbookViewId="0">
      <selection activeCell="B39" sqref="B39:I79"/>
    </sheetView>
  </sheetViews>
  <sheetFormatPr baseColWidth="10" defaultColWidth="11" defaultRowHeight="12" x14ac:dyDescent="0.2"/>
  <cols>
    <col min="1" max="1" width="2.140625" style="493" customWidth="1"/>
    <col min="2" max="2" width="38.7109375" style="493" customWidth="1"/>
    <col min="3" max="3" width="18.140625" style="818" customWidth="1"/>
    <col min="4" max="4" width="18" style="493" customWidth="1"/>
    <col min="5" max="5" width="14.7109375" style="818" customWidth="1"/>
    <col min="6" max="6" width="13.85546875" style="493" customWidth="1"/>
    <col min="7" max="7" width="14.85546875" style="493" customWidth="1"/>
    <col min="8" max="8" width="13.7109375" style="818" customWidth="1"/>
    <col min="9" max="256" width="11" style="493"/>
    <col min="257" max="257" width="2.140625" style="493" customWidth="1"/>
    <col min="258" max="258" width="38.7109375" style="493" customWidth="1"/>
    <col min="259" max="259" width="18.140625" style="493" customWidth="1"/>
    <col min="260" max="260" width="18" style="493" customWidth="1"/>
    <col min="261" max="261" width="14.7109375" style="493" customWidth="1"/>
    <col min="262" max="262" width="13.85546875" style="493" customWidth="1"/>
    <col min="263" max="263" width="14.85546875" style="493" customWidth="1"/>
    <col min="264" max="264" width="13.7109375" style="493" customWidth="1"/>
    <col min="265" max="512" width="11" style="493"/>
    <col min="513" max="513" width="2.140625" style="493" customWidth="1"/>
    <col min="514" max="514" width="38.7109375" style="493" customWidth="1"/>
    <col min="515" max="515" width="18.140625" style="493" customWidth="1"/>
    <col min="516" max="516" width="18" style="493" customWidth="1"/>
    <col min="517" max="517" width="14.7109375" style="493" customWidth="1"/>
    <col min="518" max="518" width="13.85546875" style="493" customWidth="1"/>
    <col min="519" max="519" width="14.85546875" style="493" customWidth="1"/>
    <col min="520" max="520" width="13.7109375" style="493" customWidth="1"/>
    <col min="521" max="768" width="11" style="493"/>
    <col min="769" max="769" width="2.140625" style="493" customWidth="1"/>
    <col min="770" max="770" width="38.7109375" style="493" customWidth="1"/>
    <col min="771" max="771" width="18.140625" style="493" customWidth="1"/>
    <col min="772" max="772" width="18" style="493" customWidth="1"/>
    <col min="773" max="773" width="14.7109375" style="493" customWidth="1"/>
    <col min="774" max="774" width="13.85546875" style="493" customWidth="1"/>
    <col min="775" max="775" width="14.85546875" style="493" customWidth="1"/>
    <col min="776" max="776" width="13.7109375" style="493" customWidth="1"/>
    <col min="777" max="1024" width="11" style="493"/>
    <col min="1025" max="1025" width="2.140625" style="493" customWidth="1"/>
    <col min="1026" max="1026" width="38.7109375" style="493" customWidth="1"/>
    <col min="1027" max="1027" width="18.140625" style="493" customWidth="1"/>
    <col min="1028" max="1028" width="18" style="493" customWidth="1"/>
    <col min="1029" max="1029" width="14.7109375" style="493" customWidth="1"/>
    <col min="1030" max="1030" width="13.85546875" style="493" customWidth="1"/>
    <col min="1031" max="1031" width="14.85546875" style="493" customWidth="1"/>
    <col min="1032" max="1032" width="13.7109375" style="493" customWidth="1"/>
    <col min="1033" max="1280" width="11" style="493"/>
    <col min="1281" max="1281" width="2.140625" style="493" customWidth="1"/>
    <col min="1282" max="1282" width="38.7109375" style="493" customWidth="1"/>
    <col min="1283" max="1283" width="18.140625" style="493" customWidth="1"/>
    <col min="1284" max="1284" width="18" style="493" customWidth="1"/>
    <col min="1285" max="1285" width="14.7109375" style="493" customWidth="1"/>
    <col min="1286" max="1286" width="13.85546875" style="493" customWidth="1"/>
    <col min="1287" max="1287" width="14.85546875" style="493" customWidth="1"/>
    <col min="1288" max="1288" width="13.7109375" style="493" customWidth="1"/>
    <col min="1289" max="1536" width="11" style="493"/>
    <col min="1537" max="1537" width="2.140625" style="493" customWidth="1"/>
    <col min="1538" max="1538" width="38.7109375" style="493" customWidth="1"/>
    <col min="1539" max="1539" width="18.140625" style="493" customWidth="1"/>
    <col min="1540" max="1540" width="18" style="493" customWidth="1"/>
    <col min="1541" max="1541" width="14.7109375" style="493" customWidth="1"/>
    <col min="1542" max="1542" width="13.85546875" style="493" customWidth="1"/>
    <col min="1543" max="1543" width="14.85546875" style="493" customWidth="1"/>
    <col min="1544" max="1544" width="13.7109375" style="493" customWidth="1"/>
    <col min="1545" max="1792" width="11" style="493"/>
    <col min="1793" max="1793" width="2.140625" style="493" customWidth="1"/>
    <col min="1794" max="1794" width="38.7109375" style="493" customWidth="1"/>
    <col min="1795" max="1795" width="18.140625" style="493" customWidth="1"/>
    <col min="1796" max="1796" width="18" style="493" customWidth="1"/>
    <col min="1797" max="1797" width="14.7109375" style="493" customWidth="1"/>
    <col min="1798" max="1798" width="13.85546875" style="493" customWidth="1"/>
    <col min="1799" max="1799" width="14.85546875" style="493" customWidth="1"/>
    <col min="1800" max="1800" width="13.7109375" style="493" customWidth="1"/>
    <col min="1801" max="2048" width="11" style="493"/>
    <col min="2049" max="2049" width="2.140625" style="493" customWidth="1"/>
    <col min="2050" max="2050" width="38.7109375" style="493" customWidth="1"/>
    <col min="2051" max="2051" width="18.140625" style="493" customWidth="1"/>
    <col min="2052" max="2052" width="18" style="493" customWidth="1"/>
    <col min="2053" max="2053" width="14.7109375" style="493" customWidth="1"/>
    <col min="2054" max="2054" width="13.85546875" style="493" customWidth="1"/>
    <col min="2055" max="2055" width="14.85546875" style="493" customWidth="1"/>
    <col min="2056" max="2056" width="13.7109375" style="493" customWidth="1"/>
    <col min="2057" max="2304" width="11" style="493"/>
    <col min="2305" max="2305" width="2.140625" style="493" customWidth="1"/>
    <col min="2306" max="2306" width="38.7109375" style="493" customWidth="1"/>
    <col min="2307" max="2307" width="18.140625" style="493" customWidth="1"/>
    <col min="2308" max="2308" width="18" style="493" customWidth="1"/>
    <col min="2309" max="2309" width="14.7109375" style="493" customWidth="1"/>
    <col min="2310" max="2310" width="13.85546875" style="493" customWidth="1"/>
    <col min="2311" max="2311" width="14.85546875" style="493" customWidth="1"/>
    <col min="2312" max="2312" width="13.7109375" style="493" customWidth="1"/>
    <col min="2313" max="2560" width="11" style="493"/>
    <col min="2561" max="2561" width="2.140625" style="493" customWidth="1"/>
    <col min="2562" max="2562" width="38.7109375" style="493" customWidth="1"/>
    <col min="2563" max="2563" width="18.140625" style="493" customWidth="1"/>
    <col min="2564" max="2564" width="18" style="493" customWidth="1"/>
    <col min="2565" max="2565" width="14.7109375" style="493" customWidth="1"/>
    <col min="2566" max="2566" width="13.85546875" style="493" customWidth="1"/>
    <col min="2567" max="2567" width="14.85546875" style="493" customWidth="1"/>
    <col min="2568" max="2568" width="13.7109375" style="493" customWidth="1"/>
    <col min="2569" max="2816" width="11" style="493"/>
    <col min="2817" max="2817" width="2.140625" style="493" customWidth="1"/>
    <col min="2818" max="2818" width="38.7109375" style="493" customWidth="1"/>
    <col min="2819" max="2819" width="18.140625" style="493" customWidth="1"/>
    <col min="2820" max="2820" width="18" style="493" customWidth="1"/>
    <col min="2821" max="2821" width="14.7109375" style="493" customWidth="1"/>
    <col min="2822" max="2822" width="13.85546875" style="493" customWidth="1"/>
    <col min="2823" max="2823" width="14.85546875" style="493" customWidth="1"/>
    <col min="2824" max="2824" width="13.7109375" style="493" customWidth="1"/>
    <col min="2825" max="3072" width="11" style="493"/>
    <col min="3073" max="3073" width="2.140625" style="493" customWidth="1"/>
    <col min="3074" max="3074" width="38.7109375" style="493" customWidth="1"/>
    <col min="3075" max="3075" width="18.140625" style="493" customWidth="1"/>
    <col min="3076" max="3076" width="18" style="493" customWidth="1"/>
    <col min="3077" max="3077" width="14.7109375" style="493" customWidth="1"/>
    <col min="3078" max="3078" width="13.85546875" style="493" customWidth="1"/>
    <col min="3079" max="3079" width="14.85546875" style="493" customWidth="1"/>
    <col min="3080" max="3080" width="13.7109375" style="493" customWidth="1"/>
    <col min="3081" max="3328" width="11" style="493"/>
    <col min="3329" max="3329" width="2.140625" style="493" customWidth="1"/>
    <col min="3330" max="3330" width="38.7109375" style="493" customWidth="1"/>
    <col min="3331" max="3331" width="18.140625" style="493" customWidth="1"/>
    <col min="3332" max="3332" width="18" style="493" customWidth="1"/>
    <col min="3333" max="3333" width="14.7109375" style="493" customWidth="1"/>
    <col min="3334" max="3334" width="13.85546875" style="493" customWidth="1"/>
    <col min="3335" max="3335" width="14.85546875" style="493" customWidth="1"/>
    <col min="3336" max="3336" width="13.7109375" style="493" customWidth="1"/>
    <col min="3337" max="3584" width="11" style="493"/>
    <col min="3585" max="3585" width="2.140625" style="493" customWidth="1"/>
    <col min="3586" max="3586" width="38.7109375" style="493" customWidth="1"/>
    <col min="3587" max="3587" width="18.140625" style="493" customWidth="1"/>
    <col min="3588" max="3588" width="18" style="493" customWidth="1"/>
    <col min="3589" max="3589" width="14.7109375" style="493" customWidth="1"/>
    <col min="3590" max="3590" width="13.85546875" style="493" customWidth="1"/>
    <col min="3591" max="3591" width="14.85546875" style="493" customWidth="1"/>
    <col min="3592" max="3592" width="13.7109375" style="493" customWidth="1"/>
    <col min="3593" max="3840" width="11" style="493"/>
    <col min="3841" max="3841" width="2.140625" style="493" customWidth="1"/>
    <col min="3842" max="3842" width="38.7109375" style="493" customWidth="1"/>
    <col min="3843" max="3843" width="18.140625" style="493" customWidth="1"/>
    <col min="3844" max="3844" width="18" style="493" customWidth="1"/>
    <col min="3845" max="3845" width="14.7109375" style="493" customWidth="1"/>
    <col min="3846" max="3846" width="13.85546875" style="493" customWidth="1"/>
    <col min="3847" max="3847" width="14.85546875" style="493" customWidth="1"/>
    <col min="3848" max="3848" width="13.7109375" style="493" customWidth="1"/>
    <col min="3849" max="4096" width="11" style="493"/>
    <col min="4097" max="4097" width="2.140625" style="493" customWidth="1"/>
    <col min="4098" max="4098" width="38.7109375" style="493" customWidth="1"/>
    <col min="4099" max="4099" width="18.140625" style="493" customWidth="1"/>
    <col min="4100" max="4100" width="18" style="493" customWidth="1"/>
    <col min="4101" max="4101" width="14.7109375" style="493" customWidth="1"/>
    <col min="4102" max="4102" width="13.85546875" style="493" customWidth="1"/>
    <col min="4103" max="4103" width="14.85546875" style="493" customWidth="1"/>
    <col min="4104" max="4104" width="13.7109375" style="493" customWidth="1"/>
    <col min="4105" max="4352" width="11" style="493"/>
    <col min="4353" max="4353" width="2.140625" style="493" customWidth="1"/>
    <col min="4354" max="4354" width="38.7109375" style="493" customWidth="1"/>
    <col min="4355" max="4355" width="18.140625" style="493" customWidth="1"/>
    <col min="4356" max="4356" width="18" style="493" customWidth="1"/>
    <col min="4357" max="4357" width="14.7109375" style="493" customWidth="1"/>
    <col min="4358" max="4358" width="13.85546875" style="493" customWidth="1"/>
    <col min="4359" max="4359" width="14.85546875" style="493" customWidth="1"/>
    <col min="4360" max="4360" width="13.7109375" style="493" customWidth="1"/>
    <col min="4361" max="4608" width="11" style="493"/>
    <col min="4609" max="4609" width="2.140625" style="493" customWidth="1"/>
    <col min="4610" max="4610" width="38.7109375" style="493" customWidth="1"/>
    <col min="4611" max="4611" width="18.140625" style="493" customWidth="1"/>
    <col min="4612" max="4612" width="18" style="493" customWidth="1"/>
    <col min="4613" max="4613" width="14.7109375" style="493" customWidth="1"/>
    <col min="4614" max="4614" width="13.85546875" style="493" customWidth="1"/>
    <col min="4615" max="4615" width="14.85546875" style="493" customWidth="1"/>
    <col min="4616" max="4616" width="13.7109375" style="493" customWidth="1"/>
    <col min="4617" max="4864" width="11" style="493"/>
    <col min="4865" max="4865" width="2.140625" style="493" customWidth="1"/>
    <col min="4866" max="4866" width="38.7109375" style="493" customWidth="1"/>
    <col min="4867" max="4867" width="18.140625" style="493" customWidth="1"/>
    <col min="4868" max="4868" width="18" style="493" customWidth="1"/>
    <col min="4869" max="4869" width="14.7109375" style="493" customWidth="1"/>
    <col min="4870" max="4870" width="13.85546875" style="493" customWidth="1"/>
    <col min="4871" max="4871" width="14.85546875" style="493" customWidth="1"/>
    <col min="4872" max="4872" width="13.7109375" style="493" customWidth="1"/>
    <col min="4873" max="5120" width="11" style="493"/>
    <col min="5121" max="5121" width="2.140625" style="493" customWidth="1"/>
    <col min="5122" max="5122" width="38.7109375" style="493" customWidth="1"/>
    <col min="5123" max="5123" width="18.140625" style="493" customWidth="1"/>
    <col min="5124" max="5124" width="18" style="493" customWidth="1"/>
    <col min="5125" max="5125" width="14.7109375" style="493" customWidth="1"/>
    <col min="5126" max="5126" width="13.85546875" style="493" customWidth="1"/>
    <col min="5127" max="5127" width="14.85546875" style="493" customWidth="1"/>
    <col min="5128" max="5128" width="13.7109375" style="493" customWidth="1"/>
    <col min="5129" max="5376" width="11" style="493"/>
    <col min="5377" max="5377" width="2.140625" style="493" customWidth="1"/>
    <col min="5378" max="5378" width="38.7109375" style="493" customWidth="1"/>
    <col min="5379" max="5379" width="18.140625" style="493" customWidth="1"/>
    <col min="5380" max="5380" width="18" style="493" customWidth="1"/>
    <col min="5381" max="5381" width="14.7109375" style="493" customWidth="1"/>
    <col min="5382" max="5382" width="13.85546875" style="493" customWidth="1"/>
    <col min="5383" max="5383" width="14.85546875" style="493" customWidth="1"/>
    <col min="5384" max="5384" width="13.7109375" style="493" customWidth="1"/>
    <col min="5385" max="5632" width="11" style="493"/>
    <col min="5633" max="5633" width="2.140625" style="493" customWidth="1"/>
    <col min="5634" max="5634" width="38.7109375" style="493" customWidth="1"/>
    <col min="5635" max="5635" width="18.140625" style="493" customWidth="1"/>
    <col min="5636" max="5636" width="18" style="493" customWidth="1"/>
    <col min="5637" max="5637" width="14.7109375" style="493" customWidth="1"/>
    <col min="5638" max="5638" width="13.85546875" style="493" customWidth="1"/>
    <col min="5639" max="5639" width="14.85546875" style="493" customWidth="1"/>
    <col min="5640" max="5640" width="13.7109375" style="493" customWidth="1"/>
    <col min="5641" max="5888" width="11" style="493"/>
    <col min="5889" max="5889" width="2.140625" style="493" customWidth="1"/>
    <col min="5890" max="5890" width="38.7109375" style="493" customWidth="1"/>
    <col min="5891" max="5891" width="18.140625" style="493" customWidth="1"/>
    <col min="5892" max="5892" width="18" style="493" customWidth="1"/>
    <col min="5893" max="5893" width="14.7109375" style="493" customWidth="1"/>
    <col min="5894" max="5894" width="13.85546875" style="493" customWidth="1"/>
    <col min="5895" max="5895" width="14.85546875" style="493" customWidth="1"/>
    <col min="5896" max="5896" width="13.7109375" style="493" customWidth="1"/>
    <col min="5897" max="6144" width="11" style="493"/>
    <col min="6145" max="6145" width="2.140625" style="493" customWidth="1"/>
    <col min="6146" max="6146" width="38.7109375" style="493" customWidth="1"/>
    <col min="6147" max="6147" width="18.140625" style="493" customWidth="1"/>
    <col min="6148" max="6148" width="18" style="493" customWidth="1"/>
    <col min="6149" max="6149" width="14.7109375" style="493" customWidth="1"/>
    <col min="6150" max="6150" width="13.85546875" style="493" customWidth="1"/>
    <col min="6151" max="6151" width="14.85546875" style="493" customWidth="1"/>
    <col min="6152" max="6152" width="13.7109375" style="493" customWidth="1"/>
    <col min="6153" max="6400" width="11" style="493"/>
    <col min="6401" max="6401" width="2.140625" style="493" customWidth="1"/>
    <col min="6402" max="6402" width="38.7109375" style="493" customWidth="1"/>
    <col min="6403" max="6403" width="18.140625" style="493" customWidth="1"/>
    <col min="6404" max="6404" width="18" style="493" customWidth="1"/>
    <col min="6405" max="6405" width="14.7109375" style="493" customWidth="1"/>
    <col min="6406" max="6406" width="13.85546875" style="493" customWidth="1"/>
    <col min="6407" max="6407" width="14.85546875" style="493" customWidth="1"/>
    <col min="6408" max="6408" width="13.7109375" style="493" customWidth="1"/>
    <col min="6409" max="6656" width="11" style="493"/>
    <col min="6657" max="6657" width="2.140625" style="493" customWidth="1"/>
    <col min="6658" max="6658" width="38.7109375" style="493" customWidth="1"/>
    <col min="6659" max="6659" width="18.140625" style="493" customWidth="1"/>
    <col min="6660" max="6660" width="18" style="493" customWidth="1"/>
    <col min="6661" max="6661" width="14.7109375" style="493" customWidth="1"/>
    <col min="6662" max="6662" width="13.85546875" style="493" customWidth="1"/>
    <col min="6663" max="6663" width="14.85546875" style="493" customWidth="1"/>
    <col min="6664" max="6664" width="13.7109375" style="493" customWidth="1"/>
    <col min="6665" max="6912" width="11" style="493"/>
    <col min="6913" max="6913" width="2.140625" style="493" customWidth="1"/>
    <col min="6914" max="6914" width="38.7109375" style="493" customWidth="1"/>
    <col min="6915" max="6915" width="18.140625" style="493" customWidth="1"/>
    <col min="6916" max="6916" width="18" style="493" customWidth="1"/>
    <col min="6917" max="6917" width="14.7109375" style="493" customWidth="1"/>
    <col min="6918" max="6918" width="13.85546875" style="493" customWidth="1"/>
    <col min="6919" max="6919" width="14.85546875" style="493" customWidth="1"/>
    <col min="6920" max="6920" width="13.7109375" style="493" customWidth="1"/>
    <col min="6921" max="7168" width="11" style="493"/>
    <col min="7169" max="7169" width="2.140625" style="493" customWidth="1"/>
    <col min="7170" max="7170" width="38.7109375" style="493" customWidth="1"/>
    <col min="7171" max="7171" width="18.140625" style="493" customWidth="1"/>
    <col min="7172" max="7172" width="18" style="493" customWidth="1"/>
    <col min="7173" max="7173" width="14.7109375" style="493" customWidth="1"/>
    <col min="7174" max="7174" width="13.85546875" style="493" customWidth="1"/>
    <col min="7175" max="7175" width="14.85546875" style="493" customWidth="1"/>
    <col min="7176" max="7176" width="13.7109375" style="493" customWidth="1"/>
    <col min="7177" max="7424" width="11" style="493"/>
    <col min="7425" max="7425" width="2.140625" style="493" customWidth="1"/>
    <col min="7426" max="7426" width="38.7109375" style="493" customWidth="1"/>
    <col min="7427" max="7427" width="18.140625" style="493" customWidth="1"/>
    <col min="7428" max="7428" width="18" style="493" customWidth="1"/>
    <col min="7429" max="7429" width="14.7109375" style="493" customWidth="1"/>
    <col min="7430" max="7430" width="13.85546875" style="493" customWidth="1"/>
    <col min="7431" max="7431" width="14.85546875" style="493" customWidth="1"/>
    <col min="7432" max="7432" width="13.7109375" style="493" customWidth="1"/>
    <col min="7433" max="7680" width="11" style="493"/>
    <col min="7681" max="7681" width="2.140625" style="493" customWidth="1"/>
    <col min="7682" max="7682" width="38.7109375" style="493" customWidth="1"/>
    <col min="7683" max="7683" width="18.140625" style="493" customWidth="1"/>
    <col min="7684" max="7684" width="18" style="493" customWidth="1"/>
    <col min="7685" max="7685" width="14.7109375" style="493" customWidth="1"/>
    <col min="7686" max="7686" width="13.85546875" style="493" customWidth="1"/>
    <col min="7687" max="7687" width="14.85546875" style="493" customWidth="1"/>
    <col min="7688" max="7688" width="13.7109375" style="493" customWidth="1"/>
    <col min="7689" max="7936" width="11" style="493"/>
    <col min="7937" max="7937" width="2.140625" style="493" customWidth="1"/>
    <col min="7938" max="7938" width="38.7109375" style="493" customWidth="1"/>
    <col min="7939" max="7939" width="18.140625" style="493" customWidth="1"/>
    <col min="7940" max="7940" width="18" style="493" customWidth="1"/>
    <col min="7941" max="7941" width="14.7109375" style="493" customWidth="1"/>
    <col min="7942" max="7942" width="13.85546875" style="493" customWidth="1"/>
    <col min="7943" max="7943" width="14.85546875" style="493" customWidth="1"/>
    <col min="7944" max="7944" width="13.7109375" style="493" customWidth="1"/>
    <col min="7945" max="8192" width="11" style="493"/>
    <col min="8193" max="8193" width="2.140625" style="493" customWidth="1"/>
    <col min="8194" max="8194" width="38.7109375" style="493" customWidth="1"/>
    <col min="8195" max="8195" width="18.140625" style="493" customWidth="1"/>
    <col min="8196" max="8196" width="18" style="493" customWidth="1"/>
    <col min="8197" max="8197" width="14.7109375" style="493" customWidth="1"/>
    <col min="8198" max="8198" width="13.85546875" style="493" customWidth="1"/>
    <col min="8199" max="8199" width="14.85546875" style="493" customWidth="1"/>
    <col min="8200" max="8200" width="13.7109375" style="493" customWidth="1"/>
    <col min="8201" max="8448" width="11" style="493"/>
    <col min="8449" max="8449" width="2.140625" style="493" customWidth="1"/>
    <col min="8450" max="8450" width="38.7109375" style="493" customWidth="1"/>
    <col min="8451" max="8451" width="18.140625" style="493" customWidth="1"/>
    <col min="8452" max="8452" width="18" style="493" customWidth="1"/>
    <col min="8453" max="8453" width="14.7109375" style="493" customWidth="1"/>
    <col min="8454" max="8454" width="13.85546875" style="493" customWidth="1"/>
    <col min="8455" max="8455" width="14.85546875" style="493" customWidth="1"/>
    <col min="8456" max="8456" width="13.7109375" style="493" customWidth="1"/>
    <col min="8457" max="8704" width="11" style="493"/>
    <col min="8705" max="8705" width="2.140625" style="493" customWidth="1"/>
    <col min="8706" max="8706" width="38.7109375" style="493" customWidth="1"/>
    <col min="8707" max="8707" width="18.140625" style="493" customWidth="1"/>
    <col min="8708" max="8708" width="18" style="493" customWidth="1"/>
    <col min="8709" max="8709" width="14.7109375" style="493" customWidth="1"/>
    <col min="8710" max="8710" width="13.85546875" style="493" customWidth="1"/>
    <col min="8711" max="8711" width="14.85546875" style="493" customWidth="1"/>
    <col min="8712" max="8712" width="13.7109375" style="493" customWidth="1"/>
    <col min="8713" max="8960" width="11" style="493"/>
    <col min="8961" max="8961" width="2.140625" style="493" customWidth="1"/>
    <col min="8962" max="8962" width="38.7109375" style="493" customWidth="1"/>
    <col min="8963" max="8963" width="18.140625" style="493" customWidth="1"/>
    <col min="8964" max="8964" width="18" style="493" customWidth="1"/>
    <col min="8965" max="8965" width="14.7109375" style="493" customWidth="1"/>
    <col min="8966" max="8966" width="13.85546875" style="493" customWidth="1"/>
    <col min="8967" max="8967" width="14.85546875" style="493" customWidth="1"/>
    <col min="8968" max="8968" width="13.7109375" style="493" customWidth="1"/>
    <col min="8969" max="9216" width="11" style="493"/>
    <col min="9217" max="9217" width="2.140625" style="493" customWidth="1"/>
    <col min="9218" max="9218" width="38.7109375" style="493" customWidth="1"/>
    <col min="9219" max="9219" width="18.140625" style="493" customWidth="1"/>
    <col min="9220" max="9220" width="18" style="493" customWidth="1"/>
    <col min="9221" max="9221" width="14.7109375" style="493" customWidth="1"/>
    <col min="9222" max="9222" width="13.85546875" style="493" customWidth="1"/>
    <col min="9223" max="9223" width="14.85546875" style="493" customWidth="1"/>
    <col min="9224" max="9224" width="13.7109375" style="493" customWidth="1"/>
    <col min="9225" max="9472" width="11" style="493"/>
    <col min="9473" max="9473" width="2.140625" style="493" customWidth="1"/>
    <col min="9474" max="9474" width="38.7109375" style="493" customWidth="1"/>
    <col min="9475" max="9475" width="18.140625" style="493" customWidth="1"/>
    <col min="9476" max="9476" width="18" style="493" customWidth="1"/>
    <col min="9477" max="9477" width="14.7109375" style="493" customWidth="1"/>
    <col min="9478" max="9478" width="13.85546875" style="493" customWidth="1"/>
    <col min="9479" max="9479" width="14.85546875" style="493" customWidth="1"/>
    <col min="9480" max="9480" width="13.7109375" style="493" customWidth="1"/>
    <col min="9481" max="9728" width="11" style="493"/>
    <col min="9729" max="9729" width="2.140625" style="493" customWidth="1"/>
    <col min="9730" max="9730" width="38.7109375" style="493" customWidth="1"/>
    <col min="9731" max="9731" width="18.140625" style="493" customWidth="1"/>
    <col min="9732" max="9732" width="18" style="493" customWidth="1"/>
    <col min="9733" max="9733" width="14.7109375" style="493" customWidth="1"/>
    <col min="9734" max="9734" width="13.85546875" style="493" customWidth="1"/>
    <col min="9735" max="9735" width="14.85546875" style="493" customWidth="1"/>
    <col min="9736" max="9736" width="13.7109375" style="493" customWidth="1"/>
    <col min="9737" max="9984" width="11" style="493"/>
    <col min="9985" max="9985" width="2.140625" style="493" customWidth="1"/>
    <col min="9986" max="9986" width="38.7109375" style="493" customWidth="1"/>
    <col min="9987" max="9987" width="18.140625" style="493" customWidth="1"/>
    <col min="9988" max="9988" width="18" style="493" customWidth="1"/>
    <col min="9989" max="9989" width="14.7109375" style="493" customWidth="1"/>
    <col min="9990" max="9990" width="13.85546875" style="493" customWidth="1"/>
    <col min="9991" max="9991" width="14.85546875" style="493" customWidth="1"/>
    <col min="9992" max="9992" width="13.7109375" style="493" customWidth="1"/>
    <col min="9993" max="10240" width="11" style="493"/>
    <col min="10241" max="10241" width="2.140625" style="493" customWidth="1"/>
    <col min="10242" max="10242" width="38.7109375" style="493" customWidth="1"/>
    <col min="10243" max="10243" width="18.140625" style="493" customWidth="1"/>
    <col min="10244" max="10244" width="18" style="493" customWidth="1"/>
    <col min="10245" max="10245" width="14.7109375" style="493" customWidth="1"/>
    <col min="10246" max="10246" width="13.85546875" style="493" customWidth="1"/>
    <col min="10247" max="10247" width="14.85546875" style="493" customWidth="1"/>
    <col min="10248" max="10248" width="13.7109375" style="493" customWidth="1"/>
    <col min="10249" max="10496" width="11" style="493"/>
    <col min="10497" max="10497" width="2.140625" style="493" customWidth="1"/>
    <col min="10498" max="10498" width="38.7109375" style="493" customWidth="1"/>
    <col min="10499" max="10499" width="18.140625" style="493" customWidth="1"/>
    <col min="10500" max="10500" width="18" style="493" customWidth="1"/>
    <col min="10501" max="10501" width="14.7109375" style="493" customWidth="1"/>
    <col min="10502" max="10502" width="13.85546875" style="493" customWidth="1"/>
    <col min="10503" max="10503" width="14.85546875" style="493" customWidth="1"/>
    <col min="10504" max="10504" width="13.7109375" style="493" customWidth="1"/>
    <col min="10505" max="10752" width="11" style="493"/>
    <col min="10753" max="10753" width="2.140625" style="493" customWidth="1"/>
    <col min="10754" max="10754" width="38.7109375" style="493" customWidth="1"/>
    <col min="10755" max="10755" width="18.140625" style="493" customWidth="1"/>
    <col min="10756" max="10756" width="18" style="493" customWidth="1"/>
    <col min="10757" max="10757" width="14.7109375" style="493" customWidth="1"/>
    <col min="10758" max="10758" width="13.85546875" style="493" customWidth="1"/>
    <col min="10759" max="10759" width="14.85546875" style="493" customWidth="1"/>
    <col min="10760" max="10760" width="13.7109375" style="493" customWidth="1"/>
    <col min="10761" max="11008" width="11" style="493"/>
    <col min="11009" max="11009" width="2.140625" style="493" customWidth="1"/>
    <col min="11010" max="11010" width="38.7109375" style="493" customWidth="1"/>
    <col min="11011" max="11011" width="18.140625" style="493" customWidth="1"/>
    <col min="11012" max="11012" width="18" style="493" customWidth="1"/>
    <col min="11013" max="11013" width="14.7109375" style="493" customWidth="1"/>
    <col min="11014" max="11014" width="13.85546875" style="493" customWidth="1"/>
    <col min="11015" max="11015" width="14.85546875" style="493" customWidth="1"/>
    <col min="11016" max="11016" width="13.7109375" style="493" customWidth="1"/>
    <col min="11017" max="11264" width="11" style="493"/>
    <col min="11265" max="11265" width="2.140625" style="493" customWidth="1"/>
    <col min="11266" max="11266" width="38.7109375" style="493" customWidth="1"/>
    <col min="11267" max="11267" width="18.140625" style="493" customWidth="1"/>
    <col min="11268" max="11268" width="18" style="493" customWidth="1"/>
    <col min="11269" max="11269" width="14.7109375" style="493" customWidth="1"/>
    <col min="11270" max="11270" width="13.85546875" style="493" customWidth="1"/>
    <col min="11271" max="11271" width="14.85546875" style="493" customWidth="1"/>
    <col min="11272" max="11272" width="13.7109375" style="493" customWidth="1"/>
    <col min="11273" max="11520" width="11" style="493"/>
    <col min="11521" max="11521" width="2.140625" style="493" customWidth="1"/>
    <col min="11522" max="11522" width="38.7109375" style="493" customWidth="1"/>
    <col min="11523" max="11523" width="18.140625" style="493" customWidth="1"/>
    <col min="11524" max="11524" width="18" style="493" customWidth="1"/>
    <col min="11525" max="11525" width="14.7109375" style="493" customWidth="1"/>
    <col min="11526" max="11526" width="13.85546875" style="493" customWidth="1"/>
    <col min="11527" max="11527" width="14.85546875" style="493" customWidth="1"/>
    <col min="11528" max="11528" width="13.7109375" style="493" customWidth="1"/>
    <col min="11529" max="11776" width="11" style="493"/>
    <col min="11777" max="11777" width="2.140625" style="493" customWidth="1"/>
    <col min="11778" max="11778" width="38.7109375" style="493" customWidth="1"/>
    <col min="11779" max="11779" width="18.140625" style="493" customWidth="1"/>
    <col min="11780" max="11780" width="18" style="493" customWidth="1"/>
    <col min="11781" max="11781" width="14.7109375" style="493" customWidth="1"/>
    <col min="11782" max="11782" width="13.85546875" style="493" customWidth="1"/>
    <col min="11783" max="11783" width="14.85546875" style="493" customWidth="1"/>
    <col min="11784" max="11784" width="13.7109375" style="493" customWidth="1"/>
    <col min="11785" max="12032" width="11" style="493"/>
    <col min="12033" max="12033" width="2.140625" style="493" customWidth="1"/>
    <col min="12034" max="12034" width="38.7109375" style="493" customWidth="1"/>
    <col min="12035" max="12035" width="18.140625" style="493" customWidth="1"/>
    <col min="12036" max="12036" width="18" style="493" customWidth="1"/>
    <col min="12037" max="12037" width="14.7109375" style="493" customWidth="1"/>
    <col min="12038" max="12038" width="13.85546875" style="493" customWidth="1"/>
    <col min="12039" max="12039" width="14.85546875" style="493" customWidth="1"/>
    <col min="12040" max="12040" width="13.7109375" style="493" customWidth="1"/>
    <col min="12041" max="12288" width="11" style="493"/>
    <col min="12289" max="12289" width="2.140625" style="493" customWidth="1"/>
    <col min="12290" max="12290" width="38.7109375" style="493" customWidth="1"/>
    <col min="12291" max="12291" width="18.140625" style="493" customWidth="1"/>
    <col min="12292" max="12292" width="18" style="493" customWidth="1"/>
    <col min="12293" max="12293" width="14.7109375" style="493" customWidth="1"/>
    <col min="12294" max="12294" width="13.85546875" style="493" customWidth="1"/>
    <col min="12295" max="12295" width="14.85546875" style="493" customWidth="1"/>
    <col min="12296" max="12296" width="13.7109375" style="493" customWidth="1"/>
    <col min="12297" max="12544" width="11" style="493"/>
    <col min="12545" max="12545" width="2.140625" style="493" customWidth="1"/>
    <col min="12546" max="12546" width="38.7109375" style="493" customWidth="1"/>
    <col min="12547" max="12547" width="18.140625" style="493" customWidth="1"/>
    <col min="12548" max="12548" width="18" style="493" customWidth="1"/>
    <col min="12549" max="12549" width="14.7109375" style="493" customWidth="1"/>
    <col min="12550" max="12550" width="13.85546875" style="493" customWidth="1"/>
    <col min="12551" max="12551" width="14.85546875" style="493" customWidth="1"/>
    <col min="12552" max="12552" width="13.7109375" style="493" customWidth="1"/>
    <col min="12553" max="12800" width="11" style="493"/>
    <col min="12801" max="12801" width="2.140625" style="493" customWidth="1"/>
    <col min="12802" max="12802" width="38.7109375" style="493" customWidth="1"/>
    <col min="12803" max="12803" width="18.140625" style="493" customWidth="1"/>
    <col min="12804" max="12804" width="18" style="493" customWidth="1"/>
    <col min="12805" max="12805" width="14.7109375" style="493" customWidth="1"/>
    <col min="12806" max="12806" width="13.85546875" style="493" customWidth="1"/>
    <col min="12807" max="12807" width="14.85546875" style="493" customWidth="1"/>
    <col min="12808" max="12808" width="13.7109375" style="493" customWidth="1"/>
    <col min="12809" max="13056" width="11" style="493"/>
    <col min="13057" max="13057" width="2.140625" style="493" customWidth="1"/>
    <col min="13058" max="13058" width="38.7109375" style="493" customWidth="1"/>
    <col min="13059" max="13059" width="18.140625" style="493" customWidth="1"/>
    <col min="13060" max="13060" width="18" style="493" customWidth="1"/>
    <col min="13061" max="13061" width="14.7109375" style="493" customWidth="1"/>
    <col min="13062" max="13062" width="13.85546875" style="493" customWidth="1"/>
    <col min="13063" max="13063" width="14.85546875" style="493" customWidth="1"/>
    <col min="13064" max="13064" width="13.7109375" style="493" customWidth="1"/>
    <col min="13065" max="13312" width="11" style="493"/>
    <col min="13313" max="13313" width="2.140625" style="493" customWidth="1"/>
    <col min="13314" max="13314" width="38.7109375" style="493" customWidth="1"/>
    <col min="13315" max="13315" width="18.140625" style="493" customWidth="1"/>
    <col min="13316" max="13316" width="18" style="493" customWidth="1"/>
    <col min="13317" max="13317" width="14.7109375" style="493" customWidth="1"/>
    <col min="13318" max="13318" width="13.85546875" style="493" customWidth="1"/>
    <col min="13319" max="13319" width="14.85546875" style="493" customWidth="1"/>
    <col min="13320" max="13320" width="13.7109375" style="493" customWidth="1"/>
    <col min="13321" max="13568" width="11" style="493"/>
    <col min="13569" max="13569" width="2.140625" style="493" customWidth="1"/>
    <col min="13570" max="13570" width="38.7109375" style="493" customWidth="1"/>
    <col min="13571" max="13571" width="18.140625" style="493" customWidth="1"/>
    <col min="13572" max="13572" width="18" style="493" customWidth="1"/>
    <col min="13573" max="13573" width="14.7109375" style="493" customWidth="1"/>
    <col min="13574" max="13574" width="13.85546875" style="493" customWidth="1"/>
    <col min="13575" max="13575" width="14.85546875" style="493" customWidth="1"/>
    <col min="13576" max="13576" width="13.7109375" style="493" customWidth="1"/>
    <col min="13577" max="13824" width="11" style="493"/>
    <col min="13825" max="13825" width="2.140625" style="493" customWidth="1"/>
    <col min="13826" max="13826" width="38.7109375" style="493" customWidth="1"/>
    <col min="13827" max="13827" width="18.140625" style="493" customWidth="1"/>
    <col min="13828" max="13828" width="18" style="493" customWidth="1"/>
    <col min="13829" max="13829" width="14.7109375" style="493" customWidth="1"/>
    <col min="13830" max="13830" width="13.85546875" style="493" customWidth="1"/>
    <col min="13831" max="13831" width="14.85546875" style="493" customWidth="1"/>
    <col min="13832" max="13832" width="13.7109375" style="493" customWidth="1"/>
    <col min="13833" max="14080" width="11" style="493"/>
    <col min="14081" max="14081" width="2.140625" style="493" customWidth="1"/>
    <col min="14082" max="14082" width="38.7109375" style="493" customWidth="1"/>
    <col min="14083" max="14083" width="18.140625" style="493" customWidth="1"/>
    <col min="14084" max="14084" width="18" style="493" customWidth="1"/>
    <col min="14085" max="14085" width="14.7109375" style="493" customWidth="1"/>
    <col min="14086" max="14086" width="13.85546875" style="493" customWidth="1"/>
    <col min="14087" max="14087" width="14.85546875" style="493" customWidth="1"/>
    <col min="14088" max="14088" width="13.7109375" style="493" customWidth="1"/>
    <col min="14089" max="14336" width="11" style="493"/>
    <col min="14337" max="14337" width="2.140625" style="493" customWidth="1"/>
    <col min="14338" max="14338" width="38.7109375" style="493" customWidth="1"/>
    <col min="14339" max="14339" width="18.140625" style="493" customWidth="1"/>
    <col min="14340" max="14340" width="18" style="493" customWidth="1"/>
    <col min="14341" max="14341" width="14.7109375" style="493" customWidth="1"/>
    <col min="14342" max="14342" width="13.85546875" style="493" customWidth="1"/>
    <col min="14343" max="14343" width="14.85546875" style="493" customWidth="1"/>
    <col min="14344" max="14344" width="13.7109375" style="493" customWidth="1"/>
    <col min="14345" max="14592" width="11" style="493"/>
    <col min="14593" max="14593" width="2.140625" style="493" customWidth="1"/>
    <col min="14594" max="14594" width="38.7109375" style="493" customWidth="1"/>
    <col min="14595" max="14595" width="18.140625" style="493" customWidth="1"/>
    <col min="14596" max="14596" width="18" style="493" customWidth="1"/>
    <col min="14597" max="14597" width="14.7109375" style="493" customWidth="1"/>
    <col min="14598" max="14598" width="13.85546875" style="493" customWidth="1"/>
    <col min="14599" max="14599" width="14.85546875" style="493" customWidth="1"/>
    <col min="14600" max="14600" width="13.7109375" style="493" customWidth="1"/>
    <col min="14601" max="14848" width="11" style="493"/>
    <col min="14849" max="14849" width="2.140625" style="493" customWidth="1"/>
    <col min="14850" max="14850" width="38.7109375" style="493" customWidth="1"/>
    <col min="14851" max="14851" width="18.140625" style="493" customWidth="1"/>
    <col min="14852" max="14852" width="18" style="493" customWidth="1"/>
    <col min="14853" max="14853" width="14.7109375" style="493" customWidth="1"/>
    <col min="14854" max="14854" width="13.85546875" style="493" customWidth="1"/>
    <col min="14855" max="14855" width="14.85546875" style="493" customWidth="1"/>
    <col min="14856" max="14856" width="13.7109375" style="493" customWidth="1"/>
    <col min="14857" max="15104" width="11" style="493"/>
    <col min="15105" max="15105" width="2.140625" style="493" customWidth="1"/>
    <col min="15106" max="15106" width="38.7109375" style="493" customWidth="1"/>
    <col min="15107" max="15107" width="18.140625" style="493" customWidth="1"/>
    <col min="15108" max="15108" width="18" style="493" customWidth="1"/>
    <col min="15109" max="15109" width="14.7109375" style="493" customWidth="1"/>
    <col min="15110" max="15110" width="13.85546875" style="493" customWidth="1"/>
    <col min="15111" max="15111" width="14.85546875" style="493" customWidth="1"/>
    <col min="15112" max="15112" width="13.7109375" style="493" customWidth="1"/>
    <col min="15113" max="15360" width="11" style="493"/>
    <col min="15361" max="15361" width="2.140625" style="493" customWidth="1"/>
    <col min="15362" max="15362" width="38.7109375" style="493" customWidth="1"/>
    <col min="15363" max="15363" width="18.140625" style="493" customWidth="1"/>
    <col min="15364" max="15364" width="18" style="493" customWidth="1"/>
    <col min="15365" max="15365" width="14.7109375" style="493" customWidth="1"/>
    <col min="15366" max="15366" width="13.85546875" style="493" customWidth="1"/>
    <col min="15367" max="15367" width="14.85546875" style="493" customWidth="1"/>
    <col min="15368" max="15368" width="13.7109375" style="493" customWidth="1"/>
    <col min="15369" max="15616" width="11" style="493"/>
    <col min="15617" max="15617" width="2.140625" style="493" customWidth="1"/>
    <col min="15618" max="15618" width="38.7109375" style="493" customWidth="1"/>
    <col min="15619" max="15619" width="18.140625" style="493" customWidth="1"/>
    <col min="15620" max="15620" width="18" style="493" customWidth="1"/>
    <col min="15621" max="15621" width="14.7109375" style="493" customWidth="1"/>
    <col min="15622" max="15622" width="13.85546875" style="493" customWidth="1"/>
    <col min="15623" max="15623" width="14.85546875" style="493" customWidth="1"/>
    <col min="15624" max="15624" width="13.7109375" style="493" customWidth="1"/>
    <col min="15625" max="15872" width="11" style="493"/>
    <col min="15873" max="15873" width="2.140625" style="493" customWidth="1"/>
    <col min="15874" max="15874" width="38.7109375" style="493" customWidth="1"/>
    <col min="15875" max="15875" width="18.140625" style="493" customWidth="1"/>
    <col min="15876" max="15876" width="18" style="493" customWidth="1"/>
    <col min="15877" max="15877" width="14.7109375" style="493" customWidth="1"/>
    <col min="15878" max="15878" width="13.85546875" style="493" customWidth="1"/>
    <col min="15879" max="15879" width="14.85546875" style="493" customWidth="1"/>
    <col min="15880" max="15880" width="13.7109375" style="493" customWidth="1"/>
    <col min="15881" max="16128" width="11" style="493"/>
    <col min="16129" max="16129" width="2.140625" style="493" customWidth="1"/>
    <col min="16130" max="16130" width="38.7109375" style="493" customWidth="1"/>
    <col min="16131" max="16131" width="18.140625" style="493" customWidth="1"/>
    <col min="16132" max="16132" width="18" style="493" customWidth="1"/>
    <col min="16133" max="16133" width="14.7109375" style="493" customWidth="1"/>
    <col min="16134" max="16134" width="13.85546875" style="493" customWidth="1"/>
    <col min="16135" max="16135" width="14.85546875" style="493" customWidth="1"/>
    <col min="16136" max="16136" width="13.7109375" style="493" customWidth="1"/>
    <col min="16137" max="16384" width="11" style="493"/>
  </cols>
  <sheetData>
    <row r="1" spans="2:9" ht="4.5" customHeight="1" x14ac:dyDescent="0.2">
      <c r="C1" s="1178"/>
      <c r="D1" s="1178"/>
      <c r="E1" s="1178"/>
      <c r="F1" s="1178"/>
      <c r="G1" s="1178"/>
      <c r="H1" s="1178"/>
    </row>
    <row r="2" spans="2:9" ht="24" customHeight="1" x14ac:dyDescent="0.2">
      <c r="C2" s="1178"/>
      <c r="D2" s="1178"/>
      <c r="E2" s="1178"/>
      <c r="F2" s="1178"/>
      <c r="G2" s="1178"/>
      <c r="H2" s="1178"/>
    </row>
    <row r="3" spans="2:9" ht="18" customHeight="1" x14ac:dyDescent="0.2">
      <c r="C3" s="1154" t="s">
        <v>1132</v>
      </c>
      <c r="D3" s="1154"/>
      <c r="E3" s="1154"/>
      <c r="F3" s="1154"/>
      <c r="G3" s="1154"/>
      <c r="H3" s="1154"/>
    </row>
    <row r="4" spans="2:9" x14ac:dyDescent="0.2">
      <c r="C4" s="1154" t="s">
        <v>1363</v>
      </c>
      <c r="D4" s="1154"/>
      <c r="E4" s="1154"/>
      <c r="F4" s="1154"/>
      <c r="G4" s="1154"/>
      <c r="H4" s="1154"/>
    </row>
    <row r="5" spans="2:9" x14ac:dyDescent="0.2">
      <c r="B5" s="686"/>
      <c r="C5" s="1164" t="s">
        <v>265</v>
      </c>
      <c r="D5" s="1164"/>
      <c r="E5" s="1164"/>
      <c r="F5" s="1164"/>
      <c r="G5" s="1164"/>
      <c r="H5" s="1164"/>
      <c r="I5" s="686"/>
    </row>
    <row r="6" spans="2:9" ht="12.75" thickBot="1" x14ac:dyDescent="0.25">
      <c r="B6" s="686"/>
      <c r="C6" s="1164" t="s">
        <v>266</v>
      </c>
      <c r="D6" s="1164"/>
      <c r="E6" s="1164"/>
      <c r="F6" s="1164"/>
      <c r="G6" s="1164"/>
      <c r="H6" s="1164"/>
      <c r="I6" s="686"/>
    </row>
    <row r="7" spans="2:9" ht="12.75" thickBot="1" x14ac:dyDescent="0.25">
      <c r="B7" s="678"/>
      <c r="C7" s="1179" t="s">
        <v>241</v>
      </c>
      <c r="D7" s="1180"/>
      <c r="E7" s="1180"/>
      <c r="F7" s="1180"/>
      <c r="G7" s="1181"/>
      <c r="H7" s="1182" t="s">
        <v>1364</v>
      </c>
      <c r="I7" s="686"/>
    </row>
    <row r="8" spans="2:9" x14ac:dyDescent="0.2">
      <c r="B8" s="679" t="s">
        <v>148</v>
      </c>
      <c r="C8" s="1182" t="s">
        <v>1365</v>
      </c>
      <c r="D8" s="1037" t="s">
        <v>271</v>
      </c>
      <c r="E8" s="1182" t="s">
        <v>245</v>
      </c>
      <c r="F8" s="1182" t="s">
        <v>138</v>
      </c>
      <c r="G8" s="1182" t="s">
        <v>246</v>
      </c>
      <c r="H8" s="1183"/>
      <c r="I8" s="686"/>
    </row>
    <row r="9" spans="2:9" ht="12.75" thickBot="1" x14ac:dyDescent="0.25">
      <c r="B9" s="680" t="s">
        <v>1258</v>
      </c>
      <c r="C9" s="1184"/>
      <c r="D9" s="1038"/>
      <c r="E9" s="1184"/>
      <c r="F9" s="1184"/>
      <c r="G9" s="1184"/>
      <c r="H9" s="1184"/>
      <c r="I9" s="686"/>
    </row>
    <row r="10" spans="2:9" x14ac:dyDescent="0.2">
      <c r="B10" s="858" t="s">
        <v>1366</v>
      </c>
      <c r="C10" s="871"/>
      <c r="D10" s="872"/>
      <c r="E10" s="871"/>
      <c r="F10" s="872"/>
      <c r="G10" s="872"/>
      <c r="H10" s="871"/>
      <c r="I10" s="686"/>
    </row>
    <row r="11" spans="2:9" x14ac:dyDescent="0.2">
      <c r="B11" s="865" t="s">
        <v>1367</v>
      </c>
      <c r="C11" s="871"/>
      <c r="D11" s="872"/>
      <c r="E11" s="871">
        <v>0</v>
      </c>
      <c r="F11" s="872"/>
      <c r="G11" s="872"/>
      <c r="H11" s="871">
        <v>0</v>
      </c>
      <c r="I11" s="686"/>
    </row>
    <row r="12" spans="2:9" x14ac:dyDescent="0.2">
      <c r="B12" s="516" t="s">
        <v>1368</v>
      </c>
      <c r="C12" s="532"/>
      <c r="D12" s="811"/>
      <c r="E12" s="532">
        <v>0</v>
      </c>
      <c r="F12" s="811"/>
      <c r="G12" s="811"/>
      <c r="H12" s="532">
        <v>0</v>
      </c>
    </row>
    <row r="13" spans="2:9" x14ac:dyDescent="0.2">
      <c r="B13" s="516" t="s">
        <v>1369</v>
      </c>
      <c r="C13" s="532"/>
      <c r="D13" s="811"/>
      <c r="E13" s="532">
        <v>0</v>
      </c>
      <c r="F13" s="811"/>
      <c r="G13" s="811"/>
      <c r="H13" s="532">
        <v>0</v>
      </c>
    </row>
    <row r="14" spans="2:9" x14ac:dyDescent="0.2">
      <c r="B14" s="516" t="s">
        <v>1370</v>
      </c>
      <c r="C14" s="532"/>
      <c r="D14" s="811"/>
      <c r="E14" s="532">
        <v>0</v>
      </c>
      <c r="F14" s="811"/>
      <c r="G14" s="811"/>
      <c r="H14" s="532">
        <v>0</v>
      </c>
    </row>
    <row r="15" spans="2:9" x14ac:dyDescent="0.2">
      <c r="B15" s="516" t="s">
        <v>1371</v>
      </c>
      <c r="C15" s="532"/>
      <c r="D15" s="811"/>
      <c r="E15" s="532">
        <v>0</v>
      </c>
      <c r="F15" s="811"/>
      <c r="G15" s="811"/>
      <c r="H15" s="532">
        <v>0</v>
      </c>
    </row>
    <row r="16" spans="2:9" x14ac:dyDescent="0.2">
      <c r="B16" s="516" t="s">
        <v>1372</v>
      </c>
      <c r="C16" s="532"/>
      <c r="D16" s="811"/>
      <c r="E16" s="532">
        <v>0</v>
      </c>
      <c r="F16" s="811"/>
      <c r="G16" s="811"/>
      <c r="H16" s="532">
        <v>0</v>
      </c>
    </row>
    <row r="17" spans="2:8" x14ac:dyDescent="0.2">
      <c r="B17" s="516" t="s">
        <v>1373</v>
      </c>
      <c r="C17" s="532"/>
      <c r="D17" s="811"/>
      <c r="E17" s="532">
        <v>0</v>
      </c>
      <c r="F17" s="811"/>
      <c r="G17" s="811"/>
      <c r="H17" s="532">
        <v>0</v>
      </c>
    </row>
    <row r="18" spans="2:8" ht="36" x14ac:dyDescent="0.2">
      <c r="B18" s="517" t="s">
        <v>1374</v>
      </c>
      <c r="C18" s="532">
        <v>0</v>
      </c>
      <c r="D18" s="812">
        <v>0</v>
      </c>
      <c r="E18" s="812">
        <v>0</v>
      </c>
      <c r="F18" s="812">
        <v>0</v>
      </c>
      <c r="G18" s="812">
        <v>0</v>
      </c>
      <c r="H18" s="812">
        <v>0</v>
      </c>
    </row>
    <row r="19" spans="2:8" x14ac:dyDescent="0.2">
      <c r="B19" s="813" t="s">
        <v>1375</v>
      </c>
      <c r="C19" s="532"/>
      <c r="D19" s="811"/>
      <c r="E19" s="532">
        <v>0</v>
      </c>
      <c r="F19" s="811"/>
      <c r="G19" s="811"/>
      <c r="H19" s="532">
        <v>0</v>
      </c>
    </row>
    <row r="20" spans="2:8" x14ac:dyDescent="0.2">
      <c r="B20" s="813" t="s">
        <v>1376</v>
      </c>
      <c r="C20" s="532"/>
      <c r="D20" s="811"/>
      <c r="E20" s="532">
        <v>0</v>
      </c>
      <c r="F20" s="811"/>
      <c r="G20" s="811"/>
      <c r="H20" s="532">
        <v>0</v>
      </c>
    </row>
    <row r="21" spans="2:8" x14ac:dyDescent="0.2">
      <c r="B21" s="813" t="s">
        <v>1377</v>
      </c>
      <c r="C21" s="532"/>
      <c r="D21" s="811"/>
      <c r="E21" s="532">
        <v>0</v>
      </c>
      <c r="F21" s="811"/>
      <c r="G21" s="811"/>
      <c r="H21" s="532">
        <v>0</v>
      </c>
    </row>
    <row r="22" spans="2:8" x14ac:dyDescent="0.2">
      <c r="B22" s="813" t="s">
        <v>1378</v>
      </c>
      <c r="C22" s="532"/>
      <c r="D22" s="811"/>
      <c r="E22" s="532">
        <v>0</v>
      </c>
      <c r="F22" s="811"/>
      <c r="G22" s="811"/>
      <c r="H22" s="532">
        <v>0</v>
      </c>
    </row>
    <row r="23" spans="2:8" x14ac:dyDescent="0.2">
      <c r="B23" s="813" t="s">
        <v>1379</v>
      </c>
      <c r="C23" s="532"/>
      <c r="D23" s="811"/>
      <c r="E23" s="532">
        <v>0</v>
      </c>
      <c r="F23" s="811"/>
      <c r="G23" s="811"/>
      <c r="H23" s="532">
        <v>0</v>
      </c>
    </row>
    <row r="24" spans="2:8" ht="24" x14ac:dyDescent="0.2">
      <c r="B24" s="814" t="s">
        <v>1380</v>
      </c>
      <c r="C24" s="532"/>
      <c r="D24" s="811"/>
      <c r="E24" s="532">
        <v>0</v>
      </c>
      <c r="F24" s="811"/>
      <c r="G24" s="811"/>
      <c r="H24" s="532">
        <v>0</v>
      </c>
    </row>
    <row r="25" spans="2:8" ht="24" x14ac:dyDescent="0.2">
      <c r="B25" s="814" t="s">
        <v>1381</v>
      </c>
      <c r="C25" s="532"/>
      <c r="D25" s="811"/>
      <c r="E25" s="532">
        <v>0</v>
      </c>
      <c r="F25" s="811"/>
      <c r="G25" s="811"/>
      <c r="H25" s="532">
        <v>0</v>
      </c>
    </row>
    <row r="26" spans="2:8" x14ac:dyDescent="0.2">
      <c r="B26" s="813" t="s">
        <v>1382</v>
      </c>
      <c r="C26" s="532"/>
      <c r="D26" s="811"/>
      <c r="E26" s="532">
        <v>0</v>
      </c>
      <c r="F26" s="811"/>
      <c r="G26" s="811"/>
      <c r="H26" s="532">
        <v>0</v>
      </c>
    </row>
    <row r="27" spans="2:8" x14ac:dyDescent="0.2">
      <c r="B27" s="813" t="s">
        <v>1383</v>
      </c>
      <c r="C27" s="532"/>
      <c r="D27" s="811"/>
      <c r="E27" s="532">
        <v>0</v>
      </c>
      <c r="F27" s="811"/>
      <c r="G27" s="811"/>
      <c r="H27" s="532">
        <v>0</v>
      </c>
    </row>
    <row r="28" spans="2:8" x14ac:dyDescent="0.2">
      <c r="B28" s="813" t="s">
        <v>1384</v>
      </c>
      <c r="C28" s="532"/>
      <c r="D28" s="811"/>
      <c r="E28" s="532">
        <v>0</v>
      </c>
      <c r="F28" s="811"/>
      <c r="G28" s="811"/>
      <c r="H28" s="532">
        <v>0</v>
      </c>
    </row>
    <row r="29" spans="2:8" ht="24" x14ac:dyDescent="0.2">
      <c r="B29" s="814" t="s">
        <v>1385</v>
      </c>
      <c r="C29" s="532"/>
      <c r="D29" s="811"/>
      <c r="E29" s="532">
        <v>0</v>
      </c>
      <c r="F29" s="811"/>
      <c r="G29" s="811"/>
      <c r="H29" s="532">
        <v>0</v>
      </c>
    </row>
    <row r="30" spans="2:8" ht="24" x14ac:dyDescent="0.2">
      <c r="B30" s="517" t="s">
        <v>1386</v>
      </c>
      <c r="C30" s="532">
        <v>0</v>
      </c>
      <c r="D30" s="532">
        <v>0</v>
      </c>
      <c r="E30" s="532">
        <v>0</v>
      </c>
      <c r="F30" s="532">
        <v>0</v>
      </c>
      <c r="G30" s="532">
        <v>0</v>
      </c>
      <c r="H30" s="532">
        <v>0</v>
      </c>
    </row>
    <row r="31" spans="2:8" x14ac:dyDescent="0.2">
      <c r="B31" s="813" t="s">
        <v>1387</v>
      </c>
      <c r="C31" s="532"/>
      <c r="D31" s="811"/>
      <c r="E31" s="532">
        <v>0</v>
      </c>
      <c r="F31" s="811"/>
      <c r="G31" s="811"/>
      <c r="H31" s="532">
        <v>0</v>
      </c>
    </row>
    <row r="32" spans="2:8" x14ac:dyDescent="0.2">
      <c r="B32" s="813" t="s">
        <v>1388</v>
      </c>
      <c r="C32" s="532"/>
      <c r="D32" s="811"/>
      <c r="E32" s="532">
        <v>0</v>
      </c>
      <c r="F32" s="811"/>
      <c r="G32" s="811"/>
      <c r="H32" s="532">
        <v>0</v>
      </c>
    </row>
    <row r="33" spans="2:9" x14ac:dyDescent="0.2">
      <c r="B33" s="813" t="s">
        <v>1389</v>
      </c>
      <c r="C33" s="532"/>
      <c r="D33" s="811"/>
      <c r="E33" s="532">
        <v>0</v>
      </c>
      <c r="F33" s="811"/>
      <c r="G33" s="811"/>
      <c r="H33" s="532">
        <v>0</v>
      </c>
    </row>
    <row r="34" spans="2:9" ht="24" x14ac:dyDescent="0.2">
      <c r="B34" s="814" t="s">
        <v>1390</v>
      </c>
      <c r="C34" s="532"/>
      <c r="D34" s="811"/>
      <c r="E34" s="532">
        <v>0</v>
      </c>
      <c r="F34" s="811"/>
      <c r="G34" s="811"/>
      <c r="H34" s="532">
        <v>0</v>
      </c>
    </row>
    <row r="35" spans="2:9" x14ac:dyDescent="0.2">
      <c r="B35" s="813" t="s">
        <v>1391</v>
      </c>
      <c r="C35" s="532"/>
      <c r="D35" s="811"/>
      <c r="E35" s="532">
        <v>0</v>
      </c>
      <c r="F35" s="811"/>
      <c r="G35" s="811"/>
      <c r="H35" s="532">
        <v>0</v>
      </c>
    </row>
    <row r="36" spans="2:9" x14ac:dyDescent="0.2">
      <c r="B36" s="516" t="s">
        <v>1392</v>
      </c>
      <c r="C36" s="532">
        <v>5351000</v>
      </c>
      <c r="D36" s="811">
        <v>0</v>
      </c>
      <c r="E36" s="532">
        <v>5351000</v>
      </c>
      <c r="F36" s="811">
        <v>5351000</v>
      </c>
      <c r="G36" s="811">
        <v>5351000</v>
      </c>
      <c r="H36" s="532">
        <v>0</v>
      </c>
    </row>
    <row r="37" spans="2:9" x14ac:dyDescent="0.2">
      <c r="B37" s="516" t="s">
        <v>1393</v>
      </c>
      <c r="C37" s="532">
        <v>0</v>
      </c>
      <c r="D37" s="532">
        <v>0</v>
      </c>
      <c r="E37" s="532">
        <v>0</v>
      </c>
      <c r="F37" s="532">
        <v>0</v>
      </c>
      <c r="G37" s="532">
        <v>0</v>
      </c>
      <c r="H37" s="532">
        <v>0</v>
      </c>
    </row>
    <row r="38" spans="2:9" x14ac:dyDescent="0.2">
      <c r="B38" s="813" t="s">
        <v>1394</v>
      </c>
      <c r="C38" s="532"/>
      <c r="D38" s="811"/>
      <c r="E38" s="532">
        <v>0</v>
      </c>
      <c r="F38" s="811"/>
      <c r="G38" s="811"/>
      <c r="H38" s="532">
        <v>0</v>
      </c>
    </row>
    <row r="39" spans="2:9" x14ac:dyDescent="0.2">
      <c r="B39" s="865" t="s">
        <v>1395</v>
      </c>
      <c r="C39" s="871">
        <v>0</v>
      </c>
      <c r="D39" s="871">
        <v>0</v>
      </c>
      <c r="E39" s="871">
        <v>0</v>
      </c>
      <c r="F39" s="871">
        <v>0</v>
      </c>
      <c r="G39" s="871">
        <v>0</v>
      </c>
      <c r="H39" s="871">
        <v>0</v>
      </c>
      <c r="I39" s="686"/>
    </row>
    <row r="40" spans="2:9" x14ac:dyDescent="0.2">
      <c r="B40" s="873" t="s">
        <v>1396</v>
      </c>
      <c r="C40" s="871"/>
      <c r="D40" s="872"/>
      <c r="E40" s="871">
        <v>0</v>
      </c>
      <c r="F40" s="872"/>
      <c r="G40" s="872"/>
      <c r="H40" s="871">
        <v>0</v>
      </c>
      <c r="I40" s="686"/>
    </row>
    <row r="41" spans="2:9" x14ac:dyDescent="0.2">
      <c r="B41" s="873" t="s">
        <v>1397</v>
      </c>
      <c r="C41" s="871"/>
      <c r="D41" s="872"/>
      <c r="E41" s="871">
        <v>0</v>
      </c>
      <c r="F41" s="872"/>
      <c r="G41" s="872"/>
      <c r="H41" s="871">
        <v>0</v>
      </c>
      <c r="I41" s="686"/>
    </row>
    <row r="42" spans="2:9" x14ac:dyDescent="0.2">
      <c r="B42" s="874"/>
      <c r="C42" s="871"/>
      <c r="D42" s="872"/>
      <c r="E42" s="871"/>
      <c r="F42" s="872"/>
      <c r="G42" s="872"/>
      <c r="H42" s="871"/>
      <c r="I42" s="686"/>
    </row>
    <row r="43" spans="2:9" ht="24" x14ac:dyDescent="0.2">
      <c r="B43" s="841" t="s">
        <v>1398</v>
      </c>
      <c r="C43" s="875">
        <v>5351000</v>
      </c>
      <c r="D43" s="876">
        <v>0</v>
      </c>
      <c r="E43" s="876">
        <v>5351000</v>
      </c>
      <c r="F43" s="876">
        <v>5351000</v>
      </c>
      <c r="G43" s="876">
        <v>5351000</v>
      </c>
      <c r="H43" s="876">
        <v>0</v>
      </c>
      <c r="I43" s="686"/>
    </row>
    <row r="44" spans="2:9" x14ac:dyDescent="0.2">
      <c r="B44" s="861"/>
      <c r="C44" s="871"/>
      <c r="D44" s="861"/>
      <c r="E44" s="877"/>
      <c r="F44" s="861"/>
      <c r="G44" s="861"/>
      <c r="H44" s="877"/>
      <c r="I44" s="686"/>
    </row>
    <row r="45" spans="2:9" ht="24" x14ac:dyDescent="0.2">
      <c r="B45" s="841" t="s">
        <v>1399</v>
      </c>
      <c r="C45" s="871"/>
      <c r="D45" s="872"/>
      <c r="E45" s="871"/>
      <c r="F45" s="872"/>
      <c r="G45" s="872"/>
      <c r="H45" s="871"/>
      <c r="I45" s="686"/>
    </row>
    <row r="46" spans="2:9" x14ac:dyDescent="0.2">
      <c r="B46" s="874"/>
      <c r="C46" s="871"/>
      <c r="D46" s="878"/>
      <c r="E46" s="871"/>
      <c r="F46" s="878"/>
      <c r="G46" s="878"/>
      <c r="H46" s="871"/>
      <c r="I46" s="686"/>
    </row>
    <row r="47" spans="2:9" x14ac:dyDescent="0.2">
      <c r="B47" s="858" t="s">
        <v>1400</v>
      </c>
      <c r="C47" s="871"/>
      <c r="D47" s="872"/>
      <c r="E47" s="871"/>
      <c r="F47" s="872"/>
      <c r="G47" s="872"/>
      <c r="H47" s="871"/>
      <c r="I47" s="686"/>
    </row>
    <row r="48" spans="2:9" x14ac:dyDescent="0.2">
      <c r="B48" s="865" t="s">
        <v>1401</v>
      </c>
      <c r="C48" s="871">
        <v>0</v>
      </c>
      <c r="D48" s="871">
        <v>0</v>
      </c>
      <c r="E48" s="871">
        <v>0</v>
      </c>
      <c r="F48" s="871">
        <v>0</v>
      </c>
      <c r="G48" s="871">
        <v>0</v>
      </c>
      <c r="H48" s="871">
        <v>0</v>
      </c>
      <c r="I48" s="686"/>
    </row>
    <row r="49" spans="2:9" ht="24" x14ac:dyDescent="0.2">
      <c r="B49" s="879" t="s">
        <v>1402</v>
      </c>
      <c r="C49" s="871"/>
      <c r="D49" s="872"/>
      <c r="E49" s="871">
        <v>0</v>
      </c>
      <c r="F49" s="872"/>
      <c r="G49" s="872"/>
      <c r="H49" s="871">
        <v>0</v>
      </c>
      <c r="I49" s="686"/>
    </row>
    <row r="50" spans="2:9" ht="24" x14ac:dyDescent="0.2">
      <c r="B50" s="879" t="s">
        <v>1403</v>
      </c>
      <c r="C50" s="871"/>
      <c r="D50" s="872"/>
      <c r="E50" s="871">
        <v>0</v>
      </c>
      <c r="F50" s="872"/>
      <c r="G50" s="872"/>
      <c r="H50" s="871">
        <v>0</v>
      </c>
      <c r="I50" s="686"/>
    </row>
    <row r="51" spans="2:9" ht="24" x14ac:dyDescent="0.2">
      <c r="B51" s="879" t="s">
        <v>1404</v>
      </c>
      <c r="C51" s="871"/>
      <c r="D51" s="872"/>
      <c r="E51" s="871">
        <v>0</v>
      </c>
      <c r="F51" s="872"/>
      <c r="G51" s="872"/>
      <c r="H51" s="871">
        <v>0</v>
      </c>
      <c r="I51" s="686"/>
    </row>
    <row r="52" spans="2:9" ht="48" x14ac:dyDescent="0.2">
      <c r="B52" s="879" t="s">
        <v>1405</v>
      </c>
      <c r="C52" s="871"/>
      <c r="D52" s="872"/>
      <c r="E52" s="871">
        <v>0</v>
      </c>
      <c r="F52" s="872"/>
      <c r="G52" s="872"/>
      <c r="H52" s="871">
        <v>0</v>
      </c>
      <c r="I52" s="686"/>
    </row>
    <row r="53" spans="2:9" x14ac:dyDescent="0.2">
      <c r="B53" s="879" t="s">
        <v>1406</v>
      </c>
      <c r="C53" s="871"/>
      <c r="D53" s="872"/>
      <c r="E53" s="871">
        <v>0</v>
      </c>
      <c r="F53" s="872"/>
      <c r="G53" s="872"/>
      <c r="H53" s="871">
        <v>0</v>
      </c>
      <c r="I53" s="686"/>
    </row>
    <row r="54" spans="2:9" ht="24" x14ac:dyDescent="0.2">
      <c r="B54" s="879" t="s">
        <v>1407</v>
      </c>
      <c r="C54" s="871"/>
      <c r="D54" s="872"/>
      <c r="E54" s="871">
        <v>0</v>
      </c>
      <c r="F54" s="872"/>
      <c r="G54" s="872"/>
      <c r="H54" s="871">
        <v>0</v>
      </c>
      <c r="I54" s="686"/>
    </row>
    <row r="55" spans="2:9" ht="36" x14ac:dyDescent="0.2">
      <c r="B55" s="879" t="s">
        <v>1408</v>
      </c>
      <c r="C55" s="871"/>
      <c r="D55" s="872"/>
      <c r="E55" s="871">
        <v>0</v>
      </c>
      <c r="F55" s="872"/>
      <c r="G55" s="872"/>
      <c r="H55" s="871">
        <v>0</v>
      </c>
      <c r="I55" s="686"/>
    </row>
    <row r="56" spans="2:9" ht="36" x14ac:dyDescent="0.2">
      <c r="B56" s="879" t="s">
        <v>1409</v>
      </c>
      <c r="C56" s="871"/>
      <c r="D56" s="872"/>
      <c r="E56" s="871">
        <v>0</v>
      </c>
      <c r="F56" s="872"/>
      <c r="G56" s="872"/>
      <c r="H56" s="871">
        <v>0</v>
      </c>
      <c r="I56" s="686"/>
    </row>
    <row r="57" spans="2:9" x14ac:dyDescent="0.2">
      <c r="B57" s="868" t="s">
        <v>1410</v>
      </c>
      <c r="C57" s="871">
        <v>0</v>
      </c>
      <c r="D57" s="871">
        <v>0</v>
      </c>
      <c r="E57" s="871">
        <v>0</v>
      </c>
      <c r="F57" s="871">
        <v>0</v>
      </c>
      <c r="G57" s="871">
        <v>0</v>
      </c>
      <c r="H57" s="871">
        <v>0</v>
      </c>
      <c r="I57" s="686"/>
    </row>
    <row r="58" spans="2:9" ht="24" x14ac:dyDescent="0.2">
      <c r="B58" s="879" t="s">
        <v>1411</v>
      </c>
      <c r="C58" s="871"/>
      <c r="D58" s="872"/>
      <c r="E58" s="871">
        <v>0</v>
      </c>
      <c r="F58" s="872"/>
      <c r="G58" s="872"/>
      <c r="H58" s="871">
        <v>0</v>
      </c>
      <c r="I58" s="686"/>
    </row>
    <row r="59" spans="2:9" x14ac:dyDescent="0.2">
      <c r="B59" s="879" t="s">
        <v>1412</v>
      </c>
      <c r="C59" s="871"/>
      <c r="D59" s="872"/>
      <c r="E59" s="871">
        <v>0</v>
      </c>
      <c r="F59" s="872"/>
      <c r="G59" s="872"/>
      <c r="H59" s="871">
        <v>0</v>
      </c>
      <c r="I59" s="686"/>
    </row>
    <row r="60" spans="2:9" x14ac:dyDescent="0.2">
      <c r="B60" s="879" t="s">
        <v>1413</v>
      </c>
      <c r="C60" s="871"/>
      <c r="D60" s="872"/>
      <c r="E60" s="871">
        <v>0</v>
      </c>
      <c r="F60" s="872"/>
      <c r="G60" s="872"/>
      <c r="H60" s="871">
        <v>0</v>
      </c>
      <c r="I60" s="686"/>
    </row>
    <row r="61" spans="2:9" x14ac:dyDescent="0.2">
      <c r="B61" s="879" t="s">
        <v>1414</v>
      </c>
      <c r="C61" s="871"/>
      <c r="D61" s="872"/>
      <c r="E61" s="871">
        <v>0</v>
      </c>
      <c r="F61" s="872"/>
      <c r="G61" s="872"/>
      <c r="H61" s="871">
        <v>0</v>
      </c>
      <c r="I61" s="686"/>
    </row>
    <row r="62" spans="2:9" ht="24" x14ac:dyDescent="0.2">
      <c r="B62" s="868" t="s">
        <v>1415</v>
      </c>
      <c r="C62" s="871">
        <v>0</v>
      </c>
      <c r="D62" s="871">
        <v>0</v>
      </c>
      <c r="E62" s="871">
        <v>0</v>
      </c>
      <c r="F62" s="871">
        <v>0</v>
      </c>
      <c r="G62" s="871">
        <v>0</v>
      </c>
      <c r="H62" s="871">
        <v>0</v>
      </c>
      <c r="I62" s="686"/>
    </row>
    <row r="63" spans="2:9" ht="24" x14ac:dyDescent="0.2">
      <c r="B63" s="879" t="s">
        <v>1416</v>
      </c>
      <c r="C63" s="871"/>
      <c r="D63" s="872"/>
      <c r="E63" s="871">
        <v>0</v>
      </c>
      <c r="F63" s="872"/>
      <c r="G63" s="872"/>
      <c r="H63" s="871">
        <v>0</v>
      </c>
      <c r="I63" s="686"/>
    </row>
    <row r="64" spans="2:9" x14ac:dyDescent="0.2">
      <c r="B64" s="879" t="s">
        <v>1417</v>
      </c>
      <c r="C64" s="871"/>
      <c r="D64" s="872"/>
      <c r="E64" s="871">
        <v>0</v>
      </c>
      <c r="F64" s="872"/>
      <c r="G64" s="872"/>
      <c r="H64" s="871">
        <v>0</v>
      </c>
      <c r="I64" s="686"/>
    </row>
    <row r="65" spans="2:9" ht="36" x14ac:dyDescent="0.2">
      <c r="B65" s="868" t="s">
        <v>1418</v>
      </c>
      <c r="C65" s="871"/>
      <c r="D65" s="872"/>
      <c r="E65" s="871">
        <v>0</v>
      </c>
      <c r="F65" s="872"/>
      <c r="G65" s="872"/>
      <c r="H65" s="871">
        <v>0</v>
      </c>
      <c r="I65" s="686"/>
    </row>
    <row r="66" spans="2:9" x14ac:dyDescent="0.2">
      <c r="B66" s="880" t="s">
        <v>1419</v>
      </c>
      <c r="C66" s="881"/>
      <c r="D66" s="882"/>
      <c r="E66" s="881">
        <v>0</v>
      </c>
      <c r="F66" s="882"/>
      <c r="G66" s="882"/>
      <c r="H66" s="881">
        <v>0</v>
      </c>
      <c r="I66" s="686"/>
    </row>
    <row r="67" spans="2:9" x14ac:dyDescent="0.2">
      <c r="B67" s="874"/>
      <c r="C67" s="871"/>
      <c r="D67" s="878"/>
      <c r="E67" s="871"/>
      <c r="F67" s="878"/>
      <c r="G67" s="878"/>
      <c r="H67" s="871"/>
      <c r="I67" s="686"/>
    </row>
    <row r="68" spans="2:9" ht="24" x14ac:dyDescent="0.2">
      <c r="B68" s="841" t="s">
        <v>1420</v>
      </c>
      <c r="C68" s="875">
        <v>0</v>
      </c>
      <c r="D68" s="875">
        <v>0</v>
      </c>
      <c r="E68" s="875">
        <v>0</v>
      </c>
      <c r="F68" s="875">
        <v>0</v>
      </c>
      <c r="G68" s="875">
        <v>0</v>
      </c>
      <c r="H68" s="875">
        <v>0</v>
      </c>
      <c r="I68" s="686"/>
    </row>
    <row r="69" spans="2:9" x14ac:dyDescent="0.2">
      <c r="B69" s="883"/>
      <c r="C69" s="871"/>
      <c r="D69" s="878"/>
      <c r="E69" s="871"/>
      <c r="F69" s="878"/>
      <c r="G69" s="878"/>
      <c r="H69" s="871"/>
      <c r="I69" s="686"/>
    </row>
    <row r="70" spans="2:9" ht="24" x14ac:dyDescent="0.2">
      <c r="B70" s="841" t="s">
        <v>1421</v>
      </c>
      <c r="C70" s="875">
        <v>0</v>
      </c>
      <c r="D70" s="875">
        <v>0</v>
      </c>
      <c r="E70" s="875">
        <v>0</v>
      </c>
      <c r="F70" s="875">
        <v>0</v>
      </c>
      <c r="G70" s="875">
        <v>0</v>
      </c>
      <c r="H70" s="875">
        <v>0</v>
      </c>
      <c r="I70" s="686"/>
    </row>
    <row r="71" spans="2:9" x14ac:dyDescent="0.2">
      <c r="B71" s="883" t="s">
        <v>1422</v>
      </c>
      <c r="C71" s="871"/>
      <c r="D71" s="872"/>
      <c r="E71" s="871">
        <v>0</v>
      </c>
      <c r="F71" s="872"/>
      <c r="G71" s="872"/>
      <c r="H71" s="871">
        <v>0</v>
      </c>
      <c r="I71" s="686"/>
    </row>
    <row r="72" spans="2:9" x14ac:dyDescent="0.2">
      <c r="B72" s="883"/>
      <c r="C72" s="871"/>
      <c r="D72" s="872"/>
      <c r="E72" s="871"/>
      <c r="F72" s="872"/>
      <c r="G72" s="872"/>
      <c r="H72" s="871"/>
      <c r="I72" s="686"/>
    </row>
    <row r="73" spans="2:9" x14ac:dyDescent="0.2">
      <c r="B73" s="841" t="s">
        <v>1423</v>
      </c>
      <c r="C73" s="875">
        <v>5351000</v>
      </c>
      <c r="D73" s="875">
        <v>0</v>
      </c>
      <c r="E73" s="875">
        <v>5351000</v>
      </c>
      <c r="F73" s="875">
        <v>5351000</v>
      </c>
      <c r="G73" s="875">
        <v>5351000</v>
      </c>
      <c r="H73" s="875">
        <v>0</v>
      </c>
      <c r="I73" s="686"/>
    </row>
    <row r="74" spans="2:9" x14ac:dyDescent="0.2">
      <c r="B74" s="883"/>
      <c r="C74" s="871"/>
      <c r="D74" s="872"/>
      <c r="E74" s="871"/>
      <c r="F74" s="872"/>
      <c r="G74" s="872"/>
      <c r="H74" s="871"/>
      <c r="I74" s="686"/>
    </row>
    <row r="75" spans="2:9" x14ac:dyDescent="0.2">
      <c r="B75" s="841" t="s">
        <v>1424</v>
      </c>
      <c r="C75" s="871"/>
      <c r="D75" s="872"/>
      <c r="E75" s="871"/>
      <c r="F75" s="872"/>
      <c r="G75" s="872"/>
      <c r="H75" s="871"/>
      <c r="I75" s="686"/>
    </row>
    <row r="76" spans="2:9" ht="36" x14ac:dyDescent="0.2">
      <c r="B76" s="883" t="s">
        <v>1425</v>
      </c>
      <c r="C76" s="871"/>
      <c r="D76" s="872"/>
      <c r="E76" s="871">
        <v>0</v>
      </c>
      <c r="F76" s="872"/>
      <c r="G76" s="872"/>
      <c r="H76" s="871">
        <v>0</v>
      </c>
      <c r="I76" s="686"/>
    </row>
    <row r="77" spans="2:9" ht="36" x14ac:dyDescent="0.2">
      <c r="B77" s="883" t="s">
        <v>1426</v>
      </c>
      <c r="C77" s="871"/>
      <c r="D77" s="872"/>
      <c r="E77" s="871">
        <v>0</v>
      </c>
      <c r="F77" s="872"/>
      <c r="G77" s="872"/>
      <c r="H77" s="871">
        <v>0</v>
      </c>
      <c r="I77" s="686"/>
    </row>
    <row r="78" spans="2:9" ht="24" x14ac:dyDescent="0.2">
      <c r="B78" s="841" t="s">
        <v>1427</v>
      </c>
      <c r="C78" s="875">
        <v>0</v>
      </c>
      <c r="D78" s="875">
        <v>0</v>
      </c>
      <c r="E78" s="875">
        <v>0</v>
      </c>
      <c r="F78" s="875">
        <v>0</v>
      </c>
      <c r="G78" s="875">
        <v>0</v>
      </c>
      <c r="H78" s="875">
        <v>0</v>
      </c>
      <c r="I78" s="686"/>
    </row>
    <row r="79" spans="2:9" ht="12.75" thickBot="1" x14ac:dyDescent="0.25">
      <c r="B79" s="884"/>
      <c r="C79" s="885"/>
      <c r="D79" s="886"/>
      <c r="E79" s="885"/>
      <c r="F79" s="886"/>
      <c r="G79" s="886"/>
      <c r="H79" s="885"/>
      <c r="I79" s="686"/>
    </row>
  </sheetData>
  <mergeCells count="13">
    <mergeCell ref="C7:G7"/>
    <mergeCell ref="H7:H9"/>
    <mergeCell ref="C8:C9"/>
    <mergeCell ref="D8:D9"/>
    <mergeCell ref="E8:E9"/>
    <mergeCell ref="F8:F9"/>
    <mergeCell ref="G8:G9"/>
    <mergeCell ref="C6:H6"/>
    <mergeCell ref="C1:H1"/>
    <mergeCell ref="C2:H2"/>
    <mergeCell ref="C3:H3"/>
    <mergeCell ref="C4:H4"/>
    <mergeCell ref="C5:H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2"/>
  <sheetViews>
    <sheetView topLeftCell="A133" workbookViewId="0">
      <selection activeCell="E26" sqref="E26"/>
    </sheetView>
  </sheetViews>
  <sheetFormatPr baseColWidth="10" defaultColWidth="11" defaultRowHeight="12" x14ac:dyDescent="0.2"/>
  <cols>
    <col min="1" max="1" width="4" style="493" customWidth="1"/>
    <col min="2" max="2" width="11" style="493"/>
    <col min="3" max="3" width="46" style="493" customWidth="1"/>
    <col min="4" max="8" width="17.42578125" style="493" customWidth="1"/>
    <col min="9" max="9" width="16" style="493" customWidth="1"/>
    <col min="10" max="256" width="11" style="493"/>
    <col min="257" max="257" width="4" style="493" customWidth="1"/>
    <col min="258" max="258" width="11" style="493"/>
    <col min="259" max="259" width="46" style="493" customWidth="1"/>
    <col min="260" max="264" width="17.42578125" style="493" customWidth="1"/>
    <col min="265" max="265" width="16" style="493" customWidth="1"/>
    <col min="266" max="512" width="11" style="493"/>
    <col min="513" max="513" width="4" style="493" customWidth="1"/>
    <col min="514" max="514" width="11" style="493"/>
    <col min="515" max="515" width="46" style="493" customWidth="1"/>
    <col min="516" max="520" width="17.42578125" style="493" customWidth="1"/>
    <col min="521" max="521" width="16" style="493" customWidth="1"/>
    <col min="522" max="768" width="11" style="493"/>
    <col min="769" max="769" width="4" style="493" customWidth="1"/>
    <col min="770" max="770" width="11" style="493"/>
    <col min="771" max="771" width="46" style="493" customWidth="1"/>
    <col min="772" max="776" width="17.42578125" style="493" customWidth="1"/>
    <col min="777" max="777" width="16" style="493" customWidth="1"/>
    <col min="778" max="1024" width="11" style="493"/>
    <col min="1025" max="1025" width="4" style="493" customWidth="1"/>
    <col min="1026" max="1026" width="11" style="493"/>
    <col min="1027" max="1027" width="46" style="493" customWidth="1"/>
    <col min="1028" max="1032" width="17.42578125" style="493" customWidth="1"/>
    <col min="1033" max="1033" width="16" style="493" customWidth="1"/>
    <col min="1034" max="1280" width="11" style="493"/>
    <col min="1281" max="1281" width="4" style="493" customWidth="1"/>
    <col min="1282" max="1282" width="11" style="493"/>
    <col min="1283" max="1283" width="46" style="493" customWidth="1"/>
    <col min="1284" max="1288" width="17.42578125" style="493" customWidth="1"/>
    <col min="1289" max="1289" width="16" style="493" customWidth="1"/>
    <col min="1290" max="1536" width="11" style="493"/>
    <col min="1537" max="1537" width="4" style="493" customWidth="1"/>
    <col min="1538" max="1538" width="11" style="493"/>
    <col min="1539" max="1539" width="46" style="493" customWidth="1"/>
    <col min="1540" max="1544" width="17.42578125" style="493" customWidth="1"/>
    <col min="1545" max="1545" width="16" style="493" customWidth="1"/>
    <col min="1546" max="1792" width="11" style="493"/>
    <col min="1793" max="1793" width="4" style="493" customWidth="1"/>
    <col min="1794" max="1794" width="11" style="493"/>
    <col min="1795" max="1795" width="46" style="493" customWidth="1"/>
    <col min="1796" max="1800" width="17.42578125" style="493" customWidth="1"/>
    <col min="1801" max="1801" width="16" style="493" customWidth="1"/>
    <col min="1802" max="2048" width="11" style="493"/>
    <col min="2049" max="2049" width="4" style="493" customWidth="1"/>
    <col min="2050" max="2050" width="11" style="493"/>
    <col min="2051" max="2051" width="46" style="493" customWidth="1"/>
    <col min="2052" max="2056" width="17.42578125" style="493" customWidth="1"/>
    <col min="2057" max="2057" width="16" style="493" customWidth="1"/>
    <col min="2058" max="2304" width="11" style="493"/>
    <col min="2305" max="2305" width="4" style="493" customWidth="1"/>
    <col min="2306" max="2306" width="11" style="493"/>
    <col min="2307" max="2307" width="46" style="493" customWidth="1"/>
    <col min="2308" max="2312" width="17.42578125" style="493" customWidth="1"/>
    <col min="2313" max="2313" width="16" style="493" customWidth="1"/>
    <col min="2314" max="2560" width="11" style="493"/>
    <col min="2561" max="2561" width="4" style="493" customWidth="1"/>
    <col min="2562" max="2562" width="11" style="493"/>
    <col min="2563" max="2563" width="46" style="493" customWidth="1"/>
    <col min="2564" max="2568" width="17.42578125" style="493" customWidth="1"/>
    <col min="2569" max="2569" width="16" style="493" customWidth="1"/>
    <col min="2570" max="2816" width="11" style="493"/>
    <col min="2817" max="2817" width="4" style="493" customWidth="1"/>
    <col min="2818" max="2818" width="11" style="493"/>
    <col min="2819" max="2819" width="46" style="493" customWidth="1"/>
    <col min="2820" max="2824" width="17.42578125" style="493" customWidth="1"/>
    <col min="2825" max="2825" width="16" style="493" customWidth="1"/>
    <col min="2826" max="3072" width="11" style="493"/>
    <col min="3073" max="3073" width="4" style="493" customWidth="1"/>
    <col min="3074" max="3074" width="11" style="493"/>
    <col min="3075" max="3075" width="46" style="493" customWidth="1"/>
    <col min="3076" max="3080" width="17.42578125" style="493" customWidth="1"/>
    <col min="3081" max="3081" width="16" style="493" customWidth="1"/>
    <col min="3082" max="3328" width="11" style="493"/>
    <col min="3329" max="3329" width="4" style="493" customWidth="1"/>
    <col min="3330" max="3330" width="11" style="493"/>
    <col min="3331" max="3331" width="46" style="493" customWidth="1"/>
    <col min="3332" max="3336" width="17.42578125" style="493" customWidth="1"/>
    <col min="3337" max="3337" width="16" style="493" customWidth="1"/>
    <col min="3338" max="3584" width="11" style="493"/>
    <col min="3585" max="3585" width="4" style="493" customWidth="1"/>
    <col min="3586" max="3586" width="11" style="493"/>
    <col min="3587" max="3587" width="46" style="493" customWidth="1"/>
    <col min="3588" max="3592" width="17.42578125" style="493" customWidth="1"/>
    <col min="3593" max="3593" width="16" style="493" customWidth="1"/>
    <col min="3594" max="3840" width="11" style="493"/>
    <col min="3841" max="3841" width="4" style="493" customWidth="1"/>
    <col min="3842" max="3842" width="11" style="493"/>
    <col min="3843" max="3843" width="46" style="493" customWidth="1"/>
    <col min="3844" max="3848" width="17.42578125" style="493" customWidth="1"/>
    <col min="3849" max="3849" width="16" style="493" customWidth="1"/>
    <col min="3850" max="4096" width="11" style="493"/>
    <col min="4097" max="4097" width="4" style="493" customWidth="1"/>
    <col min="4098" max="4098" width="11" style="493"/>
    <col min="4099" max="4099" width="46" style="493" customWidth="1"/>
    <col min="4100" max="4104" width="17.42578125" style="493" customWidth="1"/>
    <col min="4105" max="4105" width="16" style="493" customWidth="1"/>
    <col min="4106" max="4352" width="11" style="493"/>
    <col min="4353" max="4353" width="4" style="493" customWidth="1"/>
    <col min="4354" max="4354" width="11" style="493"/>
    <col min="4355" max="4355" width="46" style="493" customWidth="1"/>
    <col min="4356" max="4360" width="17.42578125" style="493" customWidth="1"/>
    <col min="4361" max="4361" width="16" style="493" customWidth="1"/>
    <col min="4362" max="4608" width="11" style="493"/>
    <col min="4609" max="4609" width="4" style="493" customWidth="1"/>
    <col min="4610" max="4610" width="11" style="493"/>
    <col min="4611" max="4611" width="46" style="493" customWidth="1"/>
    <col min="4612" max="4616" width="17.42578125" style="493" customWidth="1"/>
    <col min="4617" max="4617" width="16" style="493" customWidth="1"/>
    <col min="4618" max="4864" width="11" style="493"/>
    <col min="4865" max="4865" width="4" style="493" customWidth="1"/>
    <col min="4866" max="4866" width="11" style="493"/>
    <col min="4867" max="4867" width="46" style="493" customWidth="1"/>
    <col min="4868" max="4872" width="17.42578125" style="493" customWidth="1"/>
    <col min="4873" max="4873" width="16" style="493" customWidth="1"/>
    <col min="4874" max="5120" width="11" style="493"/>
    <col min="5121" max="5121" width="4" style="493" customWidth="1"/>
    <col min="5122" max="5122" width="11" style="493"/>
    <col min="5123" max="5123" width="46" style="493" customWidth="1"/>
    <col min="5124" max="5128" width="17.42578125" style="493" customWidth="1"/>
    <col min="5129" max="5129" width="16" style="493" customWidth="1"/>
    <col min="5130" max="5376" width="11" style="493"/>
    <col min="5377" max="5377" width="4" style="493" customWidth="1"/>
    <col min="5378" max="5378" width="11" style="493"/>
    <col min="5379" max="5379" width="46" style="493" customWidth="1"/>
    <col min="5380" max="5384" width="17.42578125" style="493" customWidth="1"/>
    <col min="5385" max="5385" width="16" style="493" customWidth="1"/>
    <col min="5386" max="5632" width="11" style="493"/>
    <col min="5633" max="5633" width="4" style="493" customWidth="1"/>
    <col min="5634" max="5634" width="11" style="493"/>
    <col min="5635" max="5635" width="46" style="493" customWidth="1"/>
    <col min="5636" max="5640" width="17.42578125" style="493" customWidth="1"/>
    <col min="5641" max="5641" width="16" style="493" customWidth="1"/>
    <col min="5642" max="5888" width="11" style="493"/>
    <col min="5889" max="5889" width="4" style="493" customWidth="1"/>
    <col min="5890" max="5890" width="11" style="493"/>
    <col min="5891" max="5891" width="46" style="493" customWidth="1"/>
    <col min="5892" max="5896" width="17.42578125" style="493" customWidth="1"/>
    <col min="5897" max="5897" width="16" style="493" customWidth="1"/>
    <col min="5898" max="6144" width="11" style="493"/>
    <col min="6145" max="6145" width="4" style="493" customWidth="1"/>
    <col min="6146" max="6146" width="11" style="493"/>
    <col min="6147" max="6147" width="46" style="493" customWidth="1"/>
    <col min="6148" max="6152" width="17.42578125" style="493" customWidth="1"/>
    <col min="6153" max="6153" width="16" style="493" customWidth="1"/>
    <col min="6154" max="6400" width="11" style="493"/>
    <col min="6401" max="6401" width="4" style="493" customWidth="1"/>
    <col min="6402" max="6402" width="11" style="493"/>
    <col min="6403" max="6403" width="46" style="493" customWidth="1"/>
    <col min="6404" max="6408" width="17.42578125" style="493" customWidth="1"/>
    <col min="6409" max="6409" width="16" style="493" customWidth="1"/>
    <col min="6410" max="6656" width="11" style="493"/>
    <col min="6657" max="6657" width="4" style="493" customWidth="1"/>
    <col min="6658" max="6658" width="11" style="493"/>
    <col min="6659" max="6659" width="46" style="493" customWidth="1"/>
    <col min="6660" max="6664" width="17.42578125" style="493" customWidth="1"/>
    <col min="6665" max="6665" width="16" style="493" customWidth="1"/>
    <col min="6666" max="6912" width="11" style="493"/>
    <col min="6913" max="6913" width="4" style="493" customWidth="1"/>
    <col min="6914" max="6914" width="11" style="493"/>
    <col min="6915" max="6915" width="46" style="493" customWidth="1"/>
    <col min="6916" max="6920" width="17.42578125" style="493" customWidth="1"/>
    <col min="6921" max="6921" width="16" style="493" customWidth="1"/>
    <col min="6922" max="7168" width="11" style="493"/>
    <col min="7169" max="7169" width="4" style="493" customWidth="1"/>
    <col min="7170" max="7170" width="11" style="493"/>
    <col min="7171" max="7171" width="46" style="493" customWidth="1"/>
    <col min="7172" max="7176" width="17.42578125" style="493" customWidth="1"/>
    <col min="7177" max="7177" width="16" style="493" customWidth="1"/>
    <col min="7178" max="7424" width="11" style="493"/>
    <col min="7425" max="7425" width="4" style="493" customWidth="1"/>
    <col min="7426" max="7426" width="11" style="493"/>
    <col min="7427" max="7427" width="46" style="493" customWidth="1"/>
    <col min="7428" max="7432" width="17.42578125" style="493" customWidth="1"/>
    <col min="7433" max="7433" width="16" style="493" customWidth="1"/>
    <col min="7434" max="7680" width="11" style="493"/>
    <col min="7681" max="7681" width="4" style="493" customWidth="1"/>
    <col min="7682" max="7682" width="11" style="493"/>
    <col min="7683" max="7683" width="46" style="493" customWidth="1"/>
    <col min="7684" max="7688" width="17.42578125" style="493" customWidth="1"/>
    <col min="7689" max="7689" width="16" style="493" customWidth="1"/>
    <col min="7690" max="7936" width="11" style="493"/>
    <col min="7937" max="7937" width="4" style="493" customWidth="1"/>
    <col min="7938" max="7938" width="11" style="493"/>
    <col min="7939" max="7939" width="46" style="493" customWidth="1"/>
    <col min="7940" max="7944" width="17.42578125" style="493" customWidth="1"/>
    <col min="7945" max="7945" width="16" style="493" customWidth="1"/>
    <col min="7946" max="8192" width="11" style="493"/>
    <col min="8193" max="8193" width="4" style="493" customWidth="1"/>
    <col min="8194" max="8194" width="11" style="493"/>
    <col min="8195" max="8195" width="46" style="493" customWidth="1"/>
    <col min="8196" max="8200" width="17.42578125" style="493" customWidth="1"/>
    <col min="8201" max="8201" width="16" style="493" customWidth="1"/>
    <col min="8202" max="8448" width="11" style="493"/>
    <col min="8449" max="8449" width="4" style="493" customWidth="1"/>
    <col min="8450" max="8450" width="11" style="493"/>
    <col min="8451" max="8451" width="46" style="493" customWidth="1"/>
    <col min="8452" max="8456" width="17.42578125" style="493" customWidth="1"/>
    <col min="8457" max="8457" width="16" style="493" customWidth="1"/>
    <col min="8458" max="8704" width="11" style="493"/>
    <col min="8705" max="8705" width="4" style="493" customWidth="1"/>
    <col min="8706" max="8706" width="11" style="493"/>
    <col min="8707" max="8707" width="46" style="493" customWidth="1"/>
    <col min="8708" max="8712" width="17.42578125" style="493" customWidth="1"/>
    <col min="8713" max="8713" width="16" style="493" customWidth="1"/>
    <col min="8714" max="8960" width="11" style="493"/>
    <col min="8961" max="8961" width="4" style="493" customWidth="1"/>
    <col min="8962" max="8962" width="11" style="493"/>
    <col min="8963" max="8963" width="46" style="493" customWidth="1"/>
    <col min="8964" max="8968" width="17.42578125" style="493" customWidth="1"/>
    <col min="8969" max="8969" width="16" style="493" customWidth="1"/>
    <col min="8970" max="9216" width="11" style="493"/>
    <col min="9217" max="9217" width="4" style="493" customWidth="1"/>
    <col min="9218" max="9218" width="11" style="493"/>
    <col min="9219" max="9219" width="46" style="493" customWidth="1"/>
    <col min="9220" max="9224" width="17.42578125" style="493" customWidth="1"/>
    <col min="9225" max="9225" width="16" style="493" customWidth="1"/>
    <col min="9226" max="9472" width="11" style="493"/>
    <col min="9473" max="9473" width="4" style="493" customWidth="1"/>
    <col min="9474" max="9474" width="11" style="493"/>
    <col min="9475" max="9475" width="46" style="493" customWidth="1"/>
    <col min="9476" max="9480" width="17.42578125" style="493" customWidth="1"/>
    <col min="9481" max="9481" width="16" style="493" customWidth="1"/>
    <col min="9482" max="9728" width="11" style="493"/>
    <col min="9729" max="9729" width="4" style="493" customWidth="1"/>
    <col min="9730" max="9730" width="11" style="493"/>
    <col min="9731" max="9731" width="46" style="493" customWidth="1"/>
    <col min="9732" max="9736" width="17.42578125" style="493" customWidth="1"/>
    <col min="9737" max="9737" width="16" style="493" customWidth="1"/>
    <col min="9738" max="9984" width="11" style="493"/>
    <col min="9985" max="9985" width="4" style="493" customWidth="1"/>
    <col min="9986" max="9986" width="11" style="493"/>
    <col min="9987" max="9987" width="46" style="493" customWidth="1"/>
    <col min="9988" max="9992" width="17.42578125" style="493" customWidth="1"/>
    <col min="9993" max="9993" width="16" style="493" customWidth="1"/>
    <col min="9994" max="10240" width="11" style="493"/>
    <col min="10241" max="10241" width="4" style="493" customWidth="1"/>
    <col min="10242" max="10242" width="11" style="493"/>
    <col min="10243" max="10243" width="46" style="493" customWidth="1"/>
    <col min="10244" max="10248" width="17.42578125" style="493" customWidth="1"/>
    <col min="10249" max="10249" width="16" style="493" customWidth="1"/>
    <col min="10250" max="10496" width="11" style="493"/>
    <col min="10497" max="10497" width="4" style="493" customWidth="1"/>
    <col min="10498" max="10498" width="11" style="493"/>
    <col min="10499" max="10499" width="46" style="493" customWidth="1"/>
    <col min="10500" max="10504" width="17.42578125" style="493" customWidth="1"/>
    <col min="10505" max="10505" width="16" style="493" customWidth="1"/>
    <col min="10506" max="10752" width="11" style="493"/>
    <col min="10753" max="10753" width="4" style="493" customWidth="1"/>
    <col min="10754" max="10754" width="11" style="493"/>
    <col min="10755" max="10755" width="46" style="493" customWidth="1"/>
    <col min="10756" max="10760" width="17.42578125" style="493" customWidth="1"/>
    <col min="10761" max="10761" width="16" style="493" customWidth="1"/>
    <col min="10762" max="11008" width="11" style="493"/>
    <col min="11009" max="11009" width="4" style="493" customWidth="1"/>
    <col min="11010" max="11010" width="11" style="493"/>
    <col min="11011" max="11011" width="46" style="493" customWidth="1"/>
    <col min="11012" max="11016" width="17.42578125" style="493" customWidth="1"/>
    <col min="11017" max="11017" width="16" style="493" customWidth="1"/>
    <col min="11018" max="11264" width="11" style="493"/>
    <col min="11265" max="11265" width="4" style="493" customWidth="1"/>
    <col min="11266" max="11266" width="11" style="493"/>
    <col min="11267" max="11267" width="46" style="493" customWidth="1"/>
    <col min="11268" max="11272" width="17.42578125" style="493" customWidth="1"/>
    <col min="11273" max="11273" width="16" style="493" customWidth="1"/>
    <col min="11274" max="11520" width="11" style="493"/>
    <col min="11521" max="11521" width="4" style="493" customWidth="1"/>
    <col min="11522" max="11522" width="11" style="493"/>
    <col min="11523" max="11523" width="46" style="493" customWidth="1"/>
    <col min="11524" max="11528" width="17.42578125" style="493" customWidth="1"/>
    <col min="11529" max="11529" width="16" style="493" customWidth="1"/>
    <col min="11530" max="11776" width="11" style="493"/>
    <col min="11777" max="11777" width="4" style="493" customWidth="1"/>
    <col min="11778" max="11778" width="11" style="493"/>
    <col min="11779" max="11779" width="46" style="493" customWidth="1"/>
    <col min="11780" max="11784" width="17.42578125" style="493" customWidth="1"/>
    <col min="11785" max="11785" width="16" style="493" customWidth="1"/>
    <col min="11786" max="12032" width="11" style="493"/>
    <col min="12033" max="12033" width="4" style="493" customWidth="1"/>
    <col min="12034" max="12034" width="11" style="493"/>
    <col min="12035" max="12035" width="46" style="493" customWidth="1"/>
    <col min="12036" max="12040" width="17.42578125" style="493" customWidth="1"/>
    <col min="12041" max="12041" width="16" style="493" customWidth="1"/>
    <col min="12042" max="12288" width="11" style="493"/>
    <col min="12289" max="12289" width="4" style="493" customWidth="1"/>
    <col min="12290" max="12290" width="11" style="493"/>
    <col min="12291" max="12291" width="46" style="493" customWidth="1"/>
    <col min="12292" max="12296" width="17.42578125" style="493" customWidth="1"/>
    <col min="12297" max="12297" width="16" style="493" customWidth="1"/>
    <col min="12298" max="12544" width="11" style="493"/>
    <col min="12545" max="12545" width="4" style="493" customWidth="1"/>
    <col min="12546" max="12546" width="11" style="493"/>
    <col min="12547" max="12547" width="46" style="493" customWidth="1"/>
    <col min="12548" max="12552" width="17.42578125" style="493" customWidth="1"/>
    <col min="12553" max="12553" width="16" style="493" customWidth="1"/>
    <col min="12554" max="12800" width="11" style="493"/>
    <col min="12801" max="12801" width="4" style="493" customWidth="1"/>
    <col min="12802" max="12802" width="11" style="493"/>
    <col min="12803" max="12803" width="46" style="493" customWidth="1"/>
    <col min="12804" max="12808" width="17.42578125" style="493" customWidth="1"/>
    <col min="12809" max="12809" width="16" style="493" customWidth="1"/>
    <col min="12810" max="13056" width="11" style="493"/>
    <col min="13057" max="13057" width="4" style="493" customWidth="1"/>
    <col min="13058" max="13058" width="11" style="493"/>
    <col min="13059" max="13059" width="46" style="493" customWidth="1"/>
    <col min="13060" max="13064" width="17.42578125" style="493" customWidth="1"/>
    <col min="13065" max="13065" width="16" style="493" customWidth="1"/>
    <col min="13066" max="13312" width="11" style="493"/>
    <col min="13313" max="13313" width="4" style="493" customWidth="1"/>
    <col min="13314" max="13314" width="11" style="493"/>
    <col min="13315" max="13315" width="46" style="493" customWidth="1"/>
    <col min="13316" max="13320" width="17.42578125" style="493" customWidth="1"/>
    <col min="13321" max="13321" width="16" style="493" customWidth="1"/>
    <col min="13322" max="13568" width="11" style="493"/>
    <col min="13569" max="13569" width="4" style="493" customWidth="1"/>
    <col min="13570" max="13570" width="11" style="493"/>
    <col min="13571" max="13571" width="46" style="493" customWidth="1"/>
    <col min="13572" max="13576" width="17.42578125" style="493" customWidth="1"/>
    <col min="13577" max="13577" width="16" style="493" customWidth="1"/>
    <col min="13578" max="13824" width="11" style="493"/>
    <col min="13825" max="13825" width="4" style="493" customWidth="1"/>
    <col min="13826" max="13826" width="11" style="493"/>
    <col min="13827" max="13827" width="46" style="493" customWidth="1"/>
    <col min="13828" max="13832" width="17.42578125" style="493" customWidth="1"/>
    <col min="13833" max="13833" width="16" style="493" customWidth="1"/>
    <col min="13834" max="14080" width="11" style="493"/>
    <col min="14081" max="14081" width="4" style="493" customWidth="1"/>
    <col min="14082" max="14082" width="11" style="493"/>
    <col min="14083" max="14083" width="46" style="493" customWidth="1"/>
    <col min="14084" max="14088" width="17.42578125" style="493" customWidth="1"/>
    <col min="14089" max="14089" width="16" style="493" customWidth="1"/>
    <col min="14090" max="14336" width="11" style="493"/>
    <col min="14337" max="14337" width="4" style="493" customWidth="1"/>
    <col min="14338" max="14338" width="11" style="493"/>
    <col min="14339" max="14339" width="46" style="493" customWidth="1"/>
    <col min="14340" max="14344" width="17.42578125" style="493" customWidth="1"/>
    <col min="14345" max="14345" width="16" style="493" customWidth="1"/>
    <col min="14346" max="14592" width="11" style="493"/>
    <col min="14593" max="14593" width="4" style="493" customWidth="1"/>
    <col min="14594" max="14594" width="11" style="493"/>
    <col min="14595" max="14595" width="46" style="493" customWidth="1"/>
    <col min="14596" max="14600" width="17.42578125" style="493" customWidth="1"/>
    <col min="14601" max="14601" width="16" style="493" customWidth="1"/>
    <col min="14602" max="14848" width="11" style="493"/>
    <col min="14849" max="14849" width="4" style="493" customWidth="1"/>
    <col min="14850" max="14850" width="11" style="493"/>
    <col min="14851" max="14851" width="46" style="493" customWidth="1"/>
    <col min="14852" max="14856" width="17.42578125" style="493" customWidth="1"/>
    <col min="14857" max="14857" width="16" style="493" customWidth="1"/>
    <col min="14858" max="15104" width="11" style="493"/>
    <col min="15105" max="15105" width="4" style="493" customWidth="1"/>
    <col min="15106" max="15106" width="11" style="493"/>
    <col min="15107" max="15107" width="46" style="493" customWidth="1"/>
    <col min="15108" max="15112" width="17.42578125" style="493" customWidth="1"/>
    <col min="15113" max="15113" width="16" style="493" customWidth="1"/>
    <col min="15114" max="15360" width="11" style="493"/>
    <col min="15361" max="15361" width="4" style="493" customWidth="1"/>
    <col min="15362" max="15362" width="11" style="493"/>
    <col min="15363" max="15363" width="46" style="493" customWidth="1"/>
    <col min="15364" max="15368" width="17.42578125" style="493" customWidth="1"/>
    <col min="15369" max="15369" width="16" style="493" customWidth="1"/>
    <col min="15370" max="15616" width="11" style="493"/>
    <col min="15617" max="15617" width="4" style="493" customWidth="1"/>
    <col min="15618" max="15618" width="11" style="493"/>
    <col min="15619" max="15619" width="46" style="493" customWidth="1"/>
    <col min="15620" max="15624" width="17.42578125" style="493" customWidth="1"/>
    <col min="15625" max="15625" width="16" style="493" customWidth="1"/>
    <col min="15626" max="15872" width="11" style="493"/>
    <col min="15873" max="15873" width="4" style="493" customWidth="1"/>
    <col min="15874" max="15874" width="11" style="493"/>
    <col min="15875" max="15875" width="46" style="493" customWidth="1"/>
    <col min="15876" max="15880" width="17.42578125" style="493" customWidth="1"/>
    <col min="15881" max="15881" width="16" style="493" customWidth="1"/>
    <col min="15882" max="16128" width="11" style="493"/>
    <col min="16129" max="16129" width="4" style="493" customWidth="1"/>
    <col min="16130" max="16130" width="11" style="493"/>
    <col min="16131" max="16131" width="46" style="493" customWidth="1"/>
    <col min="16132" max="16136" width="17.42578125" style="493" customWidth="1"/>
    <col min="16137" max="16137" width="16" style="493" customWidth="1"/>
    <col min="16138" max="16384" width="11" style="493"/>
  </cols>
  <sheetData>
    <row r="2" spans="2:9" x14ac:dyDescent="0.2">
      <c r="C2" s="522"/>
      <c r="D2" s="1154"/>
      <c r="E2" s="1154"/>
      <c r="F2" s="1154"/>
      <c r="G2" s="1154"/>
      <c r="H2" s="1154"/>
      <c r="I2" s="1154"/>
    </row>
    <row r="3" spans="2:9" x14ac:dyDescent="0.2">
      <c r="C3" s="522"/>
      <c r="D3" s="1154" t="s">
        <v>1132</v>
      </c>
      <c r="E3" s="1154"/>
      <c r="F3" s="1154"/>
      <c r="G3" s="1154"/>
      <c r="H3" s="1154"/>
      <c r="I3" s="1154"/>
    </row>
    <row r="4" spans="2:9" x14ac:dyDescent="0.2">
      <c r="C4" s="522"/>
      <c r="D4" s="1154" t="s">
        <v>263</v>
      </c>
      <c r="E4" s="1154"/>
      <c r="F4" s="1154"/>
      <c r="G4" s="1154"/>
      <c r="H4" s="1154"/>
      <c r="I4" s="1154"/>
    </row>
    <row r="5" spans="2:9" x14ac:dyDescent="0.2">
      <c r="C5" s="522"/>
      <c r="D5" s="1154" t="s">
        <v>1428</v>
      </c>
      <c r="E5" s="1154"/>
      <c r="F5" s="1154"/>
      <c r="G5" s="1154"/>
      <c r="H5" s="1154"/>
      <c r="I5" s="1154"/>
    </row>
    <row r="6" spans="2:9" x14ac:dyDescent="0.2">
      <c r="C6" s="522"/>
      <c r="D6" s="1154" t="s">
        <v>265</v>
      </c>
      <c r="E6" s="1154"/>
      <c r="F6" s="1154"/>
      <c r="G6" s="1154"/>
      <c r="H6" s="1154"/>
      <c r="I6" s="1154"/>
    </row>
    <row r="7" spans="2:9" ht="12.75" thickBot="1" x14ac:dyDescent="0.25">
      <c r="B7" s="686"/>
      <c r="C7" s="887"/>
      <c r="D7" s="887" t="s">
        <v>266</v>
      </c>
      <c r="E7" s="887"/>
      <c r="F7" s="887"/>
      <c r="G7" s="887"/>
      <c r="H7" s="887"/>
      <c r="I7" s="887"/>
    </row>
    <row r="8" spans="2:9" ht="15.75" customHeight="1" x14ac:dyDescent="0.2">
      <c r="B8" s="888" t="s">
        <v>267</v>
      </c>
      <c r="C8" s="889"/>
      <c r="D8" s="888" t="s">
        <v>268</v>
      </c>
      <c r="E8" s="890"/>
      <c r="F8" s="890"/>
      <c r="G8" s="890"/>
      <c r="H8" s="889"/>
      <c r="I8" s="891" t="s">
        <v>269</v>
      </c>
    </row>
    <row r="9" spans="2:9" ht="15" customHeight="1" thickBot="1" x14ac:dyDescent="0.25">
      <c r="B9" s="892"/>
      <c r="C9" s="893"/>
      <c r="D9" s="894"/>
      <c r="E9" s="895"/>
      <c r="F9" s="895"/>
      <c r="G9" s="895"/>
      <c r="H9" s="896"/>
      <c r="I9" s="897"/>
    </row>
    <row r="10" spans="2:9" ht="24.75" thickBot="1" x14ac:dyDescent="0.25">
      <c r="B10" s="894"/>
      <c r="C10" s="896"/>
      <c r="D10" s="682" t="s">
        <v>270</v>
      </c>
      <c r="E10" s="681" t="s">
        <v>1429</v>
      </c>
      <c r="F10" s="682" t="s">
        <v>1430</v>
      </c>
      <c r="G10" s="682" t="s">
        <v>138</v>
      </c>
      <c r="H10" s="682" t="s">
        <v>1329</v>
      </c>
      <c r="I10" s="898"/>
    </row>
    <row r="11" spans="2:9" x14ac:dyDescent="0.2">
      <c r="B11" s="899" t="s">
        <v>1431</v>
      </c>
      <c r="C11" s="900"/>
      <c r="D11" s="901">
        <v>5351000</v>
      </c>
      <c r="E11" s="901">
        <v>-9.0949470177292824E-12</v>
      </c>
      <c r="F11" s="901">
        <v>5351000.0000000019</v>
      </c>
      <c r="G11" s="901">
        <v>5350781.9600000018</v>
      </c>
      <c r="H11" s="901">
        <v>5001543.91</v>
      </c>
      <c r="I11" s="901">
        <v>218.0400000000227</v>
      </c>
    </row>
    <row r="12" spans="2:9" x14ac:dyDescent="0.2">
      <c r="B12" s="902" t="s">
        <v>1432</v>
      </c>
      <c r="C12" s="563"/>
      <c r="D12" s="877">
        <v>4831000</v>
      </c>
      <c r="E12" s="877">
        <v>-44580.169999999984</v>
      </c>
      <c r="F12" s="877">
        <v>4786419.830000001</v>
      </c>
      <c r="G12" s="877">
        <v>4786419.830000001</v>
      </c>
      <c r="H12" s="877">
        <v>4464723.67</v>
      </c>
      <c r="I12" s="877">
        <v>0</v>
      </c>
    </row>
    <row r="13" spans="2:9" x14ac:dyDescent="0.2">
      <c r="B13" s="822" t="s">
        <v>1433</v>
      </c>
      <c r="C13" s="492"/>
      <c r="D13" s="815">
        <v>2160000</v>
      </c>
      <c r="E13" s="532">
        <v>-239261.83</v>
      </c>
      <c r="F13" s="532">
        <v>1920738.17</v>
      </c>
      <c r="G13" s="532">
        <v>1920738.17</v>
      </c>
      <c r="H13" s="532">
        <v>1920738.17</v>
      </c>
      <c r="I13" s="532">
        <v>0</v>
      </c>
    </row>
    <row r="14" spans="2:9" x14ac:dyDescent="0.2">
      <c r="B14" s="822" t="s">
        <v>1434</v>
      </c>
      <c r="C14" s="492"/>
      <c r="D14" s="815"/>
      <c r="E14" s="532"/>
      <c r="F14" s="532">
        <v>0</v>
      </c>
      <c r="G14" s="532"/>
      <c r="H14" s="532"/>
      <c r="I14" s="532">
        <v>0</v>
      </c>
    </row>
    <row r="15" spans="2:9" x14ac:dyDescent="0.2">
      <c r="B15" s="822" t="s">
        <v>1435</v>
      </c>
      <c r="C15" s="492"/>
      <c r="D15" s="815">
        <v>1735300</v>
      </c>
      <c r="E15" s="532">
        <v>-85767.44</v>
      </c>
      <c r="F15" s="532">
        <v>1649532.56</v>
      </c>
      <c r="G15" s="532">
        <v>1649532.56</v>
      </c>
      <c r="H15" s="532">
        <v>1649532.56</v>
      </c>
      <c r="I15" s="532">
        <v>0</v>
      </c>
    </row>
    <row r="16" spans="2:9" x14ac:dyDescent="0.2">
      <c r="B16" s="822" t="s">
        <v>1436</v>
      </c>
      <c r="C16" s="492"/>
      <c r="D16" s="815">
        <v>741000</v>
      </c>
      <c r="E16" s="532">
        <v>13694.09</v>
      </c>
      <c r="F16" s="532">
        <v>754694.09</v>
      </c>
      <c r="G16" s="532">
        <v>754694.09</v>
      </c>
      <c r="H16" s="532">
        <v>741805.78</v>
      </c>
      <c r="I16" s="532">
        <v>0</v>
      </c>
    </row>
    <row r="17" spans="2:9" x14ac:dyDescent="0.2">
      <c r="B17" s="822" t="s">
        <v>1437</v>
      </c>
      <c r="C17" s="492"/>
      <c r="D17" s="815">
        <v>181700</v>
      </c>
      <c r="E17" s="532">
        <v>269640.57</v>
      </c>
      <c r="F17" s="532">
        <v>451340.57</v>
      </c>
      <c r="G17" s="532">
        <v>451340.57</v>
      </c>
      <c r="H17" s="532">
        <v>142532.72</v>
      </c>
      <c r="I17" s="532">
        <v>0</v>
      </c>
    </row>
    <row r="18" spans="2:9" x14ac:dyDescent="0.2">
      <c r="B18" s="822" t="s">
        <v>1438</v>
      </c>
      <c r="C18" s="492"/>
      <c r="D18" s="815"/>
      <c r="E18" s="532"/>
      <c r="F18" s="532">
        <v>0</v>
      </c>
      <c r="G18" s="532"/>
      <c r="H18" s="532"/>
      <c r="I18" s="532">
        <v>0</v>
      </c>
    </row>
    <row r="19" spans="2:9" x14ac:dyDescent="0.2">
      <c r="B19" s="822" t="s">
        <v>1439</v>
      </c>
      <c r="C19" s="492"/>
      <c r="D19" s="815">
        <v>13000</v>
      </c>
      <c r="E19" s="532">
        <v>-2885.56</v>
      </c>
      <c r="F19" s="532">
        <v>10114.44</v>
      </c>
      <c r="G19" s="532">
        <v>10114.44</v>
      </c>
      <c r="H19" s="532">
        <v>10114.44</v>
      </c>
      <c r="I19" s="532">
        <v>0</v>
      </c>
    </row>
    <row r="20" spans="2:9" x14ac:dyDescent="0.2">
      <c r="B20" s="820" t="s">
        <v>1440</v>
      </c>
      <c r="C20" s="821"/>
      <c r="D20" s="815">
        <v>62500</v>
      </c>
      <c r="E20" s="815">
        <v>33668.399999999994</v>
      </c>
      <c r="F20" s="815">
        <v>96168.400000000009</v>
      </c>
      <c r="G20" s="815">
        <v>96168.400000000009</v>
      </c>
      <c r="H20" s="815">
        <v>89291.069999999992</v>
      </c>
      <c r="I20" s="815">
        <v>0</v>
      </c>
    </row>
    <row r="21" spans="2:9" x14ac:dyDescent="0.2">
      <c r="B21" s="822" t="s">
        <v>1441</v>
      </c>
      <c r="C21" s="492"/>
      <c r="D21" s="815">
        <v>20700</v>
      </c>
      <c r="E21" s="532">
        <v>22018.36</v>
      </c>
      <c r="F21" s="815">
        <v>42718.36</v>
      </c>
      <c r="G21" s="532">
        <v>42718.36</v>
      </c>
      <c r="H21" s="532">
        <v>39146.720000000001</v>
      </c>
      <c r="I21" s="532">
        <v>0</v>
      </c>
    </row>
    <row r="22" spans="2:9" x14ac:dyDescent="0.2">
      <c r="B22" s="822" t="s">
        <v>1442</v>
      </c>
      <c r="C22" s="492"/>
      <c r="D22" s="815">
        <v>9000</v>
      </c>
      <c r="E22" s="532">
        <v>2012.94</v>
      </c>
      <c r="F22" s="815">
        <v>11012.94</v>
      </c>
      <c r="G22" s="532">
        <v>11012.94</v>
      </c>
      <c r="H22" s="532">
        <v>11012.94</v>
      </c>
      <c r="I22" s="532">
        <v>0</v>
      </c>
    </row>
    <row r="23" spans="2:9" x14ac:dyDescent="0.2">
      <c r="B23" s="822" t="s">
        <v>1443</v>
      </c>
      <c r="C23" s="492"/>
      <c r="D23" s="815"/>
      <c r="E23" s="532"/>
      <c r="F23" s="815">
        <v>0</v>
      </c>
      <c r="G23" s="532"/>
      <c r="H23" s="532"/>
      <c r="I23" s="532">
        <v>0</v>
      </c>
    </row>
    <row r="24" spans="2:9" x14ac:dyDescent="0.2">
      <c r="B24" s="822" t="s">
        <v>1444</v>
      </c>
      <c r="C24" s="492"/>
      <c r="D24" s="815">
        <v>5000</v>
      </c>
      <c r="E24" s="532">
        <v>2231.87</v>
      </c>
      <c r="F24" s="815">
        <v>7231.87</v>
      </c>
      <c r="G24" s="532">
        <v>7231.87</v>
      </c>
      <c r="H24" s="532">
        <v>3926.18</v>
      </c>
      <c r="I24" s="532">
        <v>0</v>
      </c>
    </row>
    <row r="25" spans="2:9" x14ac:dyDescent="0.2">
      <c r="B25" s="822" t="s">
        <v>1445</v>
      </c>
      <c r="C25" s="492"/>
      <c r="D25" s="815">
        <v>1200</v>
      </c>
      <c r="E25" s="532">
        <v>5351.78</v>
      </c>
      <c r="F25" s="815">
        <v>6551.78</v>
      </c>
      <c r="G25" s="532">
        <v>6551.78</v>
      </c>
      <c r="H25" s="532">
        <v>6551.78</v>
      </c>
      <c r="I25" s="532">
        <v>0</v>
      </c>
    </row>
    <row r="26" spans="2:9" x14ac:dyDescent="0.2">
      <c r="B26" s="822" t="s">
        <v>1446</v>
      </c>
      <c r="C26" s="492"/>
      <c r="D26" s="815">
        <v>16000</v>
      </c>
      <c r="E26" s="532">
        <v>-8347.59</v>
      </c>
      <c r="F26" s="815">
        <v>7652.41</v>
      </c>
      <c r="G26" s="532">
        <v>7652.41</v>
      </c>
      <c r="H26" s="532">
        <v>7652.41</v>
      </c>
      <c r="I26" s="532">
        <v>0</v>
      </c>
    </row>
    <row r="27" spans="2:9" x14ac:dyDescent="0.2">
      <c r="B27" s="822" t="s">
        <v>1447</v>
      </c>
      <c r="C27" s="492"/>
      <c r="D27" s="815">
        <v>1000</v>
      </c>
      <c r="E27" s="532">
        <v>5044.2</v>
      </c>
      <c r="F27" s="815">
        <v>6044.2</v>
      </c>
      <c r="G27" s="532">
        <v>6044.2</v>
      </c>
      <c r="H27" s="532">
        <v>6044.2</v>
      </c>
      <c r="I27" s="532">
        <v>0</v>
      </c>
    </row>
    <row r="28" spans="2:9" x14ac:dyDescent="0.2">
      <c r="B28" s="822" t="s">
        <v>1448</v>
      </c>
      <c r="C28" s="492"/>
      <c r="D28" s="815"/>
      <c r="E28" s="532"/>
      <c r="F28" s="815">
        <v>0</v>
      </c>
      <c r="G28" s="532"/>
      <c r="H28" s="532"/>
      <c r="I28" s="532">
        <v>0</v>
      </c>
    </row>
    <row r="29" spans="2:9" x14ac:dyDescent="0.2">
      <c r="B29" s="822" t="s">
        <v>1449</v>
      </c>
      <c r="C29" s="492"/>
      <c r="D29" s="815">
        <v>9600</v>
      </c>
      <c r="E29" s="532">
        <v>5356.84</v>
      </c>
      <c r="F29" s="815">
        <v>14956.84</v>
      </c>
      <c r="G29" s="532">
        <v>14956.84</v>
      </c>
      <c r="H29" s="532">
        <v>14956.84</v>
      </c>
      <c r="I29" s="532">
        <v>0</v>
      </c>
    </row>
    <row r="30" spans="2:9" x14ac:dyDescent="0.2">
      <c r="B30" s="820" t="s">
        <v>1450</v>
      </c>
      <c r="C30" s="821"/>
      <c r="D30" s="815">
        <v>425500</v>
      </c>
      <c r="E30" s="815">
        <v>27093.39999999998</v>
      </c>
      <c r="F30" s="815">
        <v>452593.39999999997</v>
      </c>
      <c r="G30" s="815">
        <v>452375.36</v>
      </c>
      <c r="H30" s="815">
        <v>431710.80000000005</v>
      </c>
      <c r="I30" s="815">
        <v>218.0400000000227</v>
      </c>
    </row>
    <row r="31" spans="2:9" x14ac:dyDescent="0.2">
      <c r="B31" s="822" t="s">
        <v>1451</v>
      </c>
      <c r="C31" s="492"/>
      <c r="D31" s="815">
        <v>69800</v>
      </c>
      <c r="E31" s="532">
        <v>-60509</v>
      </c>
      <c r="F31" s="815">
        <v>9291</v>
      </c>
      <c r="G31" s="532">
        <v>9291</v>
      </c>
      <c r="H31" s="532">
        <v>9291</v>
      </c>
      <c r="I31" s="532">
        <v>0</v>
      </c>
    </row>
    <row r="32" spans="2:9" x14ac:dyDescent="0.2">
      <c r="B32" s="822" t="s">
        <v>1452</v>
      </c>
      <c r="C32" s="492"/>
      <c r="D32" s="815">
        <v>12000</v>
      </c>
      <c r="E32" s="532">
        <v>-168</v>
      </c>
      <c r="F32" s="815">
        <v>11832</v>
      </c>
      <c r="G32" s="532">
        <v>11832</v>
      </c>
      <c r="H32" s="532">
        <v>11832</v>
      </c>
      <c r="I32" s="532">
        <v>0</v>
      </c>
    </row>
    <row r="33" spans="2:9" x14ac:dyDescent="0.2">
      <c r="B33" s="822" t="s">
        <v>1453</v>
      </c>
      <c r="C33" s="492"/>
      <c r="D33" s="815">
        <v>48000</v>
      </c>
      <c r="E33" s="532">
        <v>138774.15</v>
      </c>
      <c r="F33" s="815">
        <v>186774.15</v>
      </c>
      <c r="G33" s="532">
        <v>186774.15</v>
      </c>
      <c r="H33" s="532">
        <v>180774.14</v>
      </c>
      <c r="I33" s="532">
        <v>0</v>
      </c>
    </row>
    <row r="34" spans="2:9" x14ac:dyDescent="0.2">
      <c r="B34" s="822" t="s">
        <v>1454</v>
      </c>
      <c r="C34" s="492"/>
      <c r="D34" s="815">
        <v>16000</v>
      </c>
      <c r="E34" s="532">
        <v>-5999.99</v>
      </c>
      <c r="F34" s="815">
        <v>10000.01</v>
      </c>
      <c r="G34" s="532">
        <v>10000.01</v>
      </c>
      <c r="H34" s="532">
        <v>10000.01</v>
      </c>
      <c r="I34" s="532">
        <v>0</v>
      </c>
    </row>
    <row r="35" spans="2:9" x14ac:dyDescent="0.2">
      <c r="B35" s="822" t="s">
        <v>1455</v>
      </c>
      <c r="C35" s="492"/>
      <c r="D35" s="815">
        <v>105100</v>
      </c>
      <c r="E35" s="532">
        <v>19823.07</v>
      </c>
      <c r="F35" s="815">
        <v>124923.07</v>
      </c>
      <c r="G35" s="532">
        <v>124752.87</v>
      </c>
      <c r="H35" s="532">
        <v>122252.87</v>
      </c>
      <c r="I35" s="532">
        <v>170.20000000001164</v>
      </c>
    </row>
    <row r="36" spans="2:9" x14ac:dyDescent="0.2">
      <c r="B36" s="822" t="s">
        <v>1456</v>
      </c>
      <c r="C36" s="492"/>
      <c r="D36" s="815">
        <v>6000</v>
      </c>
      <c r="E36" s="532">
        <v>-4956</v>
      </c>
      <c r="F36" s="815">
        <v>1044</v>
      </c>
      <c r="G36" s="532">
        <v>1044</v>
      </c>
      <c r="H36" s="532">
        <v>1044</v>
      </c>
      <c r="I36" s="532">
        <v>0</v>
      </c>
    </row>
    <row r="37" spans="2:9" x14ac:dyDescent="0.2">
      <c r="B37" s="822" t="s">
        <v>1457</v>
      </c>
      <c r="C37" s="492"/>
      <c r="D37" s="815">
        <v>58000</v>
      </c>
      <c r="E37" s="532">
        <v>-58000</v>
      </c>
      <c r="F37" s="815">
        <v>0</v>
      </c>
      <c r="G37" s="532">
        <v>0</v>
      </c>
      <c r="H37" s="532">
        <v>0</v>
      </c>
      <c r="I37" s="532">
        <v>0</v>
      </c>
    </row>
    <row r="38" spans="2:9" x14ac:dyDescent="0.2">
      <c r="B38" s="822" t="s">
        <v>1458</v>
      </c>
      <c r="C38" s="492"/>
      <c r="D38" s="815">
        <v>21500</v>
      </c>
      <c r="E38" s="532">
        <v>-6533.07</v>
      </c>
      <c r="F38" s="815">
        <v>14966.93</v>
      </c>
      <c r="G38" s="532">
        <v>14966.93</v>
      </c>
      <c r="H38" s="532">
        <v>14966.93</v>
      </c>
      <c r="I38" s="532">
        <v>0</v>
      </c>
    </row>
    <row r="39" spans="2:9" x14ac:dyDescent="0.2">
      <c r="B39" s="822" t="s">
        <v>1459</v>
      </c>
      <c r="C39" s="492"/>
      <c r="D39" s="815">
        <v>89100</v>
      </c>
      <c r="E39" s="532">
        <v>4662.24</v>
      </c>
      <c r="F39" s="815">
        <v>93762.240000000005</v>
      </c>
      <c r="G39" s="532">
        <v>93714.4</v>
      </c>
      <c r="H39" s="532">
        <v>81549.850000000006</v>
      </c>
      <c r="I39" s="532">
        <v>47.840000000011059</v>
      </c>
    </row>
    <row r="40" spans="2:9" ht="25.5" customHeight="1" x14ac:dyDescent="0.2">
      <c r="B40" s="1185" t="s">
        <v>1460</v>
      </c>
      <c r="C40" s="1186"/>
      <c r="D40" s="815">
        <v>0</v>
      </c>
      <c r="E40" s="815">
        <v>0</v>
      </c>
      <c r="F40" s="815">
        <v>0</v>
      </c>
      <c r="G40" s="815">
        <v>0</v>
      </c>
      <c r="H40" s="815">
        <v>0</v>
      </c>
      <c r="I40" s="815">
        <v>0</v>
      </c>
    </row>
    <row r="41" spans="2:9" x14ac:dyDescent="0.2">
      <c r="B41" s="822" t="s">
        <v>1461</v>
      </c>
      <c r="C41" s="492"/>
      <c r="D41" s="815"/>
      <c r="E41" s="532"/>
      <c r="F41" s="815">
        <v>0</v>
      </c>
      <c r="G41" s="532"/>
      <c r="H41" s="532"/>
      <c r="I41" s="532">
        <v>0</v>
      </c>
    </row>
    <row r="42" spans="2:9" x14ac:dyDescent="0.2">
      <c r="B42" s="822" t="s">
        <v>1462</v>
      </c>
      <c r="C42" s="492"/>
      <c r="D42" s="815"/>
      <c r="E42" s="532"/>
      <c r="F42" s="815">
        <v>0</v>
      </c>
      <c r="G42" s="532"/>
      <c r="H42" s="532"/>
      <c r="I42" s="532">
        <v>0</v>
      </c>
    </row>
    <row r="43" spans="2:9" x14ac:dyDescent="0.2">
      <c r="B43" s="822" t="s">
        <v>1463</v>
      </c>
      <c r="C43" s="492"/>
      <c r="D43" s="815"/>
      <c r="E43" s="532"/>
      <c r="F43" s="815">
        <v>0</v>
      </c>
      <c r="G43" s="532"/>
      <c r="H43" s="532"/>
      <c r="I43" s="532">
        <v>0</v>
      </c>
    </row>
    <row r="44" spans="2:9" x14ac:dyDescent="0.2">
      <c r="B44" s="822" t="s">
        <v>1464</v>
      </c>
      <c r="C44" s="492"/>
      <c r="D44" s="815"/>
      <c r="E44" s="532"/>
      <c r="F44" s="815">
        <v>0</v>
      </c>
      <c r="G44" s="532"/>
      <c r="H44" s="532"/>
      <c r="I44" s="532">
        <v>0</v>
      </c>
    </row>
    <row r="45" spans="2:9" x14ac:dyDescent="0.2">
      <c r="B45" s="822" t="s">
        <v>1465</v>
      </c>
      <c r="C45" s="492"/>
      <c r="D45" s="815"/>
      <c r="E45" s="532"/>
      <c r="F45" s="815">
        <v>0</v>
      </c>
      <c r="G45" s="532"/>
      <c r="H45" s="532"/>
      <c r="I45" s="532">
        <v>0</v>
      </c>
    </row>
    <row r="46" spans="2:9" x14ac:dyDescent="0.2">
      <c r="B46" s="822" t="s">
        <v>1466</v>
      </c>
      <c r="C46" s="492"/>
      <c r="D46" s="815"/>
      <c r="E46" s="532"/>
      <c r="F46" s="815">
        <v>0</v>
      </c>
      <c r="G46" s="532"/>
      <c r="H46" s="532"/>
      <c r="I46" s="532">
        <v>0</v>
      </c>
    </row>
    <row r="47" spans="2:9" x14ac:dyDescent="0.2">
      <c r="B47" s="822" t="s">
        <v>1467</v>
      </c>
      <c r="C47" s="492"/>
      <c r="D47" s="815"/>
      <c r="E47" s="532"/>
      <c r="F47" s="815">
        <v>0</v>
      </c>
      <c r="G47" s="532"/>
      <c r="H47" s="532"/>
      <c r="I47" s="532">
        <v>0</v>
      </c>
    </row>
    <row r="48" spans="2:9" x14ac:dyDescent="0.2">
      <c r="B48" s="822" t="s">
        <v>1468</v>
      </c>
      <c r="C48" s="492"/>
      <c r="D48" s="815"/>
      <c r="E48" s="532"/>
      <c r="F48" s="815">
        <v>0</v>
      </c>
      <c r="G48" s="532"/>
      <c r="H48" s="532"/>
      <c r="I48" s="532">
        <v>0</v>
      </c>
    </row>
    <row r="49" spans="2:9" x14ac:dyDescent="0.2">
      <c r="B49" s="822" t="s">
        <v>1469</v>
      </c>
      <c r="C49" s="492"/>
      <c r="D49" s="815"/>
      <c r="E49" s="532"/>
      <c r="F49" s="815">
        <v>0</v>
      </c>
      <c r="G49" s="532"/>
      <c r="H49" s="532"/>
      <c r="I49" s="532">
        <v>0</v>
      </c>
    </row>
    <row r="50" spans="2:9" x14ac:dyDescent="0.2">
      <c r="B50" s="1185" t="s">
        <v>1470</v>
      </c>
      <c r="C50" s="1186"/>
      <c r="D50" s="815">
        <v>32000</v>
      </c>
      <c r="E50" s="815">
        <v>-16181.63</v>
      </c>
      <c r="F50" s="815">
        <v>15818.37</v>
      </c>
      <c r="G50" s="815">
        <v>15818.37</v>
      </c>
      <c r="H50" s="815">
        <v>15818.37</v>
      </c>
      <c r="I50" s="815">
        <v>0</v>
      </c>
    </row>
    <row r="51" spans="2:9" x14ac:dyDescent="0.2">
      <c r="B51" s="822" t="s">
        <v>1471</v>
      </c>
      <c r="C51" s="492"/>
      <c r="D51" s="815">
        <v>26000</v>
      </c>
      <c r="E51" s="532">
        <v>-10181.629999999999</v>
      </c>
      <c r="F51" s="815">
        <v>15818.37</v>
      </c>
      <c r="G51" s="532">
        <v>15818.37</v>
      </c>
      <c r="H51" s="532">
        <v>15818.37</v>
      </c>
      <c r="I51" s="532">
        <v>0</v>
      </c>
    </row>
    <row r="52" spans="2:9" x14ac:dyDescent="0.2">
      <c r="B52" s="822" t="s">
        <v>1472</v>
      </c>
      <c r="C52" s="492"/>
      <c r="D52" s="815">
        <v>6000</v>
      </c>
      <c r="E52" s="532">
        <v>-6000</v>
      </c>
      <c r="F52" s="815">
        <v>0</v>
      </c>
      <c r="G52" s="532">
        <v>0</v>
      </c>
      <c r="H52" s="532">
        <v>0</v>
      </c>
      <c r="I52" s="532">
        <v>0</v>
      </c>
    </row>
    <row r="53" spans="2:9" x14ac:dyDescent="0.2">
      <c r="B53" s="822" t="s">
        <v>1473</v>
      </c>
      <c r="C53" s="492"/>
      <c r="D53" s="815"/>
      <c r="E53" s="532"/>
      <c r="F53" s="815">
        <v>0</v>
      </c>
      <c r="G53" s="532"/>
      <c r="H53" s="532"/>
      <c r="I53" s="532">
        <v>0</v>
      </c>
    </row>
    <row r="54" spans="2:9" x14ac:dyDescent="0.2">
      <c r="B54" s="822" t="s">
        <v>1474</v>
      </c>
      <c r="C54" s="492"/>
      <c r="D54" s="815"/>
      <c r="E54" s="532"/>
      <c r="F54" s="815">
        <v>0</v>
      </c>
      <c r="G54" s="532"/>
      <c r="H54" s="532"/>
      <c r="I54" s="532">
        <v>0</v>
      </c>
    </row>
    <row r="55" spans="2:9" x14ac:dyDescent="0.2">
      <c r="B55" s="822" t="s">
        <v>1475</v>
      </c>
      <c r="C55" s="492"/>
      <c r="D55" s="815"/>
      <c r="E55" s="532"/>
      <c r="F55" s="815">
        <v>0</v>
      </c>
      <c r="G55" s="532"/>
      <c r="H55" s="532"/>
      <c r="I55" s="532">
        <v>0</v>
      </c>
    </row>
    <row r="56" spans="2:9" x14ac:dyDescent="0.2">
      <c r="B56" s="822" t="s">
        <v>1476</v>
      </c>
      <c r="C56" s="492"/>
      <c r="D56" s="815"/>
      <c r="E56" s="532"/>
      <c r="F56" s="815">
        <v>0</v>
      </c>
      <c r="G56" s="532"/>
      <c r="H56" s="532"/>
      <c r="I56" s="532">
        <v>0</v>
      </c>
    </row>
    <row r="57" spans="2:9" x14ac:dyDescent="0.2">
      <c r="B57" s="822" t="s">
        <v>1477</v>
      </c>
      <c r="C57" s="492"/>
      <c r="D57" s="815"/>
      <c r="E57" s="532"/>
      <c r="F57" s="815">
        <v>0</v>
      </c>
      <c r="G57" s="532"/>
      <c r="H57" s="532"/>
      <c r="I57" s="532">
        <v>0</v>
      </c>
    </row>
    <row r="58" spans="2:9" x14ac:dyDescent="0.2">
      <c r="B58" s="822" t="s">
        <v>1478</v>
      </c>
      <c r="C58" s="492"/>
      <c r="D58" s="815"/>
      <c r="E58" s="532"/>
      <c r="F58" s="815">
        <v>0</v>
      </c>
      <c r="G58" s="532"/>
      <c r="H58" s="532"/>
      <c r="I58" s="532">
        <v>0</v>
      </c>
    </row>
    <row r="59" spans="2:9" x14ac:dyDescent="0.2">
      <c r="B59" s="822" t="s">
        <v>1479</v>
      </c>
      <c r="C59" s="492"/>
      <c r="D59" s="815"/>
      <c r="E59" s="532"/>
      <c r="F59" s="815">
        <v>0</v>
      </c>
      <c r="G59" s="532"/>
      <c r="H59" s="532"/>
      <c r="I59" s="532">
        <v>0</v>
      </c>
    </row>
    <row r="60" spans="2:9" x14ac:dyDescent="0.2">
      <c r="B60" s="820" t="s">
        <v>1480</v>
      </c>
      <c r="C60" s="821"/>
      <c r="D60" s="815">
        <v>0</v>
      </c>
      <c r="E60" s="815">
        <v>0</v>
      </c>
      <c r="F60" s="815">
        <v>0</v>
      </c>
      <c r="G60" s="815">
        <v>0</v>
      </c>
      <c r="H60" s="815">
        <v>0</v>
      </c>
      <c r="I60" s="532">
        <v>0</v>
      </c>
    </row>
    <row r="61" spans="2:9" x14ac:dyDescent="0.2">
      <c r="B61" s="822" t="s">
        <v>1481</v>
      </c>
      <c r="C61" s="492"/>
      <c r="D61" s="815"/>
      <c r="E61" s="532"/>
      <c r="F61" s="815">
        <v>0</v>
      </c>
      <c r="G61" s="532"/>
      <c r="H61" s="532"/>
      <c r="I61" s="532">
        <v>0</v>
      </c>
    </row>
    <row r="62" spans="2:9" x14ac:dyDescent="0.2">
      <c r="B62" s="822" t="s">
        <v>1482</v>
      </c>
      <c r="C62" s="492"/>
      <c r="D62" s="815"/>
      <c r="E62" s="532"/>
      <c r="F62" s="815">
        <v>0</v>
      </c>
      <c r="G62" s="532"/>
      <c r="H62" s="532"/>
      <c r="I62" s="532">
        <v>0</v>
      </c>
    </row>
    <row r="63" spans="2:9" x14ac:dyDescent="0.2">
      <c r="B63" s="822" t="s">
        <v>1483</v>
      </c>
      <c r="C63" s="492"/>
      <c r="D63" s="815"/>
      <c r="E63" s="532"/>
      <c r="F63" s="815">
        <v>0</v>
      </c>
      <c r="G63" s="532"/>
      <c r="H63" s="532"/>
      <c r="I63" s="532">
        <v>0</v>
      </c>
    </row>
    <row r="64" spans="2:9" x14ac:dyDescent="0.2">
      <c r="B64" s="1185" t="s">
        <v>1484</v>
      </c>
      <c r="C64" s="1186"/>
      <c r="D64" s="815">
        <v>0</v>
      </c>
      <c r="E64" s="815">
        <v>0</v>
      </c>
      <c r="F64" s="815">
        <v>0</v>
      </c>
      <c r="G64" s="815">
        <v>0</v>
      </c>
      <c r="H64" s="815">
        <v>0</v>
      </c>
      <c r="I64" s="532">
        <v>0</v>
      </c>
    </row>
    <row r="65" spans="2:9" x14ac:dyDescent="0.2">
      <c r="B65" s="822" t="s">
        <v>1485</v>
      </c>
      <c r="C65" s="492"/>
      <c r="D65" s="815"/>
      <c r="E65" s="532"/>
      <c r="F65" s="815">
        <v>0</v>
      </c>
      <c r="G65" s="532"/>
      <c r="H65" s="532"/>
      <c r="I65" s="532">
        <v>0</v>
      </c>
    </row>
    <row r="66" spans="2:9" x14ac:dyDescent="0.2">
      <c r="B66" s="822" t="s">
        <v>1486</v>
      </c>
      <c r="C66" s="492"/>
      <c r="D66" s="815"/>
      <c r="E66" s="532"/>
      <c r="F66" s="815">
        <v>0</v>
      </c>
      <c r="G66" s="532"/>
      <c r="H66" s="532"/>
      <c r="I66" s="532">
        <v>0</v>
      </c>
    </row>
    <row r="67" spans="2:9" x14ac:dyDescent="0.2">
      <c r="B67" s="822" t="s">
        <v>1487</v>
      </c>
      <c r="C67" s="492"/>
      <c r="D67" s="815"/>
      <c r="E67" s="532"/>
      <c r="F67" s="815">
        <v>0</v>
      </c>
      <c r="G67" s="532"/>
      <c r="H67" s="532"/>
      <c r="I67" s="532">
        <v>0</v>
      </c>
    </row>
    <row r="68" spans="2:9" x14ac:dyDescent="0.2">
      <c r="B68" s="822" t="s">
        <v>1488</v>
      </c>
      <c r="C68" s="492"/>
      <c r="D68" s="815"/>
      <c r="E68" s="532"/>
      <c r="F68" s="815">
        <v>0</v>
      </c>
      <c r="G68" s="532"/>
      <c r="H68" s="532"/>
      <c r="I68" s="532">
        <v>0</v>
      </c>
    </row>
    <row r="69" spans="2:9" x14ac:dyDescent="0.2">
      <c r="B69" s="822" t="s">
        <v>1489</v>
      </c>
      <c r="C69" s="492"/>
      <c r="D69" s="815"/>
      <c r="E69" s="532"/>
      <c r="F69" s="815">
        <v>0</v>
      </c>
      <c r="G69" s="532"/>
      <c r="H69" s="532"/>
      <c r="I69" s="532">
        <v>0</v>
      </c>
    </row>
    <row r="70" spans="2:9" x14ac:dyDescent="0.2">
      <c r="B70" s="822" t="s">
        <v>1490</v>
      </c>
      <c r="C70" s="492"/>
      <c r="D70" s="815"/>
      <c r="E70" s="532"/>
      <c r="F70" s="815">
        <v>0</v>
      </c>
      <c r="G70" s="532"/>
      <c r="H70" s="532"/>
      <c r="I70" s="532">
        <v>0</v>
      </c>
    </row>
    <row r="71" spans="2:9" x14ac:dyDescent="0.2">
      <c r="B71" s="822" t="s">
        <v>1491</v>
      </c>
      <c r="C71" s="492"/>
      <c r="D71" s="815"/>
      <c r="E71" s="532"/>
      <c r="F71" s="815">
        <v>0</v>
      </c>
      <c r="G71" s="532"/>
      <c r="H71" s="532"/>
      <c r="I71" s="532">
        <v>0</v>
      </c>
    </row>
    <row r="72" spans="2:9" x14ac:dyDescent="0.2">
      <c r="B72" s="822" t="s">
        <v>1492</v>
      </c>
      <c r="C72" s="492"/>
      <c r="D72" s="815"/>
      <c r="E72" s="532"/>
      <c r="F72" s="815">
        <v>0</v>
      </c>
      <c r="G72" s="532"/>
      <c r="H72" s="532"/>
      <c r="I72" s="532">
        <v>0</v>
      </c>
    </row>
    <row r="73" spans="2:9" x14ac:dyDescent="0.2">
      <c r="B73" s="820" t="s">
        <v>1493</v>
      </c>
      <c r="C73" s="821"/>
      <c r="D73" s="815">
        <v>0</v>
      </c>
      <c r="E73" s="815">
        <v>0</v>
      </c>
      <c r="F73" s="815">
        <v>0</v>
      </c>
      <c r="G73" s="815">
        <v>0</v>
      </c>
      <c r="H73" s="815">
        <v>0</v>
      </c>
      <c r="I73" s="532">
        <v>0</v>
      </c>
    </row>
    <row r="74" spans="2:9" x14ac:dyDescent="0.2">
      <c r="B74" s="822" t="s">
        <v>1494</v>
      </c>
      <c r="C74" s="492"/>
      <c r="D74" s="815"/>
      <c r="E74" s="532"/>
      <c r="F74" s="815">
        <v>0</v>
      </c>
      <c r="G74" s="532"/>
      <c r="H74" s="532"/>
      <c r="I74" s="532">
        <v>0</v>
      </c>
    </row>
    <row r="75" spans="2:9" x14ac:dyDescent="0.2">
      <c r="B75" s="822" t="s">
        <v>1495</v>
      </c>
      <c r="C75" s="492"/>
      <c r="D75" s="815"/>
      <c r="E75" s="532"/>
      <c r="F75" s="815">
        <v>0</v>
      </c>
      <c r="G75" s="532"/>
      <c r="H75" s="532"/>
      <c r="I75" s="532">
        <v>0</v>
      </c>
    </row>
    <row r="76" spans="2:9" x14ac:dyDescent="0.2">
      <c r="B76" s="822" t="s">
        <v>1496</v>
      </c>
      <c r="C76" s="492"/>
      <c r="D76" s="815"/>
      <c r="E76" s="532"/>
      <c r="F76" s="815">
        <v>0</v>
      </c>
      <c r="G76" s="532"/>
      <c r="H76" s="532"/>
      <c r="I76" s="532">
        <v>0</v>
      </c>
    </row>
    <row r="77" spans="2:9" x14ac:dyDescent="0.2">
      <c r="B77" s="820" t="s">
        <v>1497</v>
      </c>
      <c r="C77" s="821"/>
      <c r="D77" s="815">
        <v>0</v>
      </c>
      <c r="E77" s="815">
        <v>0</v>
      </c>
      <c r="F77" s="815">
        <v>0</v>
      </c>
      <c r="G77" s="815">
        <v>0</v>
      </c>
      <c r="H77" s="815">
        <v>0</v>
      </c>
      <c r="I77" s="532">
        <v>0</v>
      </c>
    </row>
    <row r="78" spans="2:9" x14ac:dyDescent="0.2">
      <c r="B78" s="822" t="s">
        <v>1498</v>
      </c>
      <c r="C78" s="492"/>
      <c r="D78" s="815"/>
      <c r="E78" s="532"/>
      <c r="F78" s="815">
        <v>0</v>
      </c>
      <c r="G78" s="532"/>
      <c r="H78" s="532"/>
      <c r="I78" s="532">
        <v>0</v>
      </c>
    </row>
    <row r="79" spans="2:9" x14ac:dyDescent="0.2">
      <c r="B79" s="822" t="s">
        <v>1499</v>
      </c>
      <c r="C79" s="492"/>
      <c r="D79" s="815"/>
      <c r="E79" s="532"/>
      <c r="F79" s="815">
        <v>0</v>
      </c>
      <c r="G79" s="532"/>
      <c r="H79" s="532"/>
      <c r="I79" s="532">
        <v>0</v>
      </c>
    </row>
    <row r="80" spans="2:9" x14ac:dyDescent="0.2">
      <c r="B80" s="822" t="s">
        <v>1500</v>
      </c>
      <c r="C80" s="492"/>
      <c r="D80" s="815"/>
      <c r="E80" s="532"/>
      <c r="F80" s="815">
        <v>0</v>
      </c>
      <c r="G80" s="532"/>
      <c r="H80" s="532"/>
      <c r="I80" s="532">
        <v>0</v>
      </c>
    </row>
    <row r="81" spans="2:9" x14ac:dyDescent="0.2">
      <c r="B81" s="822" t="s">
        <v>1501</v>
      </c>
      <c r="C81" s="492"/>
      <c r="D81" s="815"/>
      <c r="E81" s="532"/>
      <c r="F81" s="815">
        <v>0</v>
      </c>
      <c r="G81" s="532"/>
      <c r="H81" s="532"/>
      <c r="I81" s="532">
        <v>0</v>
      </c>
    </row>
    <row r="82" spans="2:9" x14ac:dyDescent="0.2">
      <c r="B82" s="822" t="s">
        <v>1502</v>
      </c>
      <c r="C82" s="492"/>
      <c r="D82" s="815"/>
      <c r="E82" s="532"/>
      <c r="F82" s="815">
        <v>0</v>
      </c>
      <c r="G82" s="532"/>
      <c r="H82" s="532"/>
      <c r="I82" s="532">
        <v>0</v>
      </c>
    </row>
    <row r="83" spans="2:9" x14ac:dyDescent="0.2">
      <c r="B83" s="822" t="s">
        <v>1503</v>
      </c>
      <c r="C83" s="492"/>
      <c r="D83" s="815"/>
      <c r="E83" s="532"/>
      <c r="F83" s="815">
        <v>0</v>
      </c>
      <c r="G83" s="532"/>
      <c r="H83" s="532"/>
      <c r="I83" s="532">
        <v>0</v>
      </c>
    </row>
    <row r="84" spans="2:9" x14ac:dyDescent="0.2">
      <c r="B84" s="822" t="s">
        <v>1504</v>
      </c>
      <c r="C84" s="492"/>
      <c r="D84" s="815"/>
      <c r="E84" s="532"/>
      <c r="F84" s="815">
        <v>0</v>
      </c>
      <c r="G84" s="532"/>
      <c r="H84" s="532"/>
      <c r="I84" s="532">
        <v>0</v>
      </c>
    </row>
    <row r="85" spans="2:9" x14ac:dyDescent="0.2">
      <c r="B85" s="823"/>
      <c r="C85" s="824"/>
      <c r="D85" s="825"/>
      <c r="E85" s="816"/>
      <c r="F85" s="816"/>
      <c r="G85" s="816"/>
      <c r="H85" s="816"/>
      <c r="I85" s="816"/>
    </row>
    <row r="86" spans="2:9" x14ac:dyDescent="0.2">
      <c r="B86" s="826" t="s">
        <v>1505</v>
      </c>
      <c r="C86" s="827"/>
      <c r="D86" s="828">
        <v>0</v>
      </c>
      <c r="E86" s="828">
        <v>0</v>
      </c>
      <c r="F86" s="828">
        <v>0</v>
      </c>
      <c r="G86" s="828">
        <v>0</v>
      </c>
      <c r="H86" s="828">
        <v>0</v>
      </c>
      <c r="I86" s="828">
        <v>0</v>
      </c>
    </row>
    <row r="87" spans="2:9" x14ac:dyDescent="0.2">
      <c r="B87" s="820" t="s">
        <v>1432</v>
      </c>
      <c r="C87" s="821"/>
      <c r="D87" s="815">
        <v>0</v>
      </c>
      <c r="E87" s="815">
        <v>0</v>
      </c>
      <c r="F87" s="815">
        <v>0</v>
      </c>
      <c r="G87" s="815">
        <v>0</v>
      </c>
      <c r="H87" s="815">
        <v>0</v>
      </c>
      <c r="I87" s="532">
        <v>0</v>
      </c>
    </row>
    <row r="88" spans="2:9" x14ac:dyDescent="0.2">
      <c r="B88" s="822" t="s">
        <v>1433</v>
      </c>
      <c r="C88" s="492"/>
      <c r="D88" s="815"/>
      <c r="E88" s="532"/>
      <c r="F88" s="815">
        <v>0</v>
      </c>
      <c r="G88" s="532"/>
      <c r="H88" s="532"/>
      <c r="I88" s="532">
        <v>0</v>
      </c>
    </row>
    <row r="89" spans="2:9" x14ac:dyDescent="0.2">
      <c r="B89" s="822" t="s">
        <v>1434</v>
      </c>
      <c r="C89" s="492"/>
      <c r="D89" s="815"/>
      <c r="E89" s="532"/>
      <c r="F89" s="815">
        <v>0</v>
      </c>
      <c r="G89" s="532"/>
      <c r="H89" s="532"/>
      <c r="I89" s="532">
        <v>0</v>
      </c>
    </row>
    <row r="90" spans="2:9" x14ac:dyDescent="0.2">
      <c r="B90" s="822" t="s">
        <v>1435</v>
      </c>
      <c r="C90" s="492"/>
      <c r="D90" s="815"/>
      <c r="E90" s="532"/>
      <c r="F90" s="815">
        <v>0</v>
      </c>
      <c r="G90" s="532"/>
      <c r="H90" s="532"/>
      <c r="I90" s="532">
        <v>0</v>
      </c>
    </row>
    <row r="91" spans="2:9" x14ac:dyDescent="0.2">
      <c r="B91" s="822" t="s">
        <v>1436</v>
      </c>
      <c r="C91" s="492"/>
      <c r="D91" s="815"/>
      <c r="E91" s="532"/>
      <c r="F91" s="815">
        <v>0</v>
      </c>
      <c r="G91" s="532"/>
      <c r="H91" s="532"/>
      <c r="I91" s="532">
        <v>0</v>
      </c>
    </row>
    <row r="92" spans="2:9" x14ac:dyDescent="0.2">
      <c r="B92" s="822" t="s">
        <v>1437</v>
      </c>
      <c r="C92" s="492"/>
      <c r="D92" s="815"/>
      <c r="E92" s="532"/>
      <c r="F92" s="815">
        <v>0</v>
      </c>
      <c r="G92" s="532"/>
      <c r="H92" s="532"/>
      <c r="I92" s="532">
        <v>0</v>
      </c>
    </row>
    <row r="93" spans="2:9" x14ac:dyDescent="0.2">
      <c r="B93" s="822" t="s">
        <v>1438</v>
      </c>
      <c r="C93" s="492"/>
      <c r="D93" s="815"/>
      <c r="E93" s="532"/>
      <c r="F93" s="815">
        <v>0</v>
      </c>
      <c r="G93" s="532"/>
      <c r="H93" s="532"/>
      <c r="I93" s="532">
        <v>0</v>
      </c>
    </row>
    <row r="94" spans="2:9" x14ac:dyDescent="0.2">
      <c r="B94" s="822" t="s">
        <v>1439</v>
      </c>
      <c r="C94" s="492"/>
      <c r="D94" s="815"/>
      <c r="E94" s="532"/>
      <c r="F94" s="815">
        <v>0</v>
      </c>
      <c r="G94" s="532"/>
      <c r="H94" s="532"/>
      <c r="I94" s="532">
        <v>0</v>
      </c>
    </row>
    <row r="95" spans="2:9" x14ac:dyDescent="0.2">
      <c r="B95" s="820" t="s">
        <v>1440</v>
      </c>
      <c r="C95" s="821"/>
      <c r="D95" s="815">
        <v>0</v>
      </c>
      <c r="E95" s="815">
        <v>0</v>
      </c>
      <c r="F95" s="815">
        <v>0</v>
      </c>
      <c r="G95" s="815">
        <v>0</v>
      </c>
      <c r="H95" s="815">
        <v>0</v>
      </c>
      <c r="I95" s="532">
        <v>0</v>
      </c>
    </row>
    <row r="96" spans="2:9" x14ac:dyDescent="0.2">
      <c r="B96" s="822" t="s">
        <v>1441</v>
      </c>
      <c r="C96" s="492"/>
      <c r="D96" s="815"/>
      <c r="E96" s="532"/>
      <c r="F96" s="815">
        <v>0</v>
      </c>
      <c r="G96" s="532"/>
      <c r="H96" s="532"/>
      <c r="I96" s="532">
        <v>0</v>
      </c>
    </row>
    <row r="97" spans="2:9" x14ac:dyDescent="0.2">
      <c r="B97" s="822" t="s">
        <v>1442</v>
      </c>
      <c r="C97" s="492"/>
      <c r="D97" s="815"/>
      <c r="E97" s="532"/>
      <c r="F97" s="815">
        <v>0</v>
      </c>
      <c r="G97" s="532"/>
      <c r="H97" s="532"/>
      <c r="I97" s="532">
        <v>0</v>
      </c>
    </row>
    <row r="98" spans="2:9" x14ac:dyDescent="0.2">
      <c r="B98" s="822" t="s">
        <v>1443</v>
      </c>
      <c r="C98" s="492"/>
      <c r="D98" s="815"/>
      <c r="E98" s="532"/>
      <c r="F98" s="815">
        <v>0</v>
      </c>
      <c r="G98" s="532"/>
      <c r="H98" s="532"/>
      <c r="I98" s="532">
        <v>0</v>
      </c>
    </row>
    <row r="99" spans="2:9" x14ac:dyDescent="0.2">
      <c r="B99" s="822" t="s">
        <v>1444</v>
      </c>
      <c r="C99" s="492"/>
      <c r="D99" s="815"/>
      <c r="E99" s="532"/>
      <c r="F99" s="815">
        <v>0</v>
      </c>
      <c r="G99" s="532"/>
      <c r="H99" s="532"/>
      <c r="I99" s="532">
        <v>0</v>
      </c>
    </row>
    <row r="100" spans="2:9" x14ac:dyDescent="0.2">
      <c r="B100" s="822" t="s">
        <v>1445</v>
      </c>
      <c r="C100" s="492"/>
      <c r="D100" s="815"/>
      <c r="E100" s="532"/>
      <c r="F100" s="815">
        <v>0</v>
      </c>
      <c r="G100" s="532"/>
      <c r="H100" s="532"/>
      <c r="I100" s="532">
        <v>0</v>
      </c>
    </row>
    <row r="101" spans="2:9" x14ac:dyDescent="0.2">
      <c r="B101" s="822" t="s">
        <v>1446</v>
      </c>
      <c r="C101" s="492"/>
      <c r="D101" s="815"/>
      <c r="E101" s="532"/>
      <c r="F101" s="815">
        <v>0</v>
      </c>
      <c r="G101" s="532"/>
      <c r="H101" s="532"/>
      <c r="I101" s="532">
        <v>0</v>
      </c>
    </row>
    <row r="102" spans="2:9" x14ac:dyDescent="0.2">
      <c r="B102" s="822" t="s">
        <v>1447</v>
      </c>
      <c r="C102" s="492"/>
      <c r="D102" s="815"/>
      <c r="E102" s="532"/>
      <c r="F102" s="815">
        <v>0</v>
      </c>
      <c r="G102" s="532"/>
      <c r="H102" s="532"/>
      <c r="I102" s="532">
        <v>0</v>
      </c>
    </row>
    <row r="103" spans="2:9" x14ac:dyDescent="0.2">
      <c r="B103" s="822" t="s">
        <v>1448</v>
      </c>
      <c r="C103" s="492"/>
      <c r="D103" s="815"/>
      <c r="E103" s="532"/>
      <c r="F103" s="815">
        <v>0</v>
      </c>
      <c r="G103" s="532"/>
      <c r="H103" s="532"/>
      <c r="I103" s="532">
        <v>0</v>
      </c>
    </row>
    <row r="104" spans="2:9" x14ac:dyDescent="0.2">
      <c r="B104" s="822" t="s">
        <v>1449</v>
      </c>
      <c r="C104" s="492"/>
      <c r="D104" s="815"/>
      <c r="E104" s="532"/>
      <c r="F104" s="815">
        <v>0</v>
      </c>
      <c r="G104" s="532"/>
      <c r="H104" s="532"/>
      <c r="I104" s="532">
        <v>0</v>
      </c>
    </row>
    <row r="105" spans="2:9" x14ac:dyDescent="0.2">
      <c r="B105" s="820" t="s">
        <v>1450</v>
      </c>
      <c r="C105" s="821"/>
      <c r="D105" s="815">
        <v>0</v>
      </c>
      <c r="E105" s="815">
        <v>0</v>
      </c>
      <c r="F105" s="815">
        <v>0</v>
      </c>
      <c r="G105" s="815">
        <v>0</v>
      </c>
      <c r="H105" s="815">
        <v>0</v>
      </c>
      <c r="I105" s="532">
        <v>0</v>
      </c>
    </row>
    <row r="106" spans="2:9" x14ac:dyDescent="0.2">
      <c r="B106" s="822" t="s">
        <v>1451</v>
      </c>
      <c r="C106" s="492"/>
      <c r="D106" s="815"/>
      <c r="E106" s="532"/>
      <c r="F106" s="532">
        <v>0</v>
      </c>
      <c r="G106" s="532"/>
      <c r="H106" s="532"/>
      <c r="I106" s="532">
        <v>0</v>
      </c>
    </row>
    <row r="107" spans="2:9" x14ac:dyDescent="0.2">
      <c r="B107" s="822" t="s">
        <v>1452</v>
      </c>
      <c r="C107" s="492"/>
      <c r="D107" s="815"/>
      <c r="E107" s="532"/>
      <c r="F107" s="532">
        <v>0</v>
      </c>
      <c r="G107" s="532"/>
      <c r="H107" s="532"/>
      <c r="I107" s="532">
        <v>0</v>
      </c>
    </row>
    <row r="108" spans="2:9" x14ac:dyDescent="0.2">
      <c r="B108" s="822" t="s">
        <v>1453</v>
      </c>
      <c r="C108" s="492"/>
      <c r="D108" s="815"/>
      <c r="E108" s="532"/>
      <c r="F108" s="532">
        <v>0</v>
      </c>
      <c r="G108" s="532"/>
      <c r="H108" s="532"/>
      <c r="I108" s="532">
        <v>0</v>
      </c>
    </row>
    <row r="109" spans="2:9" x14ac:dyDescent="0.2">
      <c r="B109" s="822" t="s">
        <v>1454</v>
      </c>
      <c r="C109" s="492"/>
      <c r="D109" s="815"/>
      <c r="E109" s="532"/>
      <c r="F109" s="532">
        <v>0</v>
      </c>
      <c r="G109" s="532"/>
      <c r="H109" s="532"/>
      <c r="I109" s="532">
        <v>0</v>
      </c>
    </row>
    <row r="110" spans="2:9" x14ac:dyDescent="0.2">
      <c r="B110" s="822" t="s">
        <v>1455</v>
      </c>
      <c r="C110" s="492"/>
      <c r="D110" s="815"/>
      <c r="E110" s="532"/>
      <c r="F110" s="532">
        <v>0</v>
      </c>
      <c r="G110" s="532"/>
      <c r="H110" s="532"/>
      <c r="I110" s="532">
        <v>0</v>
      </c>
    </row>
    <row r="111" spans="2:9" x14ac:dyDescent="0.2">
      <c r="B111" s="822" t="s">
        <v>1456</v>
      </c>
      <c r="C111" s="492"/>
      <c r="D111" s="815"/>
      <c r="E111" s="532"/>
      <c r="F111" s="532">
        <v>0</v>
      </c>
      <c r="G111" s="532"/>
      <c r="H111" s="532"/>
      <c r="I111" s="532">
        <v>0</v>
      </c>
    </row>
    <row r="112" spans="2:9" x14ac:dyDescent="0.2">
      <c r="B112" s="822" t="s">
        <v>1457</v>
      </c>
      <c r="C112" s="492"/>
      <c r="D112" s="815"/>
      <c r="E112" s="532"/>
      <c r="F112" s="532">
        <v>0</v>
      </c>
      <c r="G112" s="532"/>
      <c r="H112" s="532"/>
      <c r="I112" s="532">
        <v>0</v>
      </c>
    </row>
    <row r="113" spans="2:9" x14ac:dyDescent="0.2">
      <c r="B113" s="822" t="s">
        <v>1458</v>
      </c>
      <c r="C113" s="492"/>
      <c r="D113" s="815"/>
      <c r="E113" s="532"/>
      <c r="F113" s="532">
        <v>0</v>
      </c>
      <c r="G113" s="532"/>
      <c r="H113" s="532"/>
      <c r="I113" s="532">
        <v>0</v>
      </c>
    </row>
    <row r="114" spans="2:9" x14ac:dyDescent="0.2">
      <c r="B114" s="822" t="s">
        <v>1459</v>
      </c>
      <c r="C114" s="492"/>
      <c r="D114" s="815"/>
      <c r="E114" s="532"/>
      <c r="F114" s="532">
        <v>0</v>
      </c>
      <c r="G114" s="532"/>
      <c r="H114" s="532"/>
      <c r="I114" s="532">
        <v>0</v>
      </c>
    </row>
    <row r="115" spans="2:9" ht="25.5" customHeight="1" x14ac:dyDescent="0.2">
      <c r="B115" s="1185" t="s">
        <v>1460</v>
      </c>
      <c r="C115" s="1186"/>
      <c r="D115" s="815">
        <v>0</v>
      </c>
      <c r="E115" s="815">
        <v>0</v>
      </c>
      <c r="F115" s="815">
        <v>0</v>
      </c>
      <c r="G115" s="815">
        <v>0</v>
      </c>
      <c r="H115" s="815">
        <v>0</v>
      </c>
      <c r="I115" s="532">
        <v>0</v>
      </c>
    </row>
    <row r="116" spans="2:9" x14ac:dyDescent="0.2">
      <c r="B116" s="822" t="s">
        <v>1461</v>
      </c>
      <c r="C116" s="492"/>
      <c r="D116" s="815"/>
      <c r="E116" s="532"/>
      <c r="F116" s="532">
        <v>0</v>
      </c>
      <c r="G116" s="532"/>
      <c r="H116" s="532"/>
      <c r="I116" s="532">
        <v>0</v>
      </c>
    </row>
    <row r="117" spans="2:9" x14ac:dyDescent="0.2">
      <c r="B117" s="822" t="s">
        <v>1462</v>
      </c>
      <c r="C117" s="492"/>
      <c r="D117" s="815"/>
      <c r="E117" s="532"/>
      <c r="F117" s="532">
        <v>0</v>
      </c>
      <c r="G117" s="532"/>
      <c r="H117" s="532"/>
      <c r="I117" s="532">
        <v>0</v>
      </c>
    </row>
    <row r="118" spans="2:9" x14ac:dyDescent="0.2">
      <c r="B118" s="822" t="s">
        <v>1463</v>
      </c>
      <c r="C118" s="492"/>
      <c r="D118" s="815"/>
      <c r="E118" s="532"/>
      <c r="F118" s="532">
        <v>0</v>
      </c>
      <c r="G118" s="532"/>
      <c r="H118" s="532"/>
      <c r="I118" s="532">
        <v>0</v>
      </c>
    </row>
    <row r="119" spans="2:9" x14ac:dyDescent="0.2">
      <c r="B119" s="822" t="s">
        <v>1464</v>
      </c>
      <c r="C119" s="492"/>
      <c r="D119" s="815"/>
      <c r="E119" s="532"/>
      <c r="F119" s="532">
        <v>0</v>
      </c>
      <c r="G119" s="532"/>
      <c r="H119" s="532"/>
      <c r="I119" s="532">
        <v>0</v>
      </c>
    </row>
    <row r="120" spans="2:9" x14ac:dyDescent="0.2">
      <c r="B120" s="822" t="s">
        <v>1465</v>
      </c>
      <c r="C120" s="492"/>
      <c r="D120" s="815"/>
      <c r="E120" s="532"/>
      <c r="F120" s="532">
        <v>0</v>
      </c>
      <c r="G120" s="532"/>
      <c r="H120" s="532"/>
      <c r="I120" s="532">
        <v>0</v>
      </c>
    </row>
    <row r="121" spans="2:9" x14ac:dyDescent="0.2">
      <c r="B121" s="822" t="s">
        <v>1466</v>
      </c>
      <c r="C121" s="492"/>
      <c r="D121" s="815"/>
      <c r="E121" s="532"/>
      <c r="F121" s="532">
        <v>0</v>
      </c>
      <c r="G121" s="532"/>
      <c r="H121" s="532"/>
      <c r="I121" s="532">
        <v>0</v>
      </c>
    </row>
    <row r="122" spans="2:9" x14ac:dyDescent="0.2">
      <c r="B122" s="822" t="s">
        <v>1467</v>
      </c>
      <c r="C122" s="492"/>
      <c r="D122" s="815"/>
      <c r="E122" s="532"/>
      <c r="F122" s="532">
        <v>0</v>
      </c>
      <c r="G122" s="532"/>
      <c r="H122" s="532"/>
      <c r="I122" s="532">
        <v>0</v>
      </c>
    </row>
    <row r="123" spans="2:9" x14ac:dyDescent="0.2">
      <c r="B123" s="822" t="s">
        <v>1468</v>
      </c>
      <c r="C123" s="492"/>
      <c r="D123" s="815"/>
      <c r="E123" s="532"/>
      <c r="F123" s="532">
        <v>0</v>
      </c>
      <c r="G123" s="532"/>
      <c r="H123" s="532"/>
      <c r="I123" s="532">
        <v>0</v>
      </c>
    </row>
    <row r="124" spans="2:9" x14ac:dyDescent="0.2">
      <c r="B124" s="822" t="s">
        <v>1469</v>
      </c>
      <c r="C124" s="492"/>
      <c r="D124" s="815"/>
      <c r="E124" s="532"/>
      <c r="F124" s="532">
        <v>0</v>
      </c>
      <c r="G124" s="532"/>
      <c r="H124" s="532"/>
      <c r="I124" s="532">
        <v>0</v>
      </c>
    </row>
    <row r="125" spans="2:9" x14ac:dyDescent="0.2">
      <c r="B125" s="820" t="s">
        <v>1470</v>
      </c>
      <c r="C125" s="821"/>
      <c r="D125" s="815">
        <v>0</v>
      </c>
      <c r="E125" s="815">
        <v>0</v>
      </c>
      <c r="F125" s="815">
        <v>0</v>
      </c>
      <c r="G125" s="815">
        <v>0</v>
      </c>
      <c r="H125" s="815">
        <v>0</v>
      </c>
      <c r="I125" s="532">
        <v>0</v>
      </c>
    </row>
    <row r="126" spans="2:9" x14ac:dyDescent="0.2">
      <c r="B126" s="822" t="s">
        <v>1471</v>
      </c>
      <c r="C126" s="492"/>
      <c r="D126" s="815"/>
      <c r="E126" s="532"/>
      <c r="F126" s="532">
        <v>0</v>
      </c>
      <c r="G126" s="532"/>
      <c r="H126" s="532"/>
      <c r="I126" s="532">
        <v>0</v>
      </c>
    </row>
    <row r="127" spans="2:9" x14ac:dyDescent="0.2">
      <c r="B127" s="822" t="s">
        <v>1472</v>
      </c>
      <c r="C127" s="492"/>
      <c r="D127" s="815"/>
      <c r="E127" s="532"/>
      <c r="F127" s="532">
        <v>0</v>
      </c>
      <c r="G127" s="532"/>
      <c r="H127" s="532"/>
      <c r="I127" s="532">
        <v>0</v>
      </c>
    </row>
    <row r="128" spans="2:9" x14ac:dyDescent="0.2">
      <c r="B128" s="822" t="s">
        <v>1473</v>
      </c>
      <c r="C128" s="492"/>
      <c r="D128" s="815"/>
      <c r="E128" s="532"/>
      <c r="F128" s="532">
        <v>0</v>
      </c>
      <c r="G128" s="532"/>
      <c r="H128" s="532"/>
      <c r="I128" s="532">
        <v>0</v>
      </c>
    </row>
    <row r="129" spans="2:9" x14ac:dyDescent="0.2">
      <c r="B129" s="822" t="s">
        <v>1474</v>
      </c>
      <c r="C129" s="492"/>
      <c r="D129" s="815"/>
      <c r="E129" s="532"/>
      <c r="F129" s="532">
        <v>0</v>
      </c>
      <c r="G129" s="532"/>
      <c r="H129" s="532"/>
      <c r="I129" s="532">
        <v>0</v>
      </c>
    </row>
    <row r="130" spans="2:9" x14ac:dyDescent="0.2">
      <c r="B130" s="822" t="s">
        <v>1475</v>
      </c>
      <c r="C130" s="492"/>
      <c r="D130" s="815"/>
      <c r="E130" s="532"/>
      <c r="F130" s="532">
        <v>0</v>
      </c>
      <c r="G130" s="532"/>
      <c r="H130" s="532"/>
      <c r="I130" s="532">
        <v>0</v>
      </c>
    </row>
    <row r="131" spans="2:9" x14ac:dyDescent="0.2">
      <c r="B131" s="822" t="s">
        <v>1476</v>
      </c>
      <c r="C131" s="492"/>
      <c r="D131" s="815"/>
      <c r="E131" s="532"/>
      <c r="F131" s="532">
        <v>0</v>
      </c>
      <c r="G131" s="532"/>
      <c r="H131" s="532"/>
      <c r="I131" s="532">
        <v>0</v>
      </c>
    </row>
    <row r="132" spans="2:9" x14ac:dyDescent="0.2">
      <c r="B132" s="822" t="s">
        <v>1477</v>
      </c>
      <c r="C132" s="492"/>
      <c r="D132" s="815"/>
      <c r="E132" s="532"/>
      <c r="F132" s="532">
        <v>0</v>
      </c>
      <c r="G132" s="532"/>
      <c r="H132" s="532"/>
      <c r="I132" s="532">
        <v>0</v>
      </c>
    </row>
    <row r="133" spans="2:9" x14ac:dyDescent="0.2">
      <c r="B133" s="822" t="s">
        <v>1478</v>
      </c>
      <c r="C133" s="492"/>
      <c r="D133" s="815"/>
      <c r="E133" s="532"/>
      <c r="F133" s="532">
        <v>0</v>
      </c>
      <c r="G133" s="532"/>
      <c r="H133" s="532"/>
      <c r="I133" s="532">
        <v>0</v>
      </c>
    </row>
    <row r="134" spans="2:9" x14ac:dyDescent="0.2">
      <c r="B134" s="822" t="s">
        <v>1479</v>
      </c>
      <c r="C134" s="492"/>
      <c r="D134" s="815"/>
      <c r="E134" s="532"/>
      <c r="F134" s="532">
        <v>0</v>
      </c>
      <c r="G134" s="532"/>
      <c r="H134" s="532"/>
      <c r="I134" s="532">
        <v>0</v>
      </c>
    </row>
    <row r="135" spans="2:9" x14ac:dyDescent="0.2">
      <c r="B135" s="820" t="s">
        <v>1480</v>
      </c>
      <c r="C135" s="821"/>
      <c r="D135" s="815">
        <v>0</v>
      </c>
      <c r="E135" s="815">
        <v>0</v>
      </c>
      <c r="F135" s="815">
        <v>0</v>
      </c>
      <c r="G135" s="815">
        <v>0</v>
      </c>
      <c r="H135" s="815">
        <v>0</v>
      </c>
      <c r="I135" s="532">
        <v>0</v>
      </c>
    </row>
    <row r="136" spans="2:9" x14ac:dyDescent="0.2">
      <c r="B136" s="822" t="s">
        <v>1481</v>
      </c>
      <c r="C136" s="492"/>
      <c r="D136" s="815"/>
      <c r="E136" s="532"/>
      <c r="F136" s="532">
        <v>0</v>
      </c>
      <c r="G136" s="532"/>
      <c r="H136" s="532"/>
      <c r="I136" s="532">
        <v>0</v>
      </c>
    </row>
    <row r="137" spans="2:9" x14ac:dyDescent="0.2">
      <c r="B137" s="822" t="s">
        <v>1482</v>
      </c>
      <c r="C137" s="492"/>
      <c r="D137" s="815"/>
      <c r="E137" s="532"/>
      <c r="F137" s="532">
        <v>0</v>
      </c>
      <c r="G137" s="532"/>
      <c r="H137" s="532"/>
      <c r="I137" s="532">
        <v>0</v>
      </c>
    </row>
    <row r="138" spans="2:9" x14ac:dyDescent="0.2">
      <c r="B138" s="822" t="s">
        <v>1483</v>
      </c>
      <c r="C138" s="492"/>
      <c r="D138" s="815"/>
      <c r="E138" s="532"/>
      <c r="F138" s="532">
        <v>0</v>
      </c>
      <c r="G138" s="532"/>
      <c r="H138" s="532"/>
      <c r="I138" s="532">
        <v>0</v>
      </c>
    </row>
    <row r="139" spans="2:9" x14ac:dyDescent="0.2">
      <c r="B139" s="820" t="s">
        <v>1484</v>
      </c>
      <c r="C139" s="821"/>
      <c r="D139" s="815">
        <v>0</v>
      </c>
      <c r="E139" s="815">
        <v>0</v>
      </c>
      <c r="F139" s="815">
        <v>0</v>
      </c>
      <c r="G139" s="815">
        <v>0</v>
      </c>
      <c r="H139" s="815">
        <v>0</v>
      </c>
      <c r="I139" s="532">
        <v>0</v>
      </c>
    </row>
    <row r="140" spans="2:9" x14ac:dyDescent="0.2">
      <c r="B140" s="822" t="s">
        <v>1485</v>
      </c>
      <c r="C140" s="492"/>
      <c r="D140" s="815"/>
      <c r="E140" s="532"/>
      <c r="F140" s="532">
        <v>0</v>
      </c>
      <c r="G140" s="532"/>
      <c r="H140" s="532"/>
      <c r="I140" s="532">
        <v>0</v>
      </c>
    </row>
    <row r="141" spans="2:9" x14ac:dyDescent="0.2">
      <c r="B141" s="822" t="s">
        <v>1486</v>
      </c>
      <c r="C141" s="492"/>
      <c r="D141" s="815"/>
      <c r="E141" s="532"/>
      <c r="F141" s="532">
        <v>0</v>
      </c>
      <c r="G141" s="532"/>
      <c r="H141" s="532"/>
      <c r="I141" s="532">
        <v>0</v>
      </c>
    </row>
    <row r="142" spans="2:9" x14ac:dyDescent="0.2">
      <c r="B142" s="822" t="s">
        <v>1487</v>
      </c>
      <c r="C142" s="492"/>
      <c r="D142" s="815"/>
      <c r="E142" s="532"/>
      <c r="F142" s="532">
        <v>0</v>
      </c>
      <c r="G142" s="532"/>
      <c r="H142" s="532"/>
      <c r="I142" s="532">
        <v>0</v>
      </c>
    </row>
    <row r="143" spans="2:9" x14ac:dyDescent="0.2">
      <c r="B143" s="822" t="s">
        <v>1488</v>
      </c>
      <c r="C143" s="492"/>
      <c r="D143" s="815"/>
      <c r="E143" s="532"/>
      <c r="F143" s="532">
        <v>0</v>
      </c>
      <c r="G143" s="532"/>
      <c r="H143" s="532"/>
      <c r="I143" s="532">
        <v>0</v>
      </c>
    </row>
    <row r="144" spans="2:9" x14ac:dyDescent="0.2">
      <c r="B144" s="822" t="s">
        <v>1489</v>
      </c>
      <c r="C144" s="492"/>
      <c r="D144" s="815"/>
      <c r="E144" s="532"/>
      <c r="F144" s="532">
        <v>0</v>
      </c>
      <c r="G144" s="532"/>
      <c r="H144" s="532"/>
      <c r="I144" s="532">
        <v>0</v>
      </c>
    </row>
    <row r="145" spans="2:9" x14ac:dyDescent="0.2">
      <c r="B145" s="822" t="s">
        <v>1490</v>
      </c>
      <c r="C145" s="492"/>
      <c r="D145" s="815"/>
      <c r="E145" s="532"/>
      <c r="F145" s="532">
        <v>0</v>
      </c>
      <c r="G145" s="532"/>
      <c r="H145" s="532"/>
      <c r="I145" s="532">
        <v>0</v>
      </c>
    </row>
    <row r="146" spans="2:9" x14ac:dyDescent="0.2">
      <c r="B146" s="822" t="s">
        <v>1491</v>
      </c>
      <c r="C146" s="492"/>
      <c r="D146" s="815"/>
      <c r="E146" s="532"/>
      <c r="F146" s="532">
        <v>0</v>
      </c>
      <c r="G146" s="532"/>
      <c r="H146" s="532"/>
      <c r="I146" s="532">
        <v>0</v>
      </c>
    </row>
    <row r="147" spans="2:9" x14ac:dyDescent="0.2">
      <c r="B147" s="822" t="s">
        <v>1492</v>
      </c>
      <c r="C147" s="492"/>
      <c r="D147" s="815"/>
      <c r="E147" s="532"/>
      <c r="F147" s="532">
        <v>0</v>
      </c>
      <c r="G147" s="532"/>
      <c r="H147" s="532"/>
      <c r="I147" s="532">
        <v>0</v>
      </c>
    </row>
    <row r="148" spans="2:9" x14ac:dyDescent="0.2">
      <c r="B148" s="820" t="s">
        <v>1493</v>
      </c>
      <c r="C148" s="821"/>
      <c r="D148" s="815">
        <v>0</v>
      </c>
      <c r="E148" s="815">
        <v>0</v>
      </c>
      <c r="F148" s="815">
        <v>0</v>
      </c>
      <c r="G148" s="815">
        <v>0</v>
      </c>
      <c r="H148" s="815">
        <v>0</v>
      </c>
      <c r="I148" s="532">
        <v>0</v>
      </c>
    </row>
    <row r="149" spans="2:9" x14ac:dyDescent="0.2">
      <c r="B149" s="822" t="s">
        <v>1494</v>
      </c>
      <c r="C149" s="492"/>
      <c r="D149" s="815"/>
      <c r="E149" s="532"/>
      <c r="F149" s="532">
        <v>0</v>
      </c>
      <c r="G149" s="532"/>
      <c r="H149" s="532"/>
      <c r="I149" s="532">
        <v>0</v>
      </c>
    </row>
    <row r="150" spans="2:9" x14ac:dyDescent="0.2">
      <c r="B150" s="822" t="s">
        <v>1495</v>
      </c>
      <c r="C150" s="492"/>
      <c r="D150" s="815"/>
      <c r="E150" s="532"/>
      <c r="F150" s="532">
        <v>0</v>
      </c>
      <c r="G150" s="532"/>
      <c r="H150" s="532"/>
      <c r="I150" s="532">
        <v>0</v>
      </c>
    </row>
    <row r="151" spans="2:9" x14ac:dyDescent="0.2">
      <c r="B151" s="822" t="s">
        <v>1496</v>
      </c>
      <c r="C151" s="492"/>
      <c r="D151" s="815"/>
      <c r="E151" s="532"/>
      <c r="F151" s="532">
        <v>0</v>
      </c>
      <c r="G151" s="532"/>
      <c r="H151" s="532"/>
      <c r="I151" s="532">
        <v>0</v>
      </c>
    </row>
    <row r="152" spans="2:9" x14ac:dyDescent="0.2">
      <c r="B152" s="820" t="s">
        <v>1497</v>
      </c>
      <c r="C152" s="821"/>
      <c r="D152" s="815">
        <v>0</v>
      </c>
      <c r="E152" s="815">
        <v>0</v>
      </c>
      <c r="F152" s="815">
        <v>0</v>
      </c>
      <c r="G152" s="815">
        <v>0</v>
      </c>
      <c r="H152" s="815">
        <v>0</v>
      </c>
      <c r="I152" s="532">
        <v>0</v>
      </c>
    </row>
    <row r="153" spans="2:9" x14ac:dyDescent="0.2">
      <c r="B153" s="822" t="s">
        <v>1498</v>
      </c>
      <c r="C153" s="492"/>
      <c r="D153" s="815"/>
      <c r="E153" s="532"/>
      <c r="F153" s="532">
        <v>0</v>
      </c>
      <c r="G153" s="532"/>
      <c r="H153" s="532"/>
      <c r="I153" s="532">
        <v>0</v>
      </c>
    </row>
    <row r="154" spans="2:9" x14ac:dyDescent="0.2">
      <c r="B154" s="822" t="s">
        <v>1499</v>
      </c>
      <c r="C154" s="492"/>
      <c r="D154" s="815"/>
      <c r="E154" s="532"/>
      <c r="F154" s="532">
        <v>0</v>
      </c>
      <c r="G154" s="532"/>
      <c r="H154" s="532"/>
      <c r="I154" s="532">
        <v>0</v>
      </c>
    </row>
    <row r="155" spans="2:9" x14ac:dyDescent="0.2">
      <c r="B155" s="822" t="s">
        <v>1500</v>
      </c>
      <c r="C155" s="492"/>
      <c r="D155" s="815"/>
      <c r="E155" s="532"/>
      <c r="F155" s="532">
        <v>0</v>
      </c>
      <c r="G155" s="532"/>
      <c r="H155" s="532"/>
      <c r="I155" s="532">
        <v>0</v>
      </c>
    </row>
    <row r="156" spans="2:9" x14ac:dyDescent="0.2">
      <c r="B156" s="822" t="s">
        <v>1501</v>
      </c>
      <c r="C156" s="492"/>
      <c r="D156" s="815"/>
      <c r="E156" s="532"/>
      <c r="F156" s="532">
        <v>0</v>
      </c>
      <c r="G156" s="532"/>
      <c r="H156" s="532"/>
      <c r="I156" s="532">
        <v>0</v>
      </c>
    </row>
    <row r="157" spans="2:9" x14ac:dyDescent="0.2">
      <c r="B157" s="822" t="s">
        <v>1502</v>
      </c>
      <c r="C157" s="492"/>
      <c r="D157" s="815"/>
      <c r="E157" s="532"/>
      <c r="F157" s="532">
        <v>0</v>
      </c>
      <c r="G157" s="532"/>
      <c r="H157" s="532"/>
      <c r="I157" s="532">
        <v>0</v>
      </c>
    </row>
    <row r="158" spans="2:9" x14ac:dyDescent="0.2">
      <c r="B158" s="822" t="s">
        <v>1503</v>
      </c>
      <c r="C158" s="492"/>
      <c r="D158" s="815"/>
      <c r="E158" s="532"/>
      <c r="F158" s="532">
        <v>0</v>
      </c>
      <c r="G158" s="532"/>
      <c r="H158" s="532"/>
      <c r="I158" s="532">
        <v>0</v>
      </c>
    </row>
    <row r="159" spans="2:9" x14ac:dyDescent="0.2">
      <c r="B159" s="822" t="s">
        <v>1504</v>
      </c>
      <c r="C159" s="492"/>
      <c r="D159" s="815"/>
      <c r="E159" s="532"/>
      <c r="F159" s="532">
        <v>0</v>
      </c>
      <c r="G159" s="532"/>
      <c r="H159" s="532"/>
      <c r="I159" s="532">
        <v>0</v>
      </c>
    </row>
    <row r="160" spans="2:9" x14ac:dyDescent="0.2">
      <c r="B160" s="820"/>
      <c r="C160" s="821"/>
      <c r="D160" s="815"/>
      <c r="E160" s="532"/>
      <c r="F160" s="532"/>
      <c r="G160" s="532"/>
      <c r="H160" s="532"/>
      <c r="I160" s="532"/>
    </row>
    <row r="161" spans="2:9" x14ac:dyDescent="0.2">
      <c r="B161" s="829" t="s">
        <v>278</v>
      </c>
      <c r="C161" s="830"/>
      <c r="D161" s="819">
        <v>5351000</v>
      </c>
      <c r="E161" s="819">
        <v>0</v>
      </c>
      <c r="F161" s="819">
        <v>5351000.0000000019</v>
      </c>
      <c r="G161" s="819">
        <v>5350781.9600000018</v>
      </c>
      <c r="H161" s="819">
        <v>5001543.91</v>
      </c>
      <c r="I161" s="819">
        <v>218.0400000000227</v>
      </c>
    </row>
    <row r="162" spans="2:9" ht="12.75" thickBot="1" x14ac:dyDescent="0.25">
      <c r="B162" s="831"/>
      <c r="C162" s="832"/>
      <c r="D162" s="833"/>
      <c r="E162" s="817"/>
      <c r="F162" s="817"/>
      <c r="G162" s="817"/>
      <c r="H162" s="817"/>
      <c r="I162" s="817"/>
    </row>
  </sheetData>
  <mergeCells count="9">
    <mergeCell ref="B115:C115"/>
    <mergeCell ref="B40:C40"/>
    <mergeCell ref="B50:C50"/>
    <mergeCell ref="B64:C64"/>
    <mergeCell ref="D2:I2"/>
    <mergeCell ref="D3:I3"/>
    <mergeCell ref="D4:I4"/>
    <mergeCell ref="D5:I5"/>
    <mergeCell ref="D6:I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0"/>
  <sheetViews>
    <sheetView workbookViewId="0">
      <selection sqref="A1:XFD1048576"/>
    </sheetView>
  </sheetViews>
  <sheetFormatPr baseColWidth="10" defaultColWidth="11" defaultRowHeight="12" x14ac:dyDescent="0.2"/>
  <cols>
    <col min="1" max="1" width="4.42578125" style="493" customWidth="1"/>
    <col min="2" max="2" width="39" style="493" customWidth="1"/>
    <col min="3" max="3" width="14" style="493" customWidth="1"/>
    <col min="4" max="4" width="13.28515625" style="493" customWidth="1"/>
    <col min="5" max="5" width="12.85546875" style="493" customWidth="1"/>
    <col min="6" max="6" width="13" style="493" customWidth="1"/>
    <col min="7" max="7" width="14.28515625" style="493" customWidth="1"/>
    <col min="8" max="8" width="13.5703125" style="493" customWidth="1"/>
    <col min="9" max="256" width="11" style="493"/>
    <col min="257" max="257" width="4.42578125" style="493" customWidth="1"/>
    <col min="258" max="258" width="39" style="493" customWidth="1"/>
    <col min="259" max="259" width="14" style="493" customWidth="1"/>
    <col min="260" max="260" width="13.28515625" style="493" customWidth="1"/>
    <col min="261" max="261" width="12.85546875" style="493" customWidth="1"/>
    <col min="262" max="262" width="13" style="493" customWidth="1"/>
    <col min="263" max="263" width="14.28515625" style="493" customWidth="1"/>
    <col min="264" max="264" width="13.5703125" style="493" customWidth="1"/>
    <col min="265" max="512" width="11" style="493"/>
    <col min="513" max="513" width="4.42578125" style="493" customWidth="1"/>
    <col min="514" max="514" width="39" style="493" customWidth="1"/>
    <col min="515" max="515" width="14" style="493" customWidth="1"/>
    <col min="516" max="516" width="13.28515625" style="493" customWidth="1"/>
    <col min="517" max="517" width="12.85546875" style="493" customWidth="1"/>
    <col min="518" max="518" width="13" style="493" customWidth="1"/>
    <col min="519" max="519" width="14.28515625" style="493" customWidth="1"/>
    <col min="520" max="520" width="13.5703125" style="493" customWidth="1"/>
    <col min="521" max="768" width="11" style="493"/>
    <col min="769" max="769" width="4.42578125" style="493" customWidth="1"/>
    <col min="770" max="770" width="39" style="493" customWidth="1"/>
    <col min="771" max="771" width="14" style="493" customWidth="1"/>
    <col min="772" max="772" width="13.28515625" style="493" customWidth="1"/>
    <col min="773" max="773" width="12.85546875" style="493" customWidth="1"/>
    <col min="774" max="774" width="13" style="493" customWidth="1"/>
    <col min="775" max="775" width="14.28515625" style="493" customWidth="1"/>
    <col min="776" max="776" width="13.5703125" style="493" customWidth="1"/>
    <col min="777" max="1024" width="11" style="493"/>
    <col min="1025" max="1025" width="4.42578125" style="493" customWidth="1"/>
    <col min="1026" max="1026" width="39" style="493" customWidth="1"/>
    <col min="1027" max="1027" width="14" style="493" customWidth="1"/>
    <col min="1028" max="1028" width="13.28515625" style="493" customWidth="1"/>
    <col min="1029" max="1029" width="12.85546875" style="493" customWidth="1"/>
    <col min="1030" max="1030" width="13" style="493" customWidth="1"/>
    <col min="1031" max="1031" width="14.28515625" style="493" customWidth="1"/>
    <col min="1032" max="1032" width="13.5703125" style="493" customWidth="1"/>
    <col min="1033" max="1280" width="11" style="493"/>
    <col min="1281" max="1281" width="4.42578125" style="493" customWidth="1"/>
    <col min="1282" max="1282" width="39" style="493" customWidth="1"/>
    <col min="1283" max="1283" width="14" style="493" customWidth="1"/>
    <col min="1284" max="1284" width="13.28515625" style="493" customWidth="1"/>
    <col min="1285" max="1285" width="12.85546875" style="493" customWidth="1"/>
    <col min="1286" max="1286" width="13" style="493" customWidth="1"/>
    <col min="1287" max="1287" width="14.28515625" style="493" customWidth="1"/>
    <col min="1288" max="1288" width="13.5703125" style="493" customWidth="1"/>
    <col min="1289" max="1536" width="11" style="493"/>
    <col min="1537" max="1537" width="4.42578125" style="493" customWidth="1"/>
    <col min="1538" max="1538" width="39" style="493" customWidth="1"/>
    <col min="1539" max="1539" width="14" style="493" customWidth="1"/>
    <col min="1540" max="1540" width="13.28515625" style="493" customWidth="1"/>
    <col min="1541" max="1541" width="12.85546875" style="493" customWidth="1"/>
    <col min="1542" max="1542" width="13" style="493" customWidth="1"/>
    <col min="1543" max="1543" width="14.28515625" style="493" customWidth="1"/>
    <col min="1544" max="1544" width="13.5703125" style="493" customWidth="1"/>
    <col min="1545" max="1792" width="11" style="493"/>
    <col min="1793" max="1793" width="4.42578125" style="493" customWidth="1"/>
    <col min="1794" max="1794" width="39" style="493" customWidth="1"/>
    <col min="1795" max="1795" width="14" style="493" customWidth="1"/>
    <col min="1796" max="1796" width="13.28515625" style="493" customWidth="1"/>
    <col min="1797" max="1797" width="12.85546875" style="493" customWidth="1"/>
    <col min="1798" max="1798" width="13" style="493" customWidth="1"/>
    <col min="1799" max="1799" width="14.28515625" style="493" customWidth="1"/>
    <col min="1800" max="1800" width="13.5703125" style="493" customWidth="1"/>
    <col min="1801" max="2048" width="11" style="493"/>
    <col min="2049" max="2049" width="4.42578125" style="493" customWidth="1"/>
    <col min="2050" max="2050" width="39" style="493" customWidth="1"/>
    <col min="2051" max="2051" width="14" style="493" customWidth="1"/>
    <col min="2052" max="2052" width="13.28515625" style="493" customWidth="1"/>
    <col min="2053" max="2053" width="12.85546875" style="493" customWidth="1"/>
    <col min="2054" max="2054" width="13" style="493" customWidth="1"/>
    <col min="2055" max="2055" width="14.28515625" style="493" customWidth="1"/>
    <col min="2056" max="2056" width="13.5703125" style="493" customWidth="1"/>
    <col min="2057" max="2304" width="11" style="493"/>
    <col min="2305" max="2305" width="4.42578125" style="493" customWidth="1"/>
    <col min="2306" max="2306" width="39" style="493" customWidth="1"/>
    <col min="2307" max="2307" width="14" style="493" customWidth="1"/>
    <col min="2308" max="2308" width="13.28515625" style="493" customWidth="1"/>
    <col min="2309" max="2309" width="12.85546875" style="493" customWidth="1"/>
    <col min="2310" max="2310" width="13" style="493" customWidth="1"/>
    <col min="2311" max="2311" width="14.28515625" style="493" customWidth="1"/>
    <col min="2312" max="2312" width="13.5703125" style="493" customWidth="1"/>
    <col min="2313" max="2560" width="11" style="493"/>
    <col min="2561" max="2561" width="4.42578125" style="493" customWidth="1"/>
    <col min="2562" max="2562" width="39" style="493" customWidth="1"/>
    <col min="2563" max="2563" width="14" style="493" customWidth="1"/>
    <col min="2564" max="2564" width="13.28515625" style="493" customWidth="1"/>
    <col min="2565" max="2565" width="12.85546875" style="493" customWidth="1"/>
    <col min="2566" max="2566" width="13" style="493" customWidth="1"/>
    <col min="2567" max="2567" width="14.28515625" style="493" customWidth="1"/>
    <col min="2568" max="2568" width="13.5703125" style="493" customWidth="1"/>
    <col min="2569" max="2816" width="11" style="493"/>
    <col min="2817" max="2817" width="4.42578125" style="493" customWidth="1"/>
    <col min="2818" max="2818" width="39" style="493" customWidth="1"/>
    <col min="2819" max="2819" width="14" style="493" customWidth="1"/>
    <col min="2820" max="2820" width="13.28515625" style="493" customWidth="1"/>
    <col min="2821" max="2821" width="12.85546875" style="493" customWidth="1"/>
    <col min="2822" max="2822" width="13" style="493" customWidth="1"/>
    <col min="2823" max="2823" width="14.28515625" style="493" customWidth="1"/>
    <col min="2824" max="2824" width="13.5703125" style="493" customWidth="1"/>
    <col min="2825" max="3072" width="11" style="493"/>
    <col min="3073" max="3073" width="4.42578125" style="493" customWidth="1"/>
    <col min="3074" max="3074" width="39" style="493" customWidth="1"/>
    <col min="3075" max="3075" width="14" style="493" customWidth="1"/>
    <col min="3076" max="3076" width="13.28515625" style="493" customWidth="1"/>
    <col min="3077" max="3077" width="12.85546875" style="493" customWidth="1"/>
    <col min="3078" max="3078" width="13" style="493" customWidth="1"/>
    <col min="3079" max="3079" width="14.28515625" style="493" customWidth="1"/>
    <col min="3080" max="3080" width="13.5703125" style="493" customWidth="1"/>
    <col min="3081" max="3328" width="11" style="493"/>
    <col min="3329" max="3329" width="4.42578125" style="493" customWidth="1"/>
    <col min="3330" max="3330" width="39" style="493" customWidth="1"/>
    <col min="3331" max="3331" width="14" style="493" customWidth="1"/>
    <col min="3332" max="3332" width="13.28515625" style="493" customWidth="1"/>
    <col min="3333" max="3333" width="12.85546875" style="493" customWidth="1"/>
    <col min="3334" max="3334" width="13" style="493" customWidth="1"/>
    <col min="3335" max="3335" width="14.28515625" style="493" customWidth="1"/>
    <col min="3336" max="3336" width="13.5703125" style="493" customWidth="1"/>
    <col min="3337" max="3584" width="11" style="493"/>
    <col min="3585" max="3585" width="4.42578125" style="493" customWidth="1"/>
    <col min="3586" max="3586" width="39" style="493" customWidth="1"/>
    <col min="3587" max="3587" width="14" style="493" customWidth="1"/>
    <col min="3588" max="3588" width="13.28515625" style="493" customWidth="1"/>
    <col min="3589" max="3589" width="12.85546875" style="493" customWidth="1"/>
    <col min="3590" max="3590" width="13" style="493" customWidth="1"/>
    <col min="3591" max="3591" width="14.28515625" style="493" customWidth="1"/>
    <col min="3592" max="3592" width="13.5703125" style="493" customWidth="1"/>
    <col min="3593" max="3840" width="11" style="493"/>
    <col min="3841" max="3841" width="4.42578125" style="493" customWidth="1"/>
    <col min="3842" max="3842" width="39" style="493" customWidth="1"/>
    <col min="3843" max="3843" width="14" style="493" customWidth="1"/>
    <col min="3844" max="3844" width="13.28515625" style="493" customWidth="1"/>
    <col min="3845" max="3845" width="12.85546875" style="493" customWidth="1"/>
    <col min="3846" max="3846" width="13" style="493" customWidth="1"/>
    <col min="3847" max="3847" width="14.28515625" style="493" customWidth="1"/>
    <col min="3848" max="3848" width="13.5703125" style="493" customWidth="1"/>
    <col min="3849" max="4096" width="11" style="493"/>
    <col min="4097" max="4097" width="4.42578125" style="493" customWidth="1"/>
    <col min="4098" max="4098" width="39" style="493" customWidth="1"/>
    <col min="4099" max="4099" width="14" style="493" customWidth="1"/>
    <col min="4100" max="4100" width="13.28515625" style="493" customWidth="1"/>
    <col min="4101" max="4101" width="12.85546875" style="493" customWidth="1"/>
    <col min="4102" max="4102" width="13" style="493" customWidth="1"/>
    <col min="4103" max="4103" width="14.28515625" style="493" customWidth="1"/>
    <col min="4104" max="4104" width="13.5703125" style="493" customWidth="1"/>
    <col min="4105" max="4352" width="11" style="493"/>
    <col min="4353" max="4353" width="4.42578125" style="493" customWidth="1"/>
    <col min="4354" max="4354" width="39" style="493" customWidth="1"/>
    <col min="4355" max="4355" width="14" style="493" customWidth="1"/>
    <col min="4356" max="4356" width="13.28515625" style="493" customWidth="1"/>
    <col min="4357" max="4357" width="12.85546875" style="493" customWidth="1"/>
    <col min="4358" max="4358" width="13" style="493" customWidth="1"/>
    <col min="4359" max="4359" width="14.28515625" style="493" customWidth="1"/>
    <col min="4360" max="4360" width="13.5703125" style="493" customWidth="1"/>
    <col min="4361" max="4608" width="11" style="493"/>
    <col min="4609" max="4609" width="4.42578125" style="493" customWidth="1"/>
    <col min="4610" max="4610" width="39" style="493" customWidth="1"/>
    <col min="4611" max="4611" width="14" style="493" customWidth="1"/>
    <col min="4612" max="4612" width="13.28515625" style="493" customWidth="1"/>
    <col min="4613" max="4613" width="12.85546875" style="493" customWidth="1"/>
    <col min="4614" max="4614" width="13" style="493" customWidth="1"/>
    <col min="4615" max="4615" width="14.28515625" style="493" customWidth="1"/>
    <col min="4616" max="4616" width="13.5703125" style="493" customWidth="1"/>
    <col min="4617" max="4864" width="11" style="493"/>
    <col min="4865" max="4865" width="4.42578125" style="493" customWidth="1"/>
    <col min="4866" max="4866" width="39" style="493" customWidth="1"/>
    <col min="4867" max="4867" width="14" style="493" customWidth="1"/>
    <col min="4868" max="4868" width="13.28515625" style="493" customWidth="1"/>
    <col min="4869" max="4869" width="12.85546875" style="493" customWidth="1"/>
    <col min="4870" max="4870" width="13" style="493" customWidth="1"/>
    <col min="4871" max="4871" width="14.28515625" style="493" customWidth="1"/>
    <col min="4872" max="4872" width="13.5703125" style="493" customWidth="1"/>
    <col min="4873" max="5120" width="11" style="493"/>
    <col min="5121" max="5121" width="4.42578125" style="493" customWidth="1"/>
    <col min="5122" max="5122" width="39" style="493" customWidth="1"/>
    <col min="5123" max="5123" width="14" style="493" customWidth="1"/>
    <col min="5124" max="5124" width="13.28515625" style="493" customWidth="1"/>
    <col min="5125" max="5125" width="12.85546875" style="493" customWidth="1"/>
    <col min="5126" max="5126" width="13" style="493" customWidth="1"/>
    <col min="5127" max="5127" width="14.28515625" style="493" customWidth="1"/>
    <col min="5128" max="5128" width="13.5703125" style="493" customWidth="1"/>
    <col min="5129" max="5376" width="11" style="493"/>
    <col min="5377" max="5377" width="4.42578125" style="493" customWidth="1"/>
    <col min="5378" max="5378" width="39" style="493" customWidth="1"/>
    <col min="5379" max="5379" width="14" style="493" customWidth="1"/>
    <col min="5380" max="5380" width="13.28515625" style="493" customWidth="1"/>
    <col min="5381" max="5381" width="12.85546875" style="493" customWidth="1"/>
    <col min="5382" max="5382" width="13" style="493" customWidth="1"/>
    <col min="5383" max="5383" width="14.28515625" style="493" customWidth="1"/>
    <col min="5384" max="5384" width="13.5703125" style="493" customWidth="1"/>
    <col min="5385" max="5632" width="11" style="493"/>
    <col min="5633" max="5633" width="4.42578125" style="493" customWidth="1"/>
    <col min="5634" max="5634" width="39" style="493" customWidth="1"/>
    <col min="5635" max="5635" width="14" style="493" customWidth="1"/>
    <col min="5636" max="5636" width="13.28515625" style="493" customWidth="1"/>
    <col min="5637" max="5637" width="12.85546875" style="493" customWidth="1"/>
    <col min="5638" max="5638" width="13" style="493" customWidth="1"/>
    <col min="5639" max="5639" width="14.28515625" style="493" customWidth="1"/>
    <col min="5640" max="5640" width="13.5703125" style="493" customWidth="1"/>
    <col min="5641" max="5888" width="11" style="493"/>
    <col min="5889" max="5889" width="4.42578125" style="493" customWidth="1"/>
    <col min="5890" max="5890" width="39" style="493" customWidth="1"/>
    <col min="5891" max="5891" width="14" style="493" customWidth="1"/>
    <col min="5892" max="5892" width="13.28515625" style="493" customWidth="1"/>
    <col min="5893" max="5893" width="12.85546875" style="493" customWidth="1"/>
    <col min="5894" max="5894" width="13" style="493" customWidth="1"/>
    <col min="5895" max="5895" width="14.28515625" style="493" customWidth="1"/>
    <col min="5896" max="5896" width="13.5703125" style="493" customWidth="1"/>
    <col min="5897" max="6144" width="11" style="493"/>
    <col min="6145" max="6145" width="4.42578125" style="493" customWidth="1"/>
    <col min="6146" max="6146" width="39" style="493" customWidth="1"/>
    <col min="6147" max="6147" width="14" style="493" customWidth="1"/>
    <col min="6148" max="6148" width="13.28515625" style="493" customWidth="1"/>
    <col min="6149" max="6149" width="12.85546875" style="493" customWidth="1"/>
    <col min="6150" max="6150" width="13" style="493" customWidth="1"/>
    <col min="6151" max="6151" width="14.28515625" style="493" customWidth="1"/>
    <col min="6152" max="6152" width="13.5703125" style="493" customWidth="1"/>
    <col min="6153" max="6400" width="11" style="493"/>
    <col min="6401" max="6401" width="4.42578125" style="493" customWidth="1"/>
    <col min="6402" max="6402" width="39" style="493" customWidth="1"/>
    <col min="6403" max="6403" width="14" style="493" customWidth="1"/>
    <col min="6404" max="6404" width="13.28515625" style="493" customWidth="1"/>
    <col min="6405" max="6405" width="12.85546875" style="493" customWidth="1"/>
    <col min="6406" max="6406" width="13" style="493" customWidth="1"/>
    <col min="6407" max="6407" width="14.28515625" style="493" customWidth="1"/>
    <col min="6408" max="6408" width="13.5703125" style="493" customWidth="1"/>
    <col min="6409" max="6656" width="11" style="493"/>
    <col min="6657" max="6657" width="4.42578125" style="493" customWidth="1"/>
    <col min="6658" max="6658" width="39" style="493" customWidth="1"/>
    <col min="6659" max="6659" width="14" style="493" customWidth="1"/>
    <col min="6660" max="6660" width="13.28515625" style="493" customWidth="1"/>
    <col min="6661" max="6661" width="12.85546875" style="493" customWidth="1"/>
    <col min="6662" max="6662" width="13" style="493" customWidth="1"/>
    <col min="6663" max="6663" width="14.28515625" style="493" customWidth="1"/>
    <col min="6664" max="6664" width="13.5703125" style="493" customWidth="1"/>
    <col min="6665" max="6912" width="11" style="493"/>
    <col min="6913" max="6913" width="4.42578125" style="493" customWidth="1"/>
    <col min="6914" max="6914" width="39" style="493" customWidth="1"/>
    <col min="6915" max="6915" width="14" style="493" customWidth="1"/>
    <col min="6916" max="6916" width="13.28515625" style="493" customWidth="1"/>
    <col min="6917" max="6917" width="12.85546875" style="493" customWidth="1"/>
    <col min="6918" max="6918" width="13" style="493" customWidth="1"/>
    <col min="6919" max="6919" width="14.28515625" style="493" customWidth="1"/>
    <col min="6920" max="6920" width="13.5703125" style="493" customWidth="1"/>
    <col min="6921" max="7168" width="11" style="493"/>
    <col min="7169" max="7169" width="4.42578125" style="493" customWidth="1"/>
    <col min="7170" max="7170" width="39" style="493" customWidth="1"/>
    <col min="7171" max="7171" width="14" style="493" customWidth="1"/>
    <col min="7172" max="7172" width="13.28515625" style="493" customWidth="1"/>
    <col min="7173" max="7173" width="12.85546875" style="493" customWidth="1"/>
    <col min="7174" max="7174" width="13" style="493" customWidth="1"/>
    <col min="7175" max="7175" width="14.28515625" style="493" customWidth="1"/>
    <col min="7176" max="7176" width="13.5703125" style="493" customWidth="1"/>
    <col min="7177" max="7424" width="11" style="493"/>
    <col min="7425" max="7425" width="4.42578125" style="493" customWidth="1"/>
    <col min="7426" max="7426" width="39" style="493" customWidth="1"/>
    <col min="7427" max="7427" width="14" style="493" customWidth="1"/>
    <col min="7428" max="7428" width="13.28515625" style="493" customWidth="1"/>
    <col min="7429" max="7429" width="12.85546875" style="493" customWidth="1"/>
    <col min="7430" max="7430" width="13" style="493" customWidth="1"/>
    <col min="7431" max="7431" width="14.28515625" style="493" customWidth="1"/>
    <col min="7432" max="7432" width="13.5703125" style="493" customWidth="1"/>
    <col min="7433" max="7680" width="11" style="493"/>
    <col min="7681" max="7681" width="4.42578125" style="493" customWidth="1"/>
    <col min="7682" max="7682" width="39" style="493" customWidth="1"/>
    <col min="7683" max="7683" width="14" style="493" customWidth="1"/>
    <col min="7684" max="7684" width="13.28515625" style="493" customWidth="1"/>
    <col min="7685" max="7685" width="12.85546875" style="493" customWidth="1"/>
    <col min="7686" max="7686" width="13" style="493" customWidth="1"/>
    <col min="7687" max="7687" width="14.28515625" style="493" customWidth="1"/>
    <col min="7688" max="7688" width="13.5703125" style="493" customWidth="1"/>
    <col min="7689" max="7936" width="11" style="493"/>
    <col min="7937" max="7937" width="4.42578125" style="493" customWidth="1"/>
    <col min="7938" max="7938" width="39" style="493" customWidth="1"/>
    <col min="7939" max="7939" width="14" style="493" customWidth="1"/>
    <col min="7940" max="7940" width="13.28515625" style="493" customWidth="1"/>
    <col min="7941" max="7941" width="12.85546875" style="493" customWidth="1"/>
    <col min="7942" max="7942" width="13" style="493" customWidth="1"/>
    <col min="7943" max="7943" width="14.28515625" style="493" customWidth="1"/>
    <col min="7944" max="7944" width="13.5703125" style="493" customWidth="1"/>
    <col min="7945" max="8192" width="11" style="493"/>
    <col min="8193" max="8193" width="4.42578125" style="493" customWidth="1"/>
    <col min="8194" max="8194" width="39" style="493" customWidth="1"/>
    <col min="8195" max="8195" width="14" style="493" customWidth="1"/>
    <col min="8196" max="8196" width="13.28515625" style="493" customWidth="1"/>
    <col min="8197" max="8197" width="12.85546875" style="493" customWidth="1"/>
    <col min="8198" max="8198" width="13" style="493" customWidth="1"/>
    <col min="8199" max="8199" width="14.28515625" style="493" customWidth="1"/>
    <col min="8200" max="8200" width="13.5703125" style="493" customWidth="1"/>
    <col min="8201" max="8448" width="11" style="493"/>
    <col min="8449" max="8449" width="4.42578125" style="493" customWidth="1"/>
    <col min="8450" max="8450" width="39" style="493" customWidth="1"/>
    <col min="8451" max="8451" width="14" style="493" customWidth="1"/>
    <col min="8452" max="8452" width="13.28515625" style="493" customWidth="1"/>
    <col min="8453" max="8453" width="12.85546875" style="493" customWidth="1"/>
    <col min="8454" max="8454" width="13" style="493" customWidth="1"/>
    <col min="8455" max="8455" width="14.28515625" style="493" customWidth="1"/>
    <col min="8456" max="8456" width="13.5703125" style="493" customWidth="1"/>
    <col min="8457" max="8704" width="11" style="493"/>
    <col min="8705" max="8705" width="4.42578125" style="493" customWidth="1"/>
    <col min="8706" max="8706" width="39" style="493" customWidth="1"/>
    <col min="8707" max="8707" width="14" style="493" customWidth="1"/>
    <col min="8708" max="8708" width="13.28515625" style="493" customWidth="1"/>
    <col min="8709" max="8709" width="12.85546875" style="493" customWidth="1"/>
    <col min="8710" max="8710" width="13" style="493" customWidth="1"/>
    <col min="8711" max="8711" width="14.28515625" style="493" customWidth="1"/>
    <col min="8712" max="8712" width="13.5703125" style="493" customWidth="1"/>
    <col min="8713" max="8960" width="11" style="493"/>
    <col min="8961" max="8961" width="4.42578125" style="493" customWidth="1"/>
    <col min="8962" max="8962" width="39" style="493" customWidth="1"/>
    <col min="8963" max="8963" width="14" style="493" customWidth="1"/>
    <col min="8964" max="8964" width="13.28515625" style="493" customWidth="1"/>
    <col min="8965" max="8965" width="12.85546875" style="493" customWidth="1"/>
    <col min="8966" max="8966" width="13" style="493" customWidth="1"/>
    <col min="8967" max="8967" width="14.28515625" style="493" customWidth="1"/>
    <col min="8968" max="8968" width="13.5703125" style="493" customWidth="1"/>
    <col min="8969" max="9216" width="11" style="493"/>
    <col min="9217" max="9217" width="4.42578125" style="493" customWidth="1"/>
    <col min="9218" max="9218" width="39" style="493" customWidth="1"/>
    <col min="9219" max="9219" width="14" style="493" customWidth="1"/>
    <col min="9220" max="9220" width="13.28515625" style="493" customWidth="1"/>
    <col min="9221" max="9221" width="12.85546875" style="493" customWidth="1"/>
    <col min="9222" max="9222" width="13" style="493" customWidth="1"/>
    <col min="9223" max="9223" width="14.28515625" style="493" customWidth="1"/>
    <col min="9224" max="9224" width="13.5703125" style="493" customWidth="1"/>
    <col min="9225" max="9472" width="11" style="493"/>
    <col min="9473" max="9473" width="4.42578125" style="493" customWidth="1"/>
    <col min="9474" max="9474" width="39" style="493" customWidth="1"/>
    <col min="9475" max="9475" width="14" style="493" customWidth="1"/>
    <col min="9476" max="9476" width="13.28515625" style="493" customWidth="1"/>
    <col min="9477" max="9477" width="12.85546875" style="493" customWidth="1"/>
    <col min="9478" max="9478" width="13" style="493" customWidth="1"/>
    <col min="9479" max="9479" width="14.28515625" style="493" customWidth="1"/>
    <col min="9480" max="9480" width="13.5703125" style="493" customWidth="1"/>
    <col min="9481" max="9728" width="11" style="493"/>
    <col min="9729" max="9729" width="4.42578125" style="493" customWidth="1"/>
    <col min="9730" max="9730" width="39" style="493" customWidth="1"/>
    <col min="9731" max="9731" width="14" style="493" customWidth="1"/>
    <col min="9732" max="9732" width="13.28515625" style="493" customWidth="1"/>
    <col min="9733" max="9733" width="12.85546875" style="493" customWidth="1"/>
    <col min="9734" max="9734" width="13" style="493" customWidth="1"/>
    <col min="9735" max="9735" width="14.28515625" style="493" customWidth="1"/>
    <col min="9736" max="9736" width="13.5703125" style="493" customWidth="1"/>
    <col min="9737" max="9984" width="11" style="493"/>
    <col min="9985" max="9985" width="4.42578125" style="493" customWidth="1"/>
    <col min="9986" max="9986" width="39" style="493" customWidth="1"/>
    <col min="9987" max="9987" width="14" style="493" customWidth="1"/>
    <col min="9988" max="9988" width="13.28515625" style="493" customWidth="1"/>
    <col min="9989" max="9989" width="12.85546875" style="493" customWidth="1"/>
    <col min="9990" max="9990" width="13" style="493" customWidth="1"/>
    <col min="9991" max="9991" width="14.28515625" style="493" customWidth="1"/>
    <col min="9992" max="9992" width="13.5703125" style="493" customWidth="1"/>
    <col min="9993" max="10240" width="11" style="493"/>
    <col min="10241" max="10241" width="4.42578125" style="493" customWidth="1"/>
    <col min="10242" max="10242" width="39" style="493" customWidth="1"/>
    <col min="10243" max="10243" width="14" style="493" customWidth="1"/>
    <col min="10244" max="10244" width="13.28515625" style="493" customWidth="1"/>
    <col min="10245" max="10245" width="12.85546875" style="493" customWidth="1"/>
    <col min="10246" max="10246" width="13" style="493" customWidth="1"/>
    <col min="10247" max="10247" width="14.28515625" style="493" customWidth="1"/>
    <col min="10248" max="10248" width="13.5703125" style="493" customWidth="1"/>
    <col min="10249" max="10496" width="11" style="493"/>
    <col min="10497" max="10497" width="4.42578125" style="493" customWidth="1"/>
    <col min="10498" max="10498" width="39" style="493" customWidth="1"/>
    <col min="10499" max="10499" width="14" style="493" customWidth="1"/>
    <col min="10500" max="10500" width="13.28515625" style="493" customWidth="1"/>
    <col min="10501" max="10501" width="12.85546875" style="493" customWidth="1"/>
    <col min="10502" max="10502" width="13" style="493" customWidth="1"/>
    <col min="10503" max="10503" width="14.28515625" style="493" customWidth="1"/>
    <col min="10504" max="10504" width="13.5703125" style="493" customWidth="1"/>
    <col min="10505" max="10752" width="11" style="493"/>
    <col min="10753" max="10753" width="4.42578125" style="493" customWidth="1"/>
    <col min="10754" max="10754" width="39" style="493" customWidth="1"/>
    <col min="10755" max="10755" width="14" style="493" customWidth="1"/>
    <col min="10756" max="10756" width="13.28515625" style="493" customWidth="1"/>
    <col min="10757" max="10757" width="12.85546875" style="493" customWidth="1"/>
    <col min="10758" max="10758" width="13" style="493" customWidth="1"/>
    <col min="10759" max="10759" width="14.28515625" style="493" customWidth="1"/>
    <col min="10760" max="10760" width="13.5703125" style="493" customWidth="1"/>
    <col min="10761" max="11008" width="11" style="493"/>
    <col min="11009" max="11009" width="4.42578125" style="493" customWidth="1"/>
    <col min="11010" max="11010" width="39" style="493" customWidth="1"/>
    <col min="11011" max="11011" width="14" style="493" customWidth="1"/>
    <col min="11012" max="11012" width="13.28515625" style="493" customWidth="1"/>
    <col min="11013" max="11013" width="12.85546875" style="493" customWidth="1"/>
    <col min="11014" max="11014" width="13" style="493" customWidth="1"/>
    <col min="11015" max="11015" width="14.28515625" style="493" customWidth="1"/>
    <col min="11016" max="11016" width="13.5703125" style="493" customWidth="1"/>
    <col min="11017" max="11264" width="11" style="493"/>
    <col min="11265" max="11265" width="4.42578125" style="493" customWidth="1"/>
    <col min="11266" max="11266" width="39" style="493" customWidth="1"/>
    <col min="11267" max="11267" width="14" style="493" customWidth="1"/>
    <col min="11268" max="11268" width="13.28515625" style="493" customWidth="1"/>
    <col min="11269" max="11269" width="12.85546875" style="493" customWidth="1"/>
    <col min="11270" max="11270" width="13" style="493" customWidth="1"/>
    <col min="11271" max="11271" width="14.28515625" style="493" customWidth="1"/>
    <col min="11272" max="11272" width="13.5703125" style="493" customWidth="1"/>
    <col min="11273" max="11520" width="11" style="493"/>
    <col min="11521" max="11521" width="4.42578125" style="493" customWidth="1"/>
    <col min="11522" max="11522" width="39" style="493" customWidth="1"/>
    <col min="11523" max="11523" width="14" style="493" customWidth="1"/>
    <col min="11524" max="11524" width="13.28515625" style="493" customWidth="1"/>
    <col min="11525" max="11525" width="12.85546875" style="493" customWidth="1"/>
    <col min="11526" max="11526" width="13" style="493" customWidth="1"/>
    <col min="11527" max="11527" width="14.28515625" style="493" customWidth="1"/>
    <col min="11528" max="11528" width="13.5703125" style="493" customWidth="1"/>
    <col min="11529" max="11776" width="11" style="493"/>
    <col min="11777" max="11777" width="4.42578125" style="493" customWidth="1"/>
    <col min="11778" max="11778" width="39" style="493" customWidth="1"/>
    <col min="11779" max="11779" width="14" style="493" customWidth="1"/>
    <col min="11780" max="11780" width="13.28515625" style="493" customWidth="1"/>
    <col min="11781" max="11781" width="12.85546875" style="493" customWidth="1"/>
    <col min="11782" max="11782" width="13" style="493" customWidth="1"/>
    <col min="11783" max="11783" width="14.28515625" style="493" customWidth="1"/>
    <col min="11784" max="11784" width="13.5703125" style="493" customWidth="1"/>
    <col min="11785" max="12032" width="11" style="493"/>
    <col min="12033" max="12033" width="4.42578125" style="493" customWidth="1"/>
    <col min="12034" max="12034" width="39" style="493" customWidth="1"/>
    <col min="12035" max="12035" width="14" style="493" customWidth="1"/>
    <col min="12036" max="12036" width="13.28515625" style="493" customWidth="1"/>
    <col min="12037" max="12037" width="12.85546875" style="493" customWidth="1"/>
    <col min="12038" max="12038" width="13" style="493" customWidth="1"/>
    <col min="12039" max="12039" width="14.28515625" style="493" customWidth="1"/>
    <col min="12040" max="12040" width="13.5703125" style="493" customWidth="1"/>
    <col min="12041" max="12288" width="11" style="493"/>
    <col min="12289" max="12289" width="4.42578125" style="493" customWidth="1"/>
    <col min="12290" max="12290" width="39" style="493" customWidth="1"/>
    <col min="12291" max="12291" width="14" style="493" customWidth="1"/>
    <col min="12292" max="12292" width="13.28515625" style="493" customWidth="1"/>
    <col min="12293" max="12293" width="12.85546875" style="493" customWidth="1"/>
    <col min="12294" max="12294" width="13" style="493" customWidth="1"/>
    <col min="12295" max="12295" width="14.28515625" style="493" customWidth="1"/>
    <col min="12296" max="12296" width="13.5703125" style="493" customWidth="1"/>
    <col min="12297" max="12544" width="11" style="493"/>
    <col min="12545" max="12545" width="4.42578125" style="493" customWidth="1"/>
    <col min="12546" max="12546" width="39" style="493" customWidth="1"/>
    <col min="12547" max="12547" width="14" style="493" customWidth="1"/>
    <col min="12548" max="12548" width="13.28515625" style="493" customWidth="1"/>
    <col min="12549" max="12549" width="12.85546875" style="493" customWidth="1"/>
    <col min="12550" max="12550" width="13" style="493" customWidth="1"/>
    <col min="12551" max="12551" width="14.28515625" style="493" customWidth="1"/>
    <col min="12552" max="12552" width="13.5703125" style="493" customWidth="1"/>
    <col min="12553" max="12800" width="11" style="493"/>
    <col min="12801" max="12801" width="4.42578125" style="493" customWidth="1"/>
    <col min="12802" max="12802" width="39" style="493" customWidth="1"/>
    <col min="12803" max="12803" width="14" style="493" customWidth="1"/>
    <col min="12804" max="12804" width="13.28515625" style="493" customWidth="1"/>
    <col min="12805" max="12805" width="12.85546875" style="493" customWidth="1"/>
    <col min="12806" max="12806" width="13" style="493" customWidth="1"/>
    <col min="12807" max="12807" width="14.28515625" style="493" customWidth="1"/>
    <col min="12808" max="12808" width="13.5703125" style="493" customWidth="1"/>
    <col min="12809" max="13056" width="11" style="493"/>
    <col min="13057" max="13057" width="4.42578125" style="493" customWidth="1"/>
    <col min="13058" max="13058" width="39" style="493" customWidth="1"/>
    <col min="13059" max="13059" width="14" style="493" customWidth="1"/>
    <col min="13060" max="13060" width="13.28515625" style="493" customWidth="1"/>
    <col min="13061" max="13061" width="12.85546875" style="493" customWidth="1"/>
    <col min="13062" max="13062" width="13" style="493" customWidth="1"/>
    <col min="13063" max="13063" width="14.28515625" style="493" customWidth="1"/>
    <col min="13064" max="13064" width="13.5703125" style="493" customWidth="1"/>
    <col min="13065" max="13312" width="11" style="493"/>
    <col min="13313" max="13313" width="4.42578125" style="493" customWidth="1"/>
    <col min="13314" max="13314" width="39" style="493" customWidth="1"/>
    <col min="13315" max="13315" width="14" style="493" customWidth="1"/>
    <col min="13316" max="13316" width="13.28515625" style="493" customWidth="1"/>
    <col min="13317" max="13317" width="12.85546875" style="493" customWidth="1"/>
    <col min="13318" max="13318" width="13" style="493" customWidth="1"/>
    <col min="13319" max="13319" width="14.28515625" style="493" customWidth="1"/>
    <col min="13320" max="13320" width="13.5703125" style="493" customWidth="1"/>
    <col min="13321" max="13568" width="11" style="493"/>
    <col min="13569" max="13569" width="4.42578125" style="493" customWidth="1"/>
    <col min="13570" max="13570" width="39" style="493" customWidth="1"/>
    <col min="13571" max="13571" width="14" style="493" customWidth="1"/>
    <col min="13572" max="13572" width="13.28515625" style="493" customWidth="1"/>
    <col min="13573" max="13573" width="12.85546875" style="493" customWidth="1"/>
    <col min="13574" max="13574" width="13" style="493" customWidth="1"/>
    <col min="13575" max="13575" width="14.28515625" style="493" customWidth="1"/>
    <col min="13576" max="13576" width="13.5703125" style="493" customWidth="1"/>
    <col min="13577" max="13824" width="11" style="493"/>
    <col min="13825" max="13825" width="4.42578125" style="493" customWidth="1"/>
    <col min="13826" max="13826" width="39" style="493" customWidth="1"/>
    <col min="13827" max="13827" width="14" style="493" customWidth="1"/>
    <col min="13828" max="13828" width="13.28515625" style="493" customWidth="1"/>
    <col min="13829" max="13829" width="12.85546875" style="493" customWidth="1"/>
    <col min="13830" max="13830" width="13" style="493" customWidth="1"/>
    <col min="13831" max="13831" width="14.28515625" style="493" customWidth="1"/>
    <col min="13832" max="13832" width="13.5703125" style="493" customWidth="1"/>
    <col min="13833" max="14080" width="11" style="493"/>
    <col min="14081" max="14081" width="4.42578125" style="493" customWidth="1"/>
    <col min="14082" max="14082" width="39" style="493" customWidth="1"/>
    <col min="14083" max="14083" width="14" style="493" customWidth="1"/>
    <col min="14084" max="14084" width="13.28515625" style="493" customWidth="1"/>
    <col min="14085" max="14085" width="12.85546875" style="493" customWidth="1"/>
    <col min="14086" max="14086" width="13" style="493" customWidth="1"/>
    <col min="14087" max="14087" width="14.28515625" style="493" customWidth="1"/>
    <col min="14088" max="14088" width="13.5703125" style="493" customWidth="1"/>
    <col min="14089" max="14336" width="11" style="493"/>
    <col min="14337" max="14337" width="4.42578125" style="493" customWidth="1"/>
    <col min="14338" max="14338" width="39" style="493" customWidth="1"/>
    <col min="14339" max="14339" width="14" style="493" customWidth="1"/>
    <col min="14340" max="14340" width="13.28515625" style="493" customWidth="1"/>
    <col min="14341" max="14341" width="12.85546875" style="493" customWidth="1"/>
    <col min="14342" max="14342" width="13" style="493" customWidth="1"/>
    <col min="14343" max="14343" width="14.28515625" style="493" customWidth="1"/>
    <col min="14344" max="14344" width="13.5703125" style="493" customWidth="1"/>
    <col min="14345" max="14592" width="11" style="493"/>
    <col min="14593" max="14593" width="4.42578125" style="493" customWidth="1"/>
    <col min="14594" max="14594" width="39" style="493" customWidth="1"/>
    <col min="14595" max="14595" width="14" style="493" customWidth="1"/>
    <col min="14596" max="14596" width="13.28515625" style="493" customWidth="1"/>
    <col min="14597" max="14597" width="12.85546875" style="493" customWidth="1"/>
    <col min="14598" max="14598" width="13" style="493" customWidth="1"/>
    <col min="14599" max="14599" width="14.28515625" style="493" customWidth="1"/>
    <col min="14600" max="14600" width="13.5703125" style="493" customWidth="1"/>
    <col min="14601" max="14848" width="11" style="493"/>
    <col min="14849" max="14849" width="4.42578125" style="493" customWidth="1"/>
    <col min="14850" max="14850" width="39" style="493" customWidth="1"/>
    <col min="14851" max="14851" width="14" style="493" customWidth="1"/>
    <col min="14852" max="14852" width="13.28515625" style="493" customWidth="1"/>
    <col min="14853" max="14853" width="12.85546875" style="493" customWidth="1"/>
    <col min="14854" max="14854" width="13" style="493" customWidth="1"/>
    <col min="14855" max="14855" width="14.28515625" style="493" customWidth="1"/>
    <col min="14856" max="14856" width="13.5703125" style="493" customWidth="1"/>
    <col min="14857" max="15104" width="11" style="493"/>
    <col min="15105" max="15105" width="4.42578125" style="493" customWidth="1"/>
    <col min="15106" max="15106" width="39" style="493" customWidth="1"/>
    <col min="15107" max="15107" width="14" style="493" customWidth="1"/>
    <col min="15108" max="15108" width="13.28515625" style="493" customWidth="1"/>
    <col min="15109" max="15109" width="12.85546875" style="493" customWidth="1"/>
    <col min="15110" max="15110" width="13" style="493" customWidth="1"/>
    <col min="15111" max="15111" width="14.28515625" style="493" customWidth="1"/>
    <col min="15112" max="15112" width="13.5703125" style="493" customWidth="1"/>
    <col min="15113" max="15360" width="11" style="493"/>
    <col min="15361" max="15361" width="4.42578125" style="493" customWidth="1"/>
    <col min="15362" max="15362" width="39" style="493" customWidth="1"/>
    <col min="15363" max="15363" width="14" style="493" customWidth="1"/>
    <col min="15364" max="15364" width="13.28515625" style="493" customWidth="1"/>
    <col min="15365" max="15365" width="12.85546875" style="493" customWidth="1"/>
    <col min="15366" max="15366" width="13" style="493" customWidth="1"/>
    <col min="15367" max="15367" width="14.28515625" style="493" customWidth="1"/>
    <col min="15368" max="15368" width="13.5703125" style="493" customWidth="1"/>
    <col min="15369" max="15616" width="11" style="493"/>
    <col min="15617" max="15617" width="4.42578125" style="493" customWidth="1"/>
    <col min="15618" max="15618" width="39" style="493" customWidth="1"/>
    <col min="15619" max="15619" width="14" style="493" customWidth="1"/>
    <col min="15620" max="15620" width="13.28515625" style="493" customWidth="1"/>
    <col min="15621" max="15621" width="12.85546875" style="493" customWidth="1"/>
    <col min="15622" max="15622" width="13" style="493" customWidth="1"/>
    <col min="15623" max="15623" width="14.28515625" style="493" customWidth="1"/>
    <col min="15624" max="15624" width="13.5703125" style="493" customWidth="1"/>
    <col min="15625" max="15872" width="11" style="493"/>
    <col min="15873" max="15873" width="4.42578125" style="493" customWidth="1"/>
    <col min="15874" max="15874" width="39" style="493" customWidth="1"/>
    <col min="15875" max="15875" width="14" style="493" customWidth="1"/>
    <col min="15876" max="15876" width="13.28515625" style="493" customWidth="1"/>
    <col min="15877" max="15877" width="12.85546875" style="493" customWidth="1"/>
    <col min="15878" max="15878" width="13" style="493" customWidth="1"/>
    <col min="15879" max="15879" width="14.28515625" style="493" customWidth="1"/>
    <col min="15880" max="15880" width="13.5703125" style="493" customWidth="1"/>
    <col min="15881" max="16128" width="11" style="493"/>
    <col min="16129" max="16129" width="4.42578125" style="493" customWidth="1"/>
    <col min="16130" max="16130" width="39" style="493" customWidth="1"/>
    <col min="16131" max="16131" width="14" style="493" customWidth="1"/>
    <col min="16132" max="16132" width="13.28515625" style="493" customWidth="1"/>
    <col min="16133" max="16133" width="12.85546875" style="493" customWidth="1"/>
    <col min="16134" max="16134" width="13" style="493" customWidth="1"/>
    <col min="16135" max="16135" width="14.28515625" style="493" customWidth="1"/>
    <col min="16136" max="16136" width="13.5703125" style="493" customWidth="1"/>
    <col min="16137" max="16384" width="11" style="493"/>
  </cols>
  <sheetData>
    <row r="2" spans="2:8" x14ac:dyDescent="0.2">
      <c r="B2" s="1042" t="s">
        <v>262</v>
      </c>
      <c r="C2" s="1042"/>
      <c r="D2" s="1042"/>
      <c r="E2" s="1042"/>
      <c r="F2" s="1042"/>
      <c r="G2" s="1042"/>
      <c r="H2" s="1042"/>
    </row>
    <row r="3" spans="2:8" x14ac:dyDescent="0.2">
      <c r="B3" s="1042" t="s">
        <v>263</v>
      </c>
      <c r="C3" s="1042"/>
      <c r="D3" s="1042"/>
      <c r="E3" s="1042"/>
      <c r="F3" s="1042"/>
      <c r="G3" s="1042"/>
      <c r="H3" s="1042"/>
    </row>
    <row r="4" spans="2:8" x14ac:dyDescent="0.2">
      <c r="B4" s="1042" t="s">
        <v>264</v>
      </c>
      <c r="C4" s="1042"/>
      <c r="D4" s="1042"/>
      <c r="E4" s="1042"/>
      <c r="F4" s="1042"/>
      <c r="G4" s="1042"/>
      <c r="H4" s="1042"/>
    </row>
    <row r="5" spans="2:8" x14ac:dyDescent="0.2">
      <c r="B5" s="1042" t="s">
        <v>265</v>
      </c>
      <c r="C5" s="1042"/>
      <c r="D5" s="1042"/>
      <c r="E5" s="1042"/>
      <c r="F5" s="1042"/>
      <c r="G5" s="1042"/>
      <c r="H5" s="1042"/>
    </row>
    <row r="6" spans="2:8" ht="12.75" thickBot="1" x14ac:dyDescent="0.25">
      <c r="B6" s="1160" t="s">
        <v>266</v>
      </c>
      <c r="C6" s="1160"/>
      <c r="D6" s="1160"/>
      <c r="E6" s="1160"/>
      <c r="F6" s="1160"/>
      <c r="G6" s="1160"/>
      <c r="H6" s="1160"/>
    </row>
    <row r="7" spans="2:8" ht="12.75" thickBot="1" x14ac:dyDescent="0.25">
      <c r="B7" s="1037" t="s">
        <v>267</v>
      </c>
      <c r="C7" s="1039" t="s">
        <v>268</v>
      </c>
      <c r="D7" s="1040"/>
      <c r="E7" s="1040"/>
      <c r="F7" s="1040"/>
      <c r="G7" s="1041"/>
      <c r="H7" s="1037" t="s">
        <v>269</v>
      </c>
    </row>
    <row r="8" spans="2:8" ht="24.75" thickBot="1" x14ac:dyDescent="0.25">
      <c r="B8" s="1038"/>
      <c r="C8" s="671" t="s">
        <v>270</v>
      </c>
      <c r="D8" s="671" t="s">
        <v>271</v>
      </c>
      <c r="E8" s="671" t="s">
        <v>245</v>
      </c>
      <c r="F8" s="671" t="s">
        <v>138</v>
      </c>
      <c r="G8" s="671" t="s">
        <v>272</v>
      </c>
      <c r="H8" s="1038"/>
    </row>
    <row r="9" spans="2:8" x14ac:dyDescent="0.2">
      <c r="B9" s="525" t="s">
        <v>273</v>
      </c>
      <c r="C9" s="530">
        <v>5351000</v>
      </c>
      <c r="D9" s="530">
        <v>0</v>
      </c>
      <c r="E9" s="530">
        <v>5351000</v>
      </c>
      <c r="F9" s="530">
        <v>5350781.96</v>
      </c>
      <c r="G9" s="530">
        <v>5001543.91</v>
      </c>
      <c r="H9" s="530">
        <v>218.04000000003725</v>
      </c>
    </row>
    <row r="10" spans="2:8" ht="24" x14ac:dyDescent="0.2">
      <c r="B10" s="527" t="s">
        <v>274</v>
      </c>
      <c r="C10" s="531">
        <v>5331000</v>
      </c>
      <c r="D10" s="531">
        <v>17387.89</v>
      </c>
      <c r="E10" s="531">
        <v>5348387.8899999997</v>
      </c>
      <c r="F10" s="531">
        <v>5348169.8499999996</v>
      </c>
      <c r="G10" s="531">
        <v>4998931.8</v>
      </c>
      <c r="H10" s="532">
        <v>218.04000000003725</v>
      </c>
    </row>
    <row r="11" spans="2:8" x14ac:dyDescent="0.2">
      <c r="B11" s="527" t="s">
        <v>275</v>
      </c>
      <c r="C11" s="520">
        <v>10000</v>
      </c>
      <c r="D11" s="520">
        <v>-9386</v>
      </c>
      <c r="E11" s="520">
        <v>614</v>
      </c>
      <c r="F11" s="520">
        <v>614</v>
      </c>
      <c r="G11" s="520">
        <v>614</v>
      </c>
      <c r="H11" s="532">
        <v>0</v>
      </c>
    </row>
    <row r="12" spans="2:8" x14ac:dyDescent="0.2">
      <c r="B12" s="527" t="s">
        <v>276</v>
      </c>
      <c r="C12" s="520">
        <v>10000</v>
      </c>
      <c r="D12" s="520">
        <v>-8001.89</v>
      </c>
      <c r="E12" s="520">
        <v>1998.1099999999997</v>
      </c>
      <c r="F12" s="520">
        <v>1998.11</v>
      </c>
      <c r="G12" s="520">
        <v>1998.11</v>
      </c>
      <c r="H12" s="532">
        <v>0</v>
      </c>
    </row>
    <row r="13" spans="2:8" x14ac:dyDescent="0.2">
      <c r="B13" s="527"/>
      <c r="C13" s="520"/>
      <c r="D13" s="520"/>
      <c r="E13" s="520"/>
      <c r="F13" s="520"/>
      <c r="G13" s="520"/>
      <c r="H13" s="532">
        <v>0</v>
      </c>
    </row>
    <row r="14" spans="2:8" x14ac:dyDescent="0.2">
      <c r="B14" s="527"/>
      <c r="C14" s="520"/>
      <c r="D14" s="520"/>
      <c r="E14" s="520"/>
      <c r="F14" s="520"/>
      <c r="G14" s="520"/>
      <c r="H14" s="532">
        <v>0</v>
      </c>
    </row>
    <row r="15" spans="2:8" x14ac:dyDescent="0.2">
      <c r="B15" s="527"/>
      <c r="C15" s="520"/>
      <c r="D15" s="520"/>
      <c r="E15" s="520"/>
      <c r="F15" s="520"/>
      <c r="G15" s="520"/>
      <c r="H15" s="532">
        <v>0</v>
      </c>
    </row>
    <row r="16" spans="2:8" x14ac:dyDescent="0.2">
      <c r="B16" s="527"/>
      <c r="C16" s="520"/>
      <c r="D16" s="520"/>
      <c r="E16" s="520"/>
      <c r="F16" s="520"/>
      <c r="G16" s="520"/>
      <c r="H16" s="532">
        <v>0</v>
      </c>
    </row>
    <row r="17" spans="2:8" x14ac:dyDescent="0.2">
      <c r="B17" s="527"/>
      <c r="C17" s="520"/>
      <c r="D17" s="520"/>
      <c r="E17" s="520"/>
      <c r="F17" s="520"/>
      <c r="G17" s="520"/>
      <c r="H17" s="532">
        <v>0</v>
      </c>
    </row>
    <row r="18" spans="2:8" x14ac:dyDescent="0.2">
      <c r="B18" s="528"/>
      <c r="C18" s="520"/>
      <c r="D18" s="520"/>
      <c r="E18" s="520"/>
      <c r="F18" s="520"/>
      <c r="G18" s="520"/>
      <c r="H18" s="520"/>
    </row>
    <row r="19" spans="2:8" x14ac:dyDescent="0.2">
      <c r="B19" s="526" t="s">
        <v>277</v>
      </c>
      <c r="C19" s="533">
        <v>0</v>
      </c>
      <c r="D19" s="533">
        <v>0</v>
      </c>
      <c r="E19" s="533">
        <v>0</v>
      </c>
      <c r="F19" s="533">
        <v>0</v>
      </c>
      <c r="G19" s="533">
        <v>0</v>
      </c>
      <c r="H19" s="533">
        <v>0</v>
      </c>
    </row>
    <row r="20" spans="2:8" ht="24" x14ac:dyDescent="0.2">
      <c r="B20" s="527" t="s">
        <v>274</v>
      </c>
      <c r="C20" s="531">
        <v>0</v>
      </c>
      <c r="D20" s="531">
        <v>0</v>
      </c>
      <c r="E20" s="531">
        <v>0</v>
      </c>
      <c r="F20" s="531">
        <v>0</v>
      </c>
      <c r="G20" s="531">
        <v>0</v>
      </c>
      <c r="H20" s="532">
        <v>0</v>
      </c>
    </row>
    <row r="21" spans="2:8" x14ac:dyDescent="0.2">
      <c r="B21" s="527" t="s">
        <v>275</v>
      </c>
      <c r="C21" s="531">
        <v>0</v>
      </c>
      <c r="D21" s="531">
        <v>0</v>
      </c>
      <c r="E21" s="531">
        <v>0</v>
      </c>
      <c r="F21" s="531">
        <v>0</v>
      </c>
      <c r="G21" s="531">
        <v>0</v>
      </c>
      <c r="H21" s="532">
        <v>0</v>
      </c>
    </row>
    <row r="22" spans="2:8" x14ac:dyDescent="0.2">
      <c r="B22" s="527" t="s">
        <v>276</v>
      </c>
      <c r="C22" s="531">
        <v>0</v>
      </c>
      <c r="D22" s="531">
        <v>0</v>
      </c>
      <c r="E22" s="531">
        <v>0</v>
      </c>
      <c r="F22" s="531">
        <v>0</v>
      </c>
      <c r="G22" s="531">
        <v>0</v>
      </c>
      <c r="H22" s="532">
        <v>0</v>
      </c>
    </row>
    <row r="23" spans="2:8" x14ac:dyDescent="0.2">
      <c r="B23" s="527"/>
      <c r="C23" s="531"/>
      <c r="D23" s="531"/>
      <c r="E23" s="531"/>
      <c r="F23" s="531"/>
      <c r="G23" s="531"/>
      <c r="H23" s="532">
        <v>0</v>
      </c>
    </row>
    <row r="24" spans="2:8" x14ac:dyDescent="0.2">
      <c r="B24" s="527"/>
      <c r="C24" s="520"/>
      <c r="D24" s="520"/>
      <c r="E24" s="520"/>
      <c r="F24" s="520"/>
      <c r="G24" s="520"/>
      <c r="H24" s="532">
        <v>0</v>
      </c>
    </row>
    <row r="25" spans="2:8" x14ac:dyDescent="0.2">
      <c r="B25" s="527"/>
      <c r="C25" s="520"/>
      <c r="D25" s="520"/>
      <c r="E25" s="520"/>
      <c r="F25" s="520"/>
      <c r="G25" s="520"/>
      <c r="H25" s="532">
        <v>0</v>
      </c>
    </row>
    <row r="26" spans="2:8" x14ac:dyDescent="0.2">
      <c r="B26" s="527"/>
      <c r="C26" s="520"/>
      <c r="D26" s="520"/>
      <c r="E26" s="520"/>
      <c r="F26" s="520"/>
      <c r="G26" s="520"/>
      <c r="H26" s="532">
        <v>0</v>
      </c>
    </row>
    <row r="27" spans="2:8" x14ac:dyDescent="0.2">
      <c r="B27" s="527"/>
      <c r="C27" s="520"/>
      <c r="D27" s="520"/>
      <c r="E27" s="520"/>
      <c r="F27" s="520"/>
      <c r="G27" s="520"/>
      <c r="H27" s="532">
        <v>0</v>
      </c>
    </row>
    <row r="28" spans="2:8" x14ac:dyDescent="0.2">
      <c r="B28" s="528"/>
      <c r="C28" s="520"/>
      <c r="D28" s="520"/>
      <c r="E28" s="520"/>
      <c r="F28" s="520"/>
      <c r="G28" s="520"/>
      <c r="H28" s="532">
        <v>0</v>
      </c>
    </row>
    <row r="29" spans="2:8" x14ac:dyDescent="0.2">
      <c r="B29" s="525" t="s">
        <v>278</v>
      </c>
      <c r="C29" s="519">
        <v>5351000</v>
      </c>
      <c r="D29" s="519">
        <v>0</v>
      </c>
      <c r="E29" s="519">
        <v>5351000</v>
      </c>
      <c r="F29" s="519">
        <v>5350781.96</v>
      </c>
      <c r="G29" s="519">
        <v>5001543.91</v>
      </c>
      <c r="H29" s="519">
        <v>218.04000000003725</v>
      </c>
    </row>
    <row r="30" spans="2:8" ht="12.75" thickBot="1" x14ac:dyDescent="0.25">
      <c r="B30" s="529"/>
      <c r="C30" s="534"/>
      <c r="D30" s="534"/>
      <c r="E30" s="534"/>
      <c r="F30" s="534"/>
      <c r="G30" s="534"/>
      <c r="H30" s="534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6"/>
  <sheetViews>
    <sheetView workbookViewId="0">
      <selection activeCell="F31" sqref="F31"/>
    </sheetView>
  </sheetViews>
  <sheetFormatPr baseColWidth="10" defaultRowHeight="12" x14ac:dyDescent="0.2"/>
  <cols>
    <col min="1" max="1" width="52.85546875" style="493" customWidth="1"/>
    <col min="2" max="2" width="16.42578125" style="493" customWidth="1"/>
    <col min="3" max="3" width="20.28515625" style="493" customWidth="1"/>
    <col min="4" max="4" width="18.28515625" style="493" customWidth="1"/>
    <col min="5" max="5" width="14.140625" style="493" customWidth="1"/>
    <col min="6" max="6" width="16.42578125" style="493" customWidth="1"/>
    <col min="7" max="7" width="16.5703125" style="493" customWidth="1"/>
    <col min="8" max="256" width="11.42578125" style="493"/>
    <col min="257" max="257" width="52.85546875" style="493" customWidth="1"/>
    <col min="258" max="258" width="16.42578125" style="493" customWidth="1"/>
    <col min="259" max="259" width="20.28515625" style="493" customWidth="1"/>
    <col min="260" max="260" width="18.28515625" style="493" customWidth="1"/>
    <col min="261" max="261" width="14.140625" style="493" customWidth="1"/>
    <col min="262" max="262" width="16.42578125" style="493" customWidth="1"/>
    <col min="263" max="263" width="16.5703125" style="493" customWidth="1"/>
    <col min="264" max="512" width="11.42578125" style="493"/>
    <col min="513" max="513" width="52.85546875" style="493" customWidth="1"/>
    <col min="514" max="514" width="16.42578125" style="493" customWidth="1"/>
    <col min="515" max="515" width="20.28515625" style="493" customWidth="1"/>
    <col min="516" max="516" width="18.28515625" style="493" customWidth="1"/>
    <col min="517" max="517" width="14.140625" style="493" customWidth="1"/>
    <col min="518" max="518" width="16.42578125" style="493" customWidth="1"/>
    <col min="519" max="519" width="16.5703125" style="493" customWidth="1"/>
    <col min="520" max="768" width="11.42578125" style="493"/>
    <col min="769" max="769" width="52.85546875" style="493" customWidth="1"/>
    <col min="770" max="770" width="16.42578125" style="493" customWidth="1"/>
    <col min="771" max="771" width="20.28515625" style="493" customWidth="1"/>
    <col min="772" max="772" width="18.28515625" style="493" customWidth="1"/>
    <col min="773" max="773" width="14.140625" style="493" customWidth="1"/>
    <col min="774" max="774" width="16.42578125" style="493" customWidth="1"/>
    <col min="775" max="775" width="16.5703125" style="493" customWidth="1"/>
    <col min="776" max="1024" width="11.42578125" style="493"/>
    <col min="1025" max="1025" width="52.85546875" style="493" customWidth="1"/>
    <col min="1026" max="1026" width="16.42578125" style="493" customWidth="1"/>
    <col min="1027" max="1027" width="20.28515625" style="493" customWidth="1"/>
    <col min="1028" max="1028" width="18.28515625" style="493" customWidth="1"/>
    <col min="1029" max="1029" width="14.140625" style="493" customWidth="1"/>
    <col min="1030" max="1030" width="16.42578125" style="493" customWidth="1"/>
    <col min="1031" max="1031" width="16.5703125" style="493" customWidth="1"/>
    <col min="1032" max="1280" width="11.42578125" style="493"/>
    <col min="1281" max="1281" width="52.85546875" style="493" customWidth="1"/>
    <col min="1282" max="1282" width="16.42578125" style="493" customWidth="1"/>
    <col min="1283" max="1283" width="20.28515625" style="493" customWidth="1"/>
    <col min="1284" max="1284" width="18.28515625" style="493" customWidth="1"/>
    <col min="1285" max="1285" width="14.140625" style="493" customWidth="1"/>
    <col min="1286" max="1286" width="16.42578125" style="493" customWidth="1"/>
    <col min="1287" max="1287" width="16.5703125" style="493" customWidth="1"/>
    <col min="1288" max="1536" width="11.42578125" style="493"/>
    <col min="1537" max="1537" width="52.85546875" style="493" customWidth="1"/>
    <col min="1538" max="1538" width="16.42578125" style="493" customWidth="1"/>
    <col min="1539" max="1539" width="20.28515625" style="493" customWidth="1"/>
    <col min="1540" max="1540" width="18.28515625" style="493" customWidth="1"/>
    <col min="1541" max="1541" width="14.140625" style="493" customWidth="1"/>
    <col min="1542" max="1542" width="16.42578125" style="493" customWidth="1"/>
    <col min="1543" max="1543" width="16.5703125" style="493" customWidth="1"/>
    <col min="1544" max="1792" width="11.42578125" style="493"/>
    <col min="1793" max="1793" width="52.85546875" style="493" customWidth="1"/>
    <col min="1794" max="1794" width="16.42578125" style="493" customWidth="1"/>
    <col min="1795" max="1795" width="20.28515625" style="493" customWidth="1"/>
    <col min="1796" max="1796" width="18.28515625" style="493" customWidth="1"/>
    <col min="1797" max="1797" width="14.140625" style="493" customWidth="1"/>
    <col min="1798" max="1798" width="16.42578125" style="493" customWidth="1"/>
    <col min="1799" max="1799" width="16.5703125" style="493" customWidth="1"/>
    <col min="1800" max="2048" width="11.42578125" style="493"/>
    <col min="2049" max="2049" width="52.85546875" style="493" customWidth="1"/>
    <col min="2050" max="2050" width="16.42578125" style="493" customWidth="1"/>
    <col min="2051" max="2051" width="20.28515625" style="493" customWidth="1"/>
    <col min="2052" max="2052" width="18.28515625" style="493" customWidth="1"/>
    <col min="2053" max="2053" width="14.140625" style="493" customWidth="1"/>
    <col min="2054" max="2054" width="16.42578125" style="493" customWidth="1"/>
    <col min="2055" max="2055" width="16.5703125" style="493" customWidth="1"/>
    <col min="2056" max="2304" width="11.42578125" style="493"/>
    <col min="2305" max="2305" width="52.85546875" style="493" customWidth="1"/>
    <col min="2306" max="2306" width="16.42578125" style="493" customWidth="1"/>
    <col min="2307" max="2307" width="20.28515625" style="493" customWidth="1"/>
    <col min="2308" max="2308" width="18.28515625" style="493" customWidth="1"/>
    <col min="2309" max="2309" width="14.140625" style="493" customWidth="1"/>
    <col min="2310" max="2310" width="16.42578125" style="493" customWidth="1"/>
    <col min="2311" max="2311" width="16.5703125" style="493" customWidth="1"/>
    <col min="2312" max="2560" width="11.42578125" style="493"/>
    <col min="2561" max="2561" width="52.85546875" style="493" customWidth="1"/>
    <col min="2562" max="2562" width="16.42578125" style="493" customWidth="1"/>
    <col min="2563" max="2563" width="20.28515625" style="493" customWidth="1"/>
    <col min="2564" max="2564" width="18.28515625" style="493" customWidth="1"/>
    <col min="2565" max="2565" width="14.140625" style="493" customWidth="1"/>
    <col min="2566" max="2566" width="16.42578125" style="493" customWidth="1"/>
    <col min="2567" max="2567" width="16.5703125" style="493" customWidth="1"/>
    <col min="2568" max="2816" width="11.42578125" style="493"/>
    <col min="2817" max="2817" width="52.85546875" style="493" customWidth="1"/>
    <col min="2818" max="2818" width="16.42578125" style="493" customWidth="1"/>
    <col min="2819" max="2819" width="20.28515625" style="493" customWidth="1"/>
    <col min="2820" max="2820" width="18.28515625" style="493" customWidth="1"/>
    <col min="2821" max="2821" width="14.140625" style="493" customWidth="1"/>
    <col min="2822" max="2822" width="16.42578125" style="493" customWidth="1"/>
    <col min="2823" max="2823" width="16.5703125" style="493" customWidth="1"/>
    <col min="2824" max="3072" width="11.42578125" style="493"/>
    <col min="3073" max="3073" width="52.85546875" style="493" customWidth="1"/>
    <col min="3074" max="3074" width="16.42578125" style="493" customWidth="1"/>
    <col min="3075" max="3075" width="20.28515625" style="493" customWidth="1"/>
    <col min="3076" max="3076" width="18.28515625" style="493" customWidth="1"/>
    <col min="3077" max="3077" width="14.140625" style="493" customWidth="1"/>
    <col min="3078" max="3078" width="16.42578125" style="493" customWidth="1"/>
    <col min="3079" max="3079" width="16.5703125" style="493" customWidth="1"/>
    <col min="3080" max="3328" width="11.42578125" style="493"/>
    <col min="3329" max="3329" width="52.85546875" style="493" customWidth="1"/>
    <col min="3330" max="3330" width="16.42578125" style="493" customWidth="1"/>
    <col min="3331" max="3331" width="20.28515625" style="493" customWidth="1"/>
    <col min="3332" max="3332" width="18.28515625" style="493" customWidth="1"/>
    <col min="3333" max="3333" width="14.140625" style="493" customWidth="1"/>
    <col min="3334" max="3334" width="16.42578125" style="493" customWidth="1"/>
    <col min="3335" max="3335" width="16.5703125" style="493" customWidth="1"/>
    <col min="3336" max="3584" width="11.42578125" style="493"/>
    <col min="3585" max="3585" width="52.85546875" style="493" customWidth="1"/>
    <col min="3586" max="3586" width="16.42578125" style="493" customWidth="1"/>
    <col min="3587" max="3587" width="20.28515625" style="493" customWidth="1"/>
    <col min="3588" max="3588" width="18.28515625" style="493" customWidth="1"/>
    <col min="3589" max="3589" width="14.140625" style="493" customWidth="1"/>
    <col min="3590" max="3590" width="16.42578125" style="493" customWidth="1"/>
    <col min="3591" max="3591" width="16.5703125" style="493" customWidth="1"/>
    <col min="3592" max="3840" width="11.42578125" style="493"/>
    <col min="3841" max="3841" width="52.85546875" style="493" customWidth="1"/>
    <col min="3842" max="3842" width="16.42578125" style="493" customWidth="1"/>
    <col min="3843" max="3843" width="20.28515625" style="493" customWidth="1"/>
    <col min="3844" max="3844" width="18.28515625" style="493" customWidth="1"/>
    <col min="3845" max="3845" width="14.140625" style="493" customWidth="1"/>
    <col min="3846" max="3846" width="16.42578125" style="493" customWidth="1"/>
    <col min="3847" max="3847" width="16.5703125" style="493" customWidth="1"/>
    <col min="3848" max="4096" width="11.42578125" style="493"/>
    <col min="4097" max="4097" width="52.85546875" style="493" customWidth="1"/>
    <col min="4098" max="4098" width="16.42578125" style="493" customWidth="1"/>
    <col min="4099" max="4099" width="20.28515625" style="493" customWidth="1"/>
    <col min="4100" max="4100" width="18.28515625" style="493" customWidth="1"/>
    <col min="4101" max="4101" width="14.140625" style="493" customWidth="1"/>
    <col min="4102" max="4102" width="16.42578125" style="493" customWidth="1"/>
    <col min="4103" max="4103" width="16.5703125" style="493" customWidth="1"/>
    <col min="4104" max="4352" width="11.42578125" style="493"/>
    <col min="4353" max="4353" width="52.85546875" style="493" customWidth="1"/>
    <col min="4354" max="4354" width="16.42578125" style="493" customWidth="1"/>
    <col min="4355" max="4355" width="20.28515625" style="493" customWidth="1"/>
    <col min="4356" max="4356" width="18.28515625" style="493" customWidth="1"/>
    <col min="4357" max="4357" width="14.140625" style="493" customWidth="1"/>
    <col min="4358" max="4358" width="16.42578125" style="493" customWidth="1"/>
    <col min="4359" max="4359" width="16.5703125" style="493" customWidth="1"/>
    <col min="4360" max="4608" width="11.42578125" style="493"/>
    <col min="4609" max="4609" width="52.85546875" style="493" customWidth="1"/>
    <col min="4610" max="4610" width="16.42578125" style="493" customWidth="1"/>
    <col min="4611" max="4611" width="20.28515625" style="493" customWidth="1"/>
    <col min="4612" max="4612" width="18.28515625" style="493" customWidth="1"/>
    <col min="4613" max="4613" width="14.140625" style="493" customWidth="1"/>
    <col min="4614" max="4614" width="16.42578125" style="493" customWidth="1"/>
    <col min="4615" max="4615" width="16.5703125" style="493" customWidth="1"/>
    <col min="4616" max="4864" width="11.42578125" style="493"/>
    <col min="4865" max="4865" width="52.85546875" style="493" customWidth="1"/>
    <col min="4866" max="4866" width="16.42578125" style="493" customWidth="1"/>
    <col min="4867" max="4867" width="20.28515625" style="493" customWidth="1"/>
    <col min="4868" max="4868" width="18.28515625" style="493" customWidth="1"/>
    <col min="4869" max="4869" width="14.140625" style="493" customWidth="1"/>
    <col min="4870" max="4870" width="16.42578125" style="493" customWidth="1"/>
    <col min="4871" max="4871" width="16.5703125" style="493" customWidth="1"/>
    <col min="4872" max="5120" width="11.42578125" style="493"/>
    <col min="5121" max="5121" width="52.85546875" style="493" customWidth="1"/>
    <col min="5122" max="5122" width="16.42578125" style="493" customWidth="1"/>
    <col min="5123" max="5123" width="20.28515625" style="493" customWidth="1"/>
    <col min="5124" max="5124" width="18.28515625" style="493" customWidth="1"/>
    <col min="5125" max="5125" width="14.140625" style="493" customWidth="1"/>
    <col min="5126" max="5126" width="16.42578125" style="493" customWidth="1"/>
    <col min="5127" max="5127" width="16.5703125" style="493" customWidth="1"/>
    <col min="5128" max="5376" width="11.42578125" style="493"/>
    <col min="5377" max="5377" width="52.85546875" style="493" customWidth="1"/>
    <col min="5378" max="5378" width="16.42578125" style="493" customWidth="1"/>
    <col min="5379" max="5379" width="20.28515625" style="493" customWidth="1"/>
    <col min="5380" max="5380" width="18.28515625" style="493" customWidth="1"/>
    <col min="5381" max="5381" width="14.140625" style="493" customWidth="1"/>
    <col min="5382" max="5382" width="16.42578125" style="493" customWidth="1"/>
    <col min="5383" max="5383" width="16.5703125" style="493" customWidth="1"/>
    <col min="5384" max="5632" width="11.42578125" style="493"/>
    <col min="5633" max="5633" width="52.85546875" style="493" customWidth="1"/>
    <col min="5634" max="5634" width="16.42578125" style="493" customWidth="1"/>
    <col min="5635" max="5635" width="20.28515625" style="493" customWidth="1"/>
    <col min="5636" max="5636" width="18.28515625" style="493" customWidth="1"/>
    <col min="5637" max="5637" width="14.140625" style="493" customWidth="1"/>
    <col min="5638" max="5638" width="16.42578125" style="493" customWidth="1"/>
    <col min="5639" max="5639" width="16.5703125" style="493" customWidth="1"/>
    <col min="5640" max="5888" width="11.42578125" style="493"/>
    <col min="5889" max="5889" width="52.85546875" style="493" customWidth="1"/>
    <col min="5890" max="5890" width="16.42578125" style="493" customWidth="1"/>
    <col min="5891" max="5891" width="20.28515625" style="493" customWidth="1"/>
    <col min="5892" max="5892" width="18.28515625" style="493" customWidth="1"/>
    <col min="5893" max="5893" width="14.140625" style="493" customWidth="1"/>
    <col min="5894" max="5894" width="16.42578125" style="493" customWidth="1"/>
    <col min="5895" max="5895" width="16.5703125" style="493" customWidth="1"/>
    <col min="5896" max="6144" width="11.42578125" style="493"/>
    <col min="6145" max="6145" width="52.85546875" style="493" customWidth="1"/>
    <col min="6146" max="6146" width="16.42578125" style="493" customWidth="1"/>
    <col min="6147" max="6147" width="20.28515625" style="493" customWidth="1"/>
    <col min="6148" max="6148" width="18.28515625" style="493" customWidth="1"/>
    <col min="6149" max="6149" width="14.140625" style="493" customWidth="1"/>
    <col min="6150" max="6150" width="16.42578125" style="493" customWidth="1"/>
    <col min="6151" max="6151" width="16.5703125" style="493" customWidth="1"/>
    <col min="6152" max="6400" width="11.42578125" style="493"/>
    <col min="6401" max="6401" width="52.85546875" style="493" customWidth="1"/>
    <col min="6402" max="6402" width="16.42578125" style="493" customWidth="1"/>
    <col min="6403" max="6403" width="20.28515625" style="493" customWidth="1"/>
    <col min="6404" max="6404" width="18.28515625" style="493" customWidth="1"/>
    <col min="6405" max="6405" width="14.140625" style="493" customWidth="1"/>
    <col min="6406" max="6406" width="16.42578125" style="493" customWidth="1"/>
    <col min="6407" max="6407" width="16.5703125" style="493" customWidth="1"/>
    <col min="6408" max="6656" width="11.42578125" style="493"/>
    <col min="6657" max="6657" width="52.85546875" style="493" customWidth="1"/>
    <col min="6658" max="6658" width="16.42578125" style="493" customWidth="1"/>
    <col min="6659" max="6659" width="20.28515625" style="493" customWidth="1"/>
    <col min="6660" max="6660" width="18.28515625" style="493" customWidth="1"/>
    <col min="6661" max="6661" width="14.140625" style="493" customWidth="1"/>
    <col min="6662" max="6662" width="16.42578125" style="493" customWidth="1"/>
    <col min="6663" max="6663" width="16.5703125" style="493" customWidth="1"/>
    <col min="6664" max="6912" width="11.42578125" style="493"/>
    <col min="6913" max="6913" width="52.85546875" style="493" customWidth="1"/>
    <col min="6914" max="6914" width="16.42578125" style="493" customWidth="1"/>
    <col min="6915" max="6915" width="20.28515625" style="493" customWidth="1"/>
    <col min="6916" max="6916" width="18.28515625" style="493" customWidth="1"/>
    <col min="6917" max="6917" width="14.140625" style="493" customWidth="1"/>
    <col min="6918" max="6918" width="16.42578125" style="493" customWidth="1"/>
    <col min="6919" max="6919" width="16.5703125" style="493" customWidth="1"/>
    <col min="6920" max="7168" width="11.42578125" style="493"/>
    <col min="7169" max="7169" width="52.85546875" style="493" customWidth="1"/>
    <col min="7170" max="7170" width="16.42578125" style="493" customWidth="1"/>
    <col min="7171" max="7171" width="20.28515625" style="493" customWidth="1"/>
    <col min="7172" max="7172" width="18.28515625" style="493" customWidth="1"/>
    <col min="7173" max="7173" width="14.140625" style="493" customWidth="1"/>
    <col min="7174" max="7174" width="16.42578125" style="493" customWidth="1"/>
    <col min="7175" max="7175" width="16.5703125" style="493" customWidth="1"/>
    <col min="7176" max="7424" width="11.42578125" style="493"/>
    <col min="7425" max="7425" width="52.85546875" style="493" customWidth="1"/>
    <col min="7426" max="7426" width="16.42578125" style="493" customWidth="1"/>
    <col min="7427" max="7427" width="20.28515625" style="493" customWidth="1"/>
    <col min="7428" max="7428" width="18.28515625" style="493" customWidth="1"/>
    <col min="7429" max="7429" width="14.140625" style="493" customWidth="1"/>
    <col min="7430" max="7430" width="16.42578125" style="493" customWidth="1"/>
    <col min="7431" max="7431" width="16.5703125" style="493" customWidth="1"/>
    <col min="7432" max="7680" width="11.42578125" style="493"/>
    <col min="7681" max="7681" width="52.85546875" style="493" customWidth="1"/>
    <col min="7682" max="7682" width="16.42578125" style="493" customWidth="1"/>
    <col min="7683" max="7683" width="20.28515625" style="493" customWidth="1"/>
    <col min="7684" max="7684" width="18.28515625" style="493" customWidth="1"/>
    <col min="7685" max="7685" width="14.140625" style="493" customWidth="1"/>
    <col min="7686" max="7686" width="16.42578125" style="493" customWidth="1"/>
    <col min="7687" max="7687" width="16.5703125" style="493" customWidth="1"/>
    <col min="7688" max="7936" width="11.42578125" style="493"/>
    <col min="7937" max="7937" width="52.85546875" style="493" customWidth="1"/>
    <col min="7938" max="7938" width="16.42578125" style="493" customWidth="1"/>
    <col min="7939" max="7939" width="20.28515625" style="493" customWidth="1"/>
    <col min="7940" max="7940" width="18.28515625" style="493" customWidth="1"/>
    <col min="7941" max="7941" width="14.140625" style="493" customWidth="1"/>
    <col min="7942" max="7942" width="16.42578125" style="493" customWidth="1"/>
    <col min="7943" max="7943" width="16.5703125" style="493" customWidth="1"/>
    <col min="7944" max="8192" width="11.42578125" style="493"/>
    <col min="8193" max="8193" width="52.85546875" style="493" customWidth="1"/>
    <col min="8194" max="8194" width="16.42578125" style="493" customWidth="1"/>
    <col min="8195" max="8195" width="20.28515625" style="493" customWidth="1"/>
    <col min="8196" max="8196" width="18.28515625" style="493" customWidth="1"/>
    <col min="8197" max="8197" width="14.140625" style="493" customWidth="1"/>
    <col min="8198" max="8198" width="16.42578125" style="493" customWidth="1"/>
    <col min="8199" max="8199" width="16.5703125" style="493" customWidth="1"/>
    <col min="8200" max="8448" width="11.42578125" style="493"/>
    <col min="8449" max="8449" width="52.85546875" style="493" customWidth="1"/>
    <col min="8450" max="8450" width="16.42578125" style="493" customWidth="1"/>
    <col min="8451" max="8451" width="20.28515625" style="493" customWidth="1"/>
    <col min="8452" max="8452" width="18.28515625" style="493" customWidth="1"/>
    <col min="8453" max="8453" width="14.140625" style="493" customWidth="1"/>
    <col min="8454" max="8454" width="16.42578125" style="493" customWidth="1"/>
    <col min="8455" max="8455" width="16.5703125" style="493" customWidth="1"/>
    <col min="8456" max="8704" width="11.42578125" style="493"/>
    <col min="8705" max="8705" width="52.85546875" style="493" customWidth="1"/>
    <col min="8706" max="8706" width="16.42578125" style="493" customWidth="1"/>
    <col min="8707" max="8707" width="20.28515625" style="493" customWidth="1"/>
    <col min="8708" max="8708" width="18.28515625" style="493" customWidth="1"/>
    <col min="8709" max="8709" width="14.140625" style="493" customWidth="1"/>
    <col min="8710" max="8710" width="16.42578125" style="493" customWidth="1"/>
    <col min="8711" max="8711" width="16.5703125" style="493" customWidth="1"/>
    <col min="8712" max="8960" width="11.42578125" style="493"/>
    <col min="8961" max="8961" width="52.85546875" style="493" customWidth="1"/>
    <col min="8962" max="8962" width="16.42578125" style="493" customWidth="1"/>
    <col min="8963" max="8963" width="20.28515625" style="493" customWidth="1"/>
    <col min="8964" max="8964" width="18.28515625" style="493" customWidth="1"/>
    <col min="8965" max="8965" width="14.140625" style="493" customWidth="1"/>
    <col min="8966" max="8966" width="16.42578125" style="493" customWidth="1"/>
    <col min="8967" max="8967" width="16.5703125" style="493" customWidth="1"/>
    <col min="8968" max="9216" width="11.42578125" style="493"/>
    <col min="9217" max="9217" width="52.85546875" style="493" customWidth="1"/>
    <col min="9218" max="9218" width="16.42578125" style="493" customWidth="1"/>
    <col min="9219" max="9219" width="20.28515625" style="493" customWidth="1"/>
    <col min="9220" max="9220" width="18.28515625" style="493" customWidth="1"/>
    <col min="9221" max="9221" width="14.140625" style="493" customWidth="1"/>
    <col min="9222" max="9222" width="16.42578125" style="493" customWidth="1"/>
    <col min="9223" max="9223" width="16.5703125" style="493" customWidth="1"/>
    <col min="9224" max="9472" width="11.42578125" style="493"/>
    <col min="9473" max="9473" width="52.85546875" style="493" customWidth="1"/>
    <col min="9474" max="9474" width="16.42578125" style="493" customWidth="1"/>
    <col min="9475" max="9475" width="20.28515625" style="493" customWidth="1"/>
    <col min="9476" max="9476" width="18.28515625" style="493" customWidth="1"/>
    <col min="9477" max="9477" width="14.140625" style="493" customWidth="1"/>
    <col min="9478" max="9478" width="16.42578125" style="493" customWidth="1"/>
    <col min="9479" max="9479" width="16.5703125" style="493" customWidth="1"/>
    <col min="9480" max="9728" width="11.42578125" style="493"/>
    <col min="9729" max="9729" width="52.85546875" style="493" customWidth="1"/>
    <col min="9730" max="9730" width="16.42578125" style="493" customWidth="1"/>
    <col min="9731" max="9731" width="20.28515625" style="493" customWidth="1"/>
    <col min="9732" max="9732" width="18.28515625" style="493" customWidth="1"/>
    <col min="9733" max="9733" width="14.140625" style="493" customWidth="1"/>
    <col min="9734" max="9734" width="16.42578125" style="493" customWidth="1"/>
    <col min="9735" max="9735" width="16.5703125" style="493" customWidth="1"/>
    <col min="9736" max="9984" width="11.42578125" style="493"/>
    <col min="9985" max="9985" width="52.85546875" style="493" customWidth="1"/>
    <col min="9986" max="9986" width="16.42578125" style="493" customWidth="1"/>
    <col min="9987" max="9987" width="20.28515625" style="493" customWidth="1"/>
    <col min="9988" max="9988" width="18.28515625" style="493" customWidth="1"/>
    <col min="9989" max="9989" width="14.140625" style="493" customWidth="1"/>
    <col min="9990" max="9990" width="16.42578125" style="493" customWidth="1"/>
    <col min="9991" max="9991" width="16.5703125" style="493" customWidth="1"/>
    <col min="9992" max="10240" width="11.42578125" style="493"/>
    <col min="10241" max="10241" width="52.85546875" style="493" customWidth="1"/>
    <col min="10242" max="10242" width="16.42578125" style="493" customWidth="1"/>
    <col min="10243" max="10243" width="20.28515625" style="493" customWidth="1"/>
    <col min="10244" max="10244" width="18.28515625" style="493" customWidth="1"/>
    <col min="10245" max="10245" width="14.140625" style="493" customWidth="1"/>
    <col min="10246" max="10246" width="16.42578125" style="493" customWidth="1"/>
    <col min="10247" max="10247" width="16.5703125" style="493" customWidth="1"/>
    <col min="10248" max="10496" width="11.42578125" style="493"/>
    <col min="10497" max="10497" width="52.85546875" style="493" customWidth="1"/>
    <col min="10498" max="10498" width="16.42578125" style="493" customWidth="1"/>
    <col min="10499" max="10499" width="20.28515625" style="493" customWidth="1"/>
    <col min="10500" max="10500" width="18.28515625" style="493" customWidth="1"/>
    <col min="10501" max="10501" width="14.140625" style="493" customWidth="1"/>
    <col min="10502" max="10502" width="16.42578125" style="493" customWidth="1"/>
    <col min="10503" max="10503" width="16.5703125" style="493" customWidth="1"/>
    <col min="10504" max="10752" width="11.42578125" style="493"/>
    <col min="10753" max="10753" width="52.85546875" style="493" customWidth="1"/>
    <col min="10754" max="10754" width="16.42578125" style="493" customWidth="1"/>
    <col min="10755" max="10755" width="20.28515625" style="493" customWidth="1"/>
    <col min="10756" max="10756" width="18.28515625" style="493" customWidth="1"/>
    <col min="10757" max="10757" width="14.140625" style="493" customWidth="1"/>
    <col min="10758" max="10758" width="16.42578125" style="493" customWidth="1"/>
    <col min="10759" max="10759" width="16.5703125" style="493" customWidth="1"/>
    <col min="10760" max="11008" width="11.42578125" style="493"/>
    <col min="11009" max="11009" width="52.85546875" style="493" customWidth="1"/>
    <col min="11010" max="11010" width="16.42578125" style="493" customWidth="1"/>
    <col min="11011" max="11011" width="20.28515625" style="493" customWidth="1"/>
    <col min="11012" max="11012" width="18.28515625" style="493" customWidth="1"/>
    <col min="11013" max="11013" width="14.140625" style="493" customWidth="1"/>
    <col min="11014" max="11014" width="16.42578125" style="493" customWidth="1"/>
    <col min="11015" max="11015" width="16.5703125" style="493" customWidth="1"/>
    <col min="11016" max="11264" width="11.42578125" style="493"/>
    <col min="11265" max="11265" width="52.85546875" style="493" customWidth="1"/>
    <col min="11266" max="11266" width="16.42578125" style="493" customWidth="1"/>
    <col min="11267" max="11267" width="20.28515625" style="493" customWidth="1"/>
    <col min="11268" max="11268" width="18.28515625" style="493" customWidth="1"/>
    <col min="11269" max="11269" width="14.140625" style="493" customWidth="1"/>
    <col min="11270" max="11270" width="16.42578125" style="493" customWidth="1"/>
    <col min="11271" max="11271" width="16.5703125" style="493" customWidth="1"/>
    <col min="11272" max="11520" width="11.42578125" style="493"/>
    <col min="11521" max="11521" width="52.85546875" style="493" customWidth="1"/>
    <col min="11522" max="11522" width="16.42578125" style="493" customWidth="1"/>
    <col min="11523" max="11523" width="20.28515625" style="493" customWidth="1"/>
    <col min="11524" max="11524" width="18.28515625" style="493" customWidth="1"/>
    <col min="11525" max="11525" width="14.140625" style="493" customWidth="1"/>
    <col min="11526" max="11526" width="16.42578125" style="493" customWidth="1"/>
    <col min="11527" max="11527" width="16.5703125" style="493" customWidth="1"/>
    <col min="11528" max="11776" width="11.42578125" style="493"/>
    <col min="11777" max="11777" width="52.85546875" style="493" customWidth="1"/>
    <col min="11778" max="11778" width="16.42578125" style="493" customWidth="1"/>
    <col min="11779" max="11779" width="20.28515625" style="493" customWidth="1"/>
    <col min="11780" max="11780" width="18.28515625" style="493" customWidth="1"/>
    <col min="11781" max="11781" width="14.140625" style="493" customWidth="1"/>
    <col min="11782" max="11782" width="16.42578125" style="493" customWidth="1"/>
    <col min="11783" max="11783" width="16.5703125" style="493" customWidth="1"/>
    <col min="11784" max="12032" width="11.42578125" style="493"/>
    <col min="12033" max="12033" width="52.85546875" style="493" customWidth="1"/>
    <col min="12034" max="12034" width="16.42578125" style="493" customWidth="1"/>
    <col min="12035" max="12035" width="20.28515625" style="493" customWidth="1"/>
    <col min="12036" max="12036" width="18.28515625" style="493" customWidth="1"/>
    <col min="12037" max="12037" width="14.140625" style="493" customWidth="1"/>
    <col min="12038" max="12038" width="16.42578125" style="493" customWidth="1"/>
    <col min="12039" max="12039" width="16.5703125" style="493" customWidth="1"/>
    <col min="12040" max="12288" width="11.42578125" style="493"/>
    <col min="12289" max="12289" width="52.85546875" style="493" customWidth="1"/>
    <col min="12290" max="12290" width="16.42578125" style="493" customWidth="1"/>
    <col min="12291" max="12291" width="20.28515625" style="493" customWidth="1"/>
    <col min="12292" max="12292" width="18.28515625" style="493" customWidth="1"/>
    <col min="12293" max="12293" width="14.140625" style="493" customWidth="1"/>
    <col min="12294" max="12294" width="16.42578125" style="493" customWidth="1"/>
    <col min="12295" max="12295" width="16.5703125" style="493" customWidth="1"/>
    <col min="12296" max="12544" width="11.42578125" style="493"/>
    <col min="12545" max="12545" width="52.85546875" style="493" customWidth="1"/>
    <col min="12546" max="12546" width="16.42578125" style="493" customWidth="1"/>
    <col min="12547" max="12547" width="20.28515625" style="493" customWidth="1"/>
    <col min="12548" max="12548" width="18.28515625" style="493" customWidth="1"/>
    <col min="12549" max="12549" width="14.140625" style="493" customWidth="1"/>
    <col min="12550" max="12550" width="16.42578125" style="493" customWidth="1"/>
    <col min="12551" max="12551" width="16.5703125" style="493" customWidth="1"/>
    <col min="12552" max="12800" width="11.42578125" style="493"/>
    <col min="12801" max="12801" width="52.85546875" style="493" customWidth="1"/>
    <col min="12802" max="12802" width="16.42578125" style="493" customWidth="1"/>
    <col min="12803" max="12803" width="20.28515625" style="493" customWidth="1"/>
    <col min="12804" max="12804" width="18.28515625" style="493" customWidth="1"/>
    <col min="12805" max="12805" width="14.140625" style="493" customWidth="1"/>
    <col min="12806" max="12806" width="16.42578125" style="493" customWidth="1"/>
    <col min="12807" max="12807" width="16.5703125" style="493" customWidth="1"/>
    <col min="12808" max="13056" width="11.42578125" style="493"/>
    <col min="13057" max="13057" width="52.85546875" style="493" customWidth="1"/>
    <col min="13058" max="13058" width="16.42578125" style="493" customWidth="1"/>
    <col min="13059" max="13059" width="20.28515625" style="493" customWidth="1"/>
    <col min="13060" max="13060" width="18.28515625" style="493" customWidth="1"/>
    <col min="13061" max="13061" width="14.140625" style="493" customWidth="1"/>
    <col min="13062" max="13062" width="16.42578125" style="493" customWidth="1"/>
    <col min="13063" max="13063" width="16.5703125" style="493" customWidth="1"/>
    <col min="13064" max="13312" width="11.42578125" style="493"/>
    <col min="13313" max="13313" width="52.85546875" style="493" customWidth="1"/>
    <col min="13314" max="13314" width="16.42578125" style="493" customWidth="1"/>
    <col min="13315" max="13315" width="20.28515625" style="493" customWidth="1"/>
    <col min="13316" max="13316" width="18.28515625" style="493" customWidth="1"/>
    <col min="13317" max="13317" width="14.140625" style="493" customWidth="1"/>
    <col min="13318" max="13318" width="16.42578125" style="493" customWidth="1"/>
    <col min="13319" max="13319" width="16.5703125" style="493" customWidth="1"/>
    <col min="13320" max="13568" width="11.42578125" style="493"/>
    <col min="13569" max="13569" width="52.85546875" style="493" customWidth="1"/>
    <col min="13570" max="13570" width="16.42578125" style="493" customWidth="1"/>
    <col min="13571" max="13571" width="20.28515625" style="493" customWidth="1"/>
    <col min="13572" max="13572" width="18.28515625" style="493" customWidth="1"/>
    <col min="13573" max="13573" width="14.140625" style="493" customWidth="1"/>
    <col min="13574" max="13574" width="16.42578125" style="493" customWidth="1"/>
    <col min="13575" max="13575" width="16.5703125" style="493" customWidth="1"/>
    <col min="13576" max="13824" width="11.42578125" style="493"/>
    <col min="13825" max="13825" width="52.85546875" style="493" customWidth="1"/>
    <col min="13826" max="13826" width="16.42578125" style="493" customWidth="1"/>
    <col min="13827" max="13827" width="20.28515625" style="493" customWidth="1"/>
    <col min="13828" max="13828" width="18.28515625" style="493" customWidth="1"/>
    <col min="13829" max="13829" width="14.140625" style="493" customWidth="1"/>
    <col min="13830" max="13830" width="16.42578125" style="493" customWidth="1"/>
    <col min="13831" max="13831" width="16.5703125" style="493" customWidth="1"/>
    <col min="13832" max="14080" width="11.42578125" style="493"/>
    <col min="14081" max="14081" width="52.85546875" style="493" customWidth="1"/>
    <col min="14082" max="14082" width="16.42578125" style="493" customWidth="1"/>
    <col min="14083" max="14083" width="20.28515625" style="493" customWidth="1"/>
    <col min="14084" max="14084" width="18.28515625" style="493" customWidth="1"/>
    <col min="14085" max="14085" width="14.140625" style="493" customWidth="1"/>
    <col min="14086" max="14086" width="16.42578125" style="493" customWidth="1"/>
    <col min="14087" max="14087" width="16.5703125" style="493" customWidth="1"/>
    <col min="14088" max="14336" width="11.42578125" style="493"/>
    <col min="14337" max="14337" width="52.85546875" style="493" customWidth="1"/>
    <col min="14338" max="14338" width="16.42578125" style="493" customWidth="1"/>
    <col min="14339" max="14339" width="20.28515625" style="493" customWidth="1"/>
    <col min="14340" max="14340" width="18.28515625" style="493" customWidth="1"/>
    <col min="14341" max="14341" width="14.140625" style="493" customWidth="1"/>
    <col min="14342" max="14342" width="16.42578125" style="493" customWidth="1"/>
    <col min="14343" max="14343" width="16.5703125" style="493" customWidth="1"/>
    <col min="14344" max="14592" width="11.42578125" style="493"/>
    <col min="14593" max="14593" width="52.85546875" style="493" customWidth="1"/>
    <col min="14594" max="14594" width="16.42578125" style="493" customWidth="1"/>
    <col min="14595" max="14595" width="20.28515625" style="493" customWidth="1"/>
    <col min="14596" max="14596" width="18.28515625" style="493" customWidth="1"/>
    <col min="14597" max="14597" width="14.140625" style="493" customWidth="1"/>
    <col min="14598" max="14598" width="16.42578125" style="493" customWidth="1"/>
    <col min="14599" max="14599" width="16.5703125" style="493" customWidth="1"/>
    <col min="14600" max="14848" width="11.42578125" style="493"/>
    <col min="14849" max="14849" width="52.85546875" style="493" customWidth="1"/>
    <col min="14850" max="14850" width="16.42578125" style="493" customWidth="1"/>
    <col min="14851" max="14851" width="20.28515625" style="493" customWidth="1"/>
    <col min="14852" max="14852" width="18.28515625" style="493" customWidth="1"/>
    <col min="14853" max="14853" width="14.140625" style="493" customWidth="1"/>
    <col min="14854" max="14854" width="16.42578125" style="493" customWidth="1"/>
    <col min="14855" max="14855" width="16.5703125" style="493" customWidth="1"/>
    <col min="14856" max="15104" width="11.42578125" style="493"/>
    <col min="15105" max="15105" width="52.85546875" style="493" customWidth="1"/>
    <col min="15106" max="15106" width="16.42578125" style="493" customWidth="1"/>
    <col min="15107" max="15107" width="20.28515625" style="493" customWidth="1"/>
    <col min="15108" max="15108" width="18.28515625" style="493" customWidth="1"/>
    <col min="15109" max="15109" width="14.140625" style="493" customWidth="1"/>
    <col min="15110" max="15110" width="16.42578125" style="493" customWidth="1"/>
    <col min="15111" max="15111" width="16.5703125" style="493" customWidth="1"/>
    <col min="15112" max="15360" width="11.42578125" style="493"/>
    <col min="15361" max="15361" width="52.85546875" style="493" customWidth="1"/>
    <col min="15362" max="15362" width="16.42578125" style="493" customWidth="1"/>
    <col min="15363" max="15363" width="20.28515625" style="493" customWidth="1"/>
    <col min="15364" max="15364" width="18.28515625" style="493" customWidth="1"/>
    <col min="15365" max="15365" width="14.140625" style="493" customWidth="1"/>
    <col min="15366" max="15366" width="16.42578125" style="493" customWidth="1"/>
    <col min="15367" max="15367" width="16.5703125" style="493" customWidth="1"/>
    <col min="15368" max="15616" width="11.42578125" style="493"/>
    <col min="15617" max="15617" width="52.85546875" style="493" customWidth="1"/>
    <col min="15618" max="15618" width="16.42578125" style="493" customWidth="1"/>
    <col min="15619" max="15619" width="20.28515625" style="493" customWidth="1"/>
    <col min="15620" max="15620" width="18.28515625" style="493" customWidth="1"/>
    <col min="15621" max="15621" width="14.140625" style="493" customWidth="1"/>
    <col min="15622" max="15622" width="16.42578125" style="493" customWidth="1"/>
    <col min="15623" max="15623" width="16.5703125" style="493" customWidth="1"/>
    <col min="15624" max="15872" width="11.42578125" style="493"/>
    <col min="15873" max="15873" width="52.85546875" style="493" customWidth="1"/>
    <col min="15874" max="15874" width="16.42578125" style="493" customWidth="1"/>
    <col min="15875" max="15875" width="20.28515625" style="493" customWidth="1"/>
    <col min="15876" max="15876" width="18.28515625" style="493" customWidth="1"/>
    <col min="15877" max="15877" width="14.140625" style="493" customWidth="1"/>
    <col min="15878" max="15878" width="16.42578125" style="493" customWidth="1"/>
    <col min="15879" max="15879" width="16.5703125" style="493" customWidth="1"/>
    <col min="15880" max="16128" width="11.42578125" style="493"/>
    <col min="16129" max="16129" width="52.85546875" style="493" customWidth="1"/>
    <col min="16130" max="16130" width="16.42578125" style="493" customWidth="1"/>
    <col min="16131" max="16131" width="20.28515625" style="493" customWidth="1"/>
    <col min="16132" max="16132" width="18.28515625" style="493" customWidth="1"/>
    <col min="16133" max="16133" width="14.140625" style="493" customWidth="1"/>
    <col min="16134" max="16134" width="16.42578125" style="493" customWidth="1"/>
    <col min="16135" max="16135" width="16.5703125" style="493" customWidth="1"/>
    <col min="16136" max="16384" width="11.42578125" style="493"/>
  </cols>
  <sheetData>
    <row r="2" spans="1:7" x14ac:dyDescent="0.2">
      <c r="A2" s="1154" t="s">
        <v>1132</v>
      </c>
      <c r="B2" s="1154"/>
      <c r="C2" s="1154"/>
      <c r="D2" s="1154"/>
      <c r="E2" s="1154"/>
      <c r="F2" s="1154"/>
      <c r="G2" s="1154"/>
    </row>
    <row r="3" spans="1:7" x14ac:dyDescent="0.2">
      <c r="A3" s="1154" t="s">
        <v>263</v>
      </c>
      <c r="B3" s="1154"/>
      <c r="C3" s="1154"/>
      <c r="D3" s="1154"/>
      <c r="E3" s="1154"/>
      <c r="F3" s="1154"/>
      <c r="G3" s="1154"/>
    </row>
    <row r="4" spans="1:7" x14ac:dyDescent="0.2">
      <c r="A4" s="1154" t="s">
        <v>340</v>
      </c>
      <c r="B4" s="1154"/>
      <c r="C4" s="1154"/>
      <c r="D4" s="1154"/>
      <c r="E4" s="1154"/>
      <c r="F4" s="1154"/>
      <c r="G4" s="1154"/>
    </row>
    <row r="5" spans="1:7" x14ac:dyDescent="0.2">
      <c r="A5" s="1154" t="s">
        <v>265</v>
      </c>
      <c r="B5" s="1154"/>
      <c r="C5" s="1154"/>
      <c r="D5" s="1154"/>
      <c r="E5" s="1154"/>
      <c r="F5" s="1154"/>
      <c r="G5" s="1154"/>
    </row>
    <row r="6" spans="1:7" ht="12.75" thickBot="1" x14ac:dyDescent="0.25">
      <c r="A6" s="1194" t="s">
        <v>266</v>
      </c>
      <c r="B6" s="1194"/>
      <c r="C6" s="1194"/>
      <c r="D6" s="1194"/>
      <c r="E6" s="1194"/>
      <c r="F6" s="1194"/>
      <c r="G6" s="1194"/>
    </row>
    <row r="7" spans="1:7" x14ac:dyDescent="0.2">
      <c r="A7" s="1165" t="s">
        <v>267</v>
      </c>
      <c r="B7" s="1187" t="s">
        <v>268</v>
      </c>
      <c r="C7" s="1188"/>
      <c r="D7" s="1188"/>
      <c r="E7" s="1188"/>
      <c r="F7" s="1189"/>
      <c r="G7" s="1037" t="s">
        <v>269</v>
      </c>
    </row>
    <row r="8" spans="1:7" ht="12.75" thickBot="1" x14ac:dyDescent="0.25">
      <c r="A8" s="1161"/>
      <c r="B8" s="1190"/>
      <c r="C8" s="1191"/>
      <c r="D8" s="1191"/>
      <c r="E8" s="1191"/>
      <c r="F8" s="1192"/>
      <c r="G8" s="1193"/>
    </row>
    <row r="9" spans="1:7" ht="24.75" thickBot="1" x14ac:dyDescent="0.25">
      <c r="A9" s="1172"/>
      <c r="B9" s="656" t="s">
        <v>270</v>
      </c>
      <c r="C9" s="671" t="s">
        <v>1429</v>
      </c>
      <c r="D9" s="671" t="s">
        <v>1430</v>
      </c>
      <c r="E9" s="671" t="s">
        <v>138</v>
      </c>
      <c r="F9" s="671" t="s">
        <v>272</v>
      </c>
      <c r="G9" s="1038"/>
    </row>
    <row r="10" spans="1:7" x14ac:dyDescent="0.2">
      <c r="A10" s="535"/>
      <c r="B10" s="536"/>
      <c r="C10" s="536"/>
      <c r="D10" s="536"/>
      <c r="E10" s="536"/>
      <c r="F10" s="536"/>
      <c r="G10" s="536"/>
    </row>
    <row r="11" spans="1:7" x14ac:dyDescent="0.2">
      <c r="A11" s="537" t="s">
        <v>1506</v>
      </c>
      <c r="B11" s="515">
        <v>5351000</v>
      </c>
      <c r="C11" s="515">
        <v>0</v>
      </c>
      <c r="D11" s="515">
        <v>5351000</v>
      </c>
      <c r="E11" s="515">
        <v>5350781.96</v>
      </c>
      <c r="F11" s="515">
        <v>5001543.91</v>
      </c>
      <c r="G11" s="515">
        <v>218.04000000003725</v>
      </c>
    </row>
    <row r="12" spans="1:7" x14ac:dyDescent="0.2">
      <c r="A12" s="537" t="s">
        <v>1507</v>
      </c>
      <c r="B12" s="515">
        <v>0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</row>
    <row r="13" spans="1:7" x14ac:dyDescent="0.2">
      <c r="A13" s="538" t="s">
        <v>1508</v>
      </c>
      <c r="B13" s="514"/>
      <c r="C13" s="514"/>
      <c r="D13" s="514">
        <v>0</v>
      </c>
      <c r="E13" s="514"/>
      <c r="F13" s="514"/>
      <c r="G13" s="514">
        <v>0</v>
      </c>
    </row>
    <row r="14" spans="1:7" x14ac:dyDescent="0.2">
      <c r="A14" s="538" t="s">
        <v>1509</v>
      </c>
      <c r="B14" s="514"/>
      <c r="C14" s="514"/>
      <c r="D14" s="514">
        <v>0</v>
      </c>
      <c r="E14" s="514"/>
      <c r="F14" s="514"/>
      <c r="G14" s="514">
        <v>0</v>
      </c>
    </row>
    <row r="15" spans="1:7" x14ac:dyDescent="0.2">
      <c r="A15" s="538" t="s">
        <v>1510</v>
      </c>
      <c r="B15" s="514"/>
      <c r="C15" s="514"/>
      <c r="D15" s="514">
        <v>0</v>
      </c>
      <c r="E15" s="514"/>
      <c r="F15" s="514"/>
      <c r="G15" s="514">
        <v>0</v>
      </c>
    </row>
    <row r="16" spans="1:7" x14ac:dyDescent="0.2">
      <c r="A16" s="538" t="s">
        <v>1511</v>
      </c>
      <c r="B16" s="514"/>
      <c r="C16" s="514"/>
      <c r="D16" s="514">
        <v>0</v>
      </c>
      <c r="E16" s="514"/>
      <c r="F16" s="514"/>
      <c r="G16" s="514">
        <v>0</v>
      </c>
    </row>
    <row r="17" spans="1:7" x14ac:dyDescent="0.2">
      <c r="A17" s="538" t="s">
        <v>1512</v>
      </c>
      <c r="B17" s="514"/>
      <c r="C17" s="514"/>
      <c r="D17" s="514">
        <v>0</v>
      </c>
      <c r="E17" s="514"/>
      <c r="F17" s="514"/>
      <c r="G17" s="514">
        <v>0</v>
      </c>
    </row>
    <row r="18" spans="1:7" x14ac:dyDescent="0.2">
      <c r="A18" s="538" t="s">
        <v>1513</v>
      </c>
      <c r="B18" s="514"/>
      <c r="C18" s="514"/>
      <c r="D18" s="514">
        <v>0</v>
      </c>
      <c r="E18" s="514"/>
      <c r="F18" s="514"/>
      <c r="G18" s="514">
        <v>0</v>
      </c>
    </row>
    <row r="19" spans="1:7" x14ac:dyDescent="0.2">
      <c r="A19" s="538" t="s">
        <v>1514</v>
      </c>
      <c r="B19" s="514"/>
      <c r="C19" s="514"/>
      <c r="D19" s="514">
        <v>0</v>
      </c>
      <c r="E19" s="514"/>
      <c r="F19" s="514"/>
      <c r="G19" s="514">
        <v>0</v>
      </c>
    </row>
    <row r="20" spans="1:7" x14ac:dyDescent="0.2">
      <c r="A20" s="538" t="s">
        <v>1515</v>
      </c>
      <c r="B20" s="514"/>
      <c r="C20" s="514"/>
      <c r="D20" s="514">
        <v>0</v>
      </c>
      <c r="E20" s="514"/>
      <c r="F20" s="514"/>
      <c r="G20" s="514">
        <v>0</v>
      </c>
    </row>
    <row r="21" spans="1:7" x14ac:dyDescent="0.2">
      <c r="A21" s="539"/>
      <c r="B21" s="514"/>
      <c r="C21" s="514"/>
      <c r="D21" s="514"/>
      <c r="E21" s="514"/>
      <c r="F21" s="514"/>
      <c r="G21" s="514"/>
    </row>
    <row r="22" spans="1:7" x14ac:dyDescent="0.2">
      <c r="A22" s="537" t="s">
        <v>1516</v>
      </c>
      <c r="B22" s="515">
        <v>5351000</v>
      </c>
      <c r="C22" s="515">
        <v>0</v>
      </c>
      <c r="D22" s="515">
        <v>5351000</v>
      </c>
      <c r="E22" s="515">
        <v>5350781.96</v>
      </c>
      <c r="F22" s="515">
        <v>5001543.91</v>
      </c>
      <c r="G22" s="515">
        <v>218.04000000003725</v>
      </c>
    </row>
    <row r="23" spans="1:7" x14ac:dyDescent="0.2">
      <c r="A23" s="538" t="s">
        <v>1517</v>
      </c>
      <c r="B23" s="514"/>
      <c r="C23" s="514"/>
      <c r="D23" s="514">
        <v>0</v>
      </c>
      <c r="E23" s="514"/>
      <c r="F23" s="514"/>
      <c r="G23" s="514">
        <v>0</v>
      </c>
    </row>
    <row r="24" spans="1:7" x14ac:dyDescent="0.2">
      <c r="A24" s="538" t="s">
        <v>1518</v>
      </c>
      <c r="B24" s="514"/>
      <c r="C24" s="514"/>
      <c r="D24" s="514">
        <v>0</v>
      </c>
      <c r="E24" s="514"/>
      <c r="F24" s="514"/>
      <c r="G24" s="514">
        <v>0</v>
      </c>
    </row>
    <row r="25" spans="1:7" x14ac:dyDescent="0.2">
      <c r="A25" s="538" t="s">
        <v>1519</v>
      </c>
      <c r="B25" s="514">
        <v>5351000</v>
      </c>
      <c r="C25" s="514">
        <v>0</v>
      </c>
      <c r="D25" s="514">
        <v>5351000</v>
      </c>
      <c r="E25" s="514">
        <v>5350781.96</v>
      </c>
      <c r="F25" s="514">
        <v>5001543.91</v>
      </c>
      <c r="G25" s="514">
        <v>218.04000000003725</v>
      </c>
    </row>
    <row r="26" spans="1:7" x14ac:dyDescent="0.2">
      <c r="A26" s="538" t="s">
        <v>1520</v>
      </c>
      <c r="B26" s="514"/>
      <c r="C26" s="514"/>
      <c r="D26" s="514">
        <v>0</v>
      </c>
      <c r="E26" s="514"/>
      <c r="F26" s="514"/>
      <c r="G26" s="514">
        <v>0</v>
      </c>
    </row>
    <row r="27" spans="1:7" x14ac:dyDescent="0.2">
      <c r="A27" s="538" t="s">
        <v>1521</v>
      </c>
      <c r="B27" s="514"/>
      <c r="C27" s="514"/>
      <c r="D27" s="514">
        <v>0</v>
      </c>
      <c r="E27" s="514"/>
      <c r="F27" s="514"/>
      <c r="G27" s="514">
        <v>0</v>
      </c>
    </row>
    <row r="28" spans="1:7" x14ac:dyDescent="0.2">
      <c r="A28" s="538" t="s">
        <v>1522</v>
      </c>
      <c r="B28" s="514"/>
      <c r="C28" s="514"/>
      <c r="D28" s="514">
        <v>0</v>
      </c>
      <c r="E28" s="514"/>
      <c r="F28" s="514"/>
      <c r="G28" s="514">
        <v>0</v>
      </c>
    </row>
    <row r="29" spans="1:7" x14ac:dyDescent="0.2">
      <c r="A29" s="538" t="s">
        <v>1523</v>
      </c>
      <c r="B29" s="514"/>
      <c r="C29" s="514"/>
      <c r="D29" s="514">
        <v>0</v>
      </c>
      <c r="E29" s="514"/>
      <c r="F29" s="514"/>
      <c r="G29" s="514">
        <v>0</v>
      </c>
    </row>
    <row r="30" spans="1:7" x14ac:dyDescent="0.2">
      <c r="A30" s="539"/>
      <c r="B30" s="514"/>
      <c r="C30" s="514"/>
      <c r="D30" s="514"/>
      <c r="E30" s="514"/>
      <c r="F30" s="514"/>
      <c r="G30" s="514"/>
    </row>
    <row r="31" spans="1:7" x14ac:dyDescent="0.2">
      <c r="A31" s="537" t="s">
        <v>1524</v>
      </c>
      <c r="B31" s="515">
        <v>0</v>
      </c>
      <c r="C31" s="515">
        <v>0</v>
      </c>
      <c r="D31" s="515">
        <v>0</v>
      </c>
      <c r="E31" s="515">
        <v>0</v>
      </c>
      <c r="F31" s="515">
        <v>0</v>
      </c>
      <c r="G31" s="515">
        <v>0</v>
      </c>
    </row>
    <row r="32" spans="1:7" x14ac:dyDescent="0.2">
      <c r="A32" s="538" t="s">
        <v>1525</v>
      </c>
      <c r="B32" s="514"/>
      <c r="C32" s="514"/>
      <c r="D32" s="514">
        <v>0</v>
      </c>
      <c r="E32" s="514"/>
      <c r="F32" s="514"/>
      <c r="G32" s="514">
        <v>0</v>
      </c>
    </row>
    <row r="33" spans="1:7" x14ac:dyDescent="0.2">
      <c r="A33" s="538" t="s">
        <v>1526</v>
      </c>
      <c r="B33" s="514"/>
      <c r="C33" s="514"/>
      <c r="D33" s="514">
        <v>0</v>
      </c>
      <c r="E33" s="514"/>
      <c r="F33" s="514"/>
      <c r="G33" s="514">
        <v>0</v>
      </c>
    </row>
    <row r="34" spans="1:7" x14ac:dyDescent="0.2">
      <c r="A34" s="538" t="s">
        <v>1527</v>
      </c>
      <c r="B34" s="514"/>
      <c r="C34" s="514"/>
      <c r="D34" s="514">
        <v>0</v>
      </c>
      <c r="E34" s="514"/>
      <c r="F34" s="514"/>
      <c r="G34" s="514">
        <v>0</v>
      </c>
    </row>
    <row r="35" spans="1:7" x14ac:dyDescent="0.2">
      <c r="A35" s="538" t="s">
        <v>1528</v>
      </c>
      <c r="B35" s="514"/>
      <c r="C35" s="514"/>
      <c r="D35" s="514">
        <v>0</v>
      </c>
      <c r="E35" s="514"/>
      <c r="F35" s="514"/>
      <c r="G35" s="514">
        <v>0</v>
      </c>
    </row>
    <row r="36" spans="1:7" x14ac:dyDescent="0.2">
      <c r="A36" s="538" t="s">
        <v>1529</v>
      </c>
      <c r="B36" s="514"/>
      <c r="C36" s="514"/>
      <c r="D36" s="514">
        <v>0</v>
      </c>
      <c r="E36" s="514"/>
      <c r="F36" s="514"/>
      <c r="G36" s="514">
        <v>0</v>
      </c>
    </row>
    <row r="37" spans="1:7" x14ac:dyDescent="0.2">
      <c r="A37" s="538" t="s">
        <v>1530</v>
      </c>
      <c r="B37" s="514"/>
      <c r="C37" s="514"/>
      <c r="D37" s="514">
        <v>0</v>
      </c>
      <c r="E37" s="514"/>
      <c r="F37" s="514"/>
      <c r="G37" s="514">
        <v>0</v>
      </c>
    </row>
    <row r="38" spans="1:7" x14ac:dyDescent="0.2">
      <c r="A38" s="538" t="s">
        <v>1531</v>
      </c>
      <c r="B38" s="514"/>
      <c r="C38" s="514"/>
      <c r="D38" s="514">
        <v>0</v>
      </c>
      <c r="E38" s="514"/>
      <c r="F38" s="514"/>
      <c r="G38" s="514">
        <v>0</v>
      </c>
    </row>
    <row r="39" spans="1:7" x14ac:dyDescent="0.2">
      <c r="A39" s="538" t="s">
        <v>1532</v>
      </c>
      <c r="B39" s="514"/>
      <c r="C39" s="514"/>
      <c r="D39" s="514">
        <v>0</v>
      </c>
      <c r="E39" s="514"/>
      <c r="F39" s="514"/>
      <c r="G39" s="514">
        <v>0</v>
      </c>
    </row>
    <row r="40" spans="1:7" x14ac:dyDescent="0.2">
      <c r="A40" s="538" t="s">
        <v>1533</v>
      </c>
      <c r="B40" s="514"/>
      <c r="C40" s="514"/>
      <c r="D40" s="514">
        <v>0</v>
      </c>
      <c r="E40" s="514"/>
      <c r="F40" s="514"/>
      <c r="G40" s="514">
        <v>0</v>
      </c>
    </row>
    <row r="41" spans="1:7" x14ac:dyDescent="0.2">
      <c r="A41" s="539"/>
      <c r="B41" s="514"/>
      <c r="C41" s="514"/>
      <c r="D41" s="514"/>
      <c r="E41" s="514"/>
      <c r="F41" s="514"/>
      <c r="G41" s="514"/>
    </row>
    <row r="42" spans="1:7" x14ac:dyDescent="0.2">
      <c r="A42" s="537" t="s">
        <v>1534</v>
      </c>
      <c r="B42" s="515">
        <v>0</v>
      </c>
      <c r="C42" s="515">
        <v>0</v>
      </c>
      <c r="D42" s="515">
        <v>0</v>
      </c>
      <c r="E42" s="515">
        <v>0</v>
      </c>
      <c r="F42" s="515">
        <v>0</v>
      </c>
      <c r="G42" s="515">
        <v>0</v>
      </c>
    </row>
    <row r="43" spans="1:7" x14ac:dyDescent="0.2">
      <c r="A43" s="538" t="s">
        <v>1535</v>
      </c>
      <c r="B43" s="514"/>
      <c r="C43" s="514"/>
      <c r="D43" s="514">
        <v>0</v>
      </c>
      <c r="E43" s="514"/>
      <c r="F43" s="514"/>
      <c r="G43" s="514">
        <v>0</v>
      </c>
    </row>
    <row r="44" spans="1:7" ht="24" x14ac:dyDescent="0.2">
      <c r="A44" s="540" t="s">
        <v>1536</v>
      </c>
      <c r="B44" s="514"/>
      <c r="C44" s="514"/>
      <c r="D44" s="514">
        <v>0</v>
      </c>
      <c r="E44" s="514"/>
      <c r="F44" s="514"/>
      <c r="G44" s="514">
        <v>0</v>
      </c>
    </row>
    <row r="45" spans="1:7" x14ac:dyDescent="0.2">
      <c r="A45" s="538" t="s">
        <v>1537</v>
      </c>
      <c r="B45" s="514"/>
      <c r="C45" s="514"/>
      <c r="D45" s="514">
        <v>0</v>
      </c>
      <c r="E45" s="514"/>
      <c r="F45" s="514"/>
      <c r="G45" s="514">
        <v>0</v>
      </c>
    </row>
    <row r="46" spans="1:7" x14ac:dyDescent="0.2">
      <c r="A46" s="538" t="s">
        <v>1538</v>
      </c>
      <c r="B46" s="514"/>
      <c r="C46" s="514"/>
      <c r="D46" s="514">
        <v>0</v>
      </c>
      <c r="E46" s="514"/>
      <c r="F46" s="514"/>
      <c r="G46" s="514">
        <v>0</v>
      </c>
    </row>
    <row r="47" spans="1:7" x14ac:dyDescent="0.2">
      <c r="A47" s="539"/>
      <c r="B47" s="514"/>
      <c r="C47" s="514"/>
      <c r="D47" s="514"/>
      <c r="E47" s="514"/>
      <c r="F47" s="514"/>
      <c r="G47" s="514"/>
    </row>
    <row r="48" spans="1:7" x14ac:dyDescent="0.2">
      <c r="A48" s="537" t="s">
        <v>1539</v>
      </c>
      <c r="B48" s="515">
        <v>0</v>
      </c>
      <c r="C48" s="515">
        <v>0</v>
      </c>
      <c r="D48" s="515">
        <v>0</v>
      </c>
      <c r="E48" s="515">
        <v>0</v>
      </c>
      <c r="F48" s="515">
        <v>0</v>
      </c>
      <c r="G48" s="515">
        <v>0</v>
      </c>
    </row>
    <row r="49" spans="1:7" x14ac:dyDescent="0.2">
      <c r="A49" s="537" t="s">
        <v>1507</v>
      </c>
      <c r="B49" s="515">
        <v>0</v>
      </c>
      <c r="C49" s="515">
        <v>0</v>
      </c>
      <c r="D49" s="515">
        <v>0</v>
      </c>
      <c r="E49" s="515">
        <v>0</v>
      </c>
      <c r="F49" s="515">
        <v>0</v>
      </c>
      <c r="G49" s="515">
        <v>0</v>
      </c>
    </row>
    <row r="50" spans="1:7" x14ac:dyDescent="0.2">
      <c r="A50" s="538" t="s">
        <v>1508</v>
      </c>
      <c r="B50" s="514"/>
      <c r="C50" s="514"/>
      <c r="D50" s="514">
        <v>0</v>
      </c>
      <c r="E50" s="514"/>
      <c r="F50" s="514"/>
      <c r="G50" s="514">
        <v>0</v>
      </c>
    </row>
    <row r="51" spans="1:7" x14ac:dyDescent="0.2">
      <c r="A51" s="538" t="s">
        <v>1509</v>
      </c>
      <c r="B51" s="514"/>
      <c r="C51" s="514"/>
      <c r="D51" s="514">
        <v>0</v>
      </c>
      <c r="E51" s="514"/>
      <c r="F51" s="514"/>
      <c r="G51" s="514">
        <v>0</v>
      </c>
    </row>
    <row r="52" spans="1:7" x14ac:dyDescent="0.2">
      <c r="A52" s="538" t="s">
        <v>1510</v>
      </c>
      <c r="B52" s="514"/>
      <c r="C52" s="514"/>
      <c r="D52" s="514">
        <v>0</v>
      </c>
      <c r="E52" s="514"/>
      <c r="F52" s="514"/>
      <c r="G52" s="514">
        <v>0</v>
      </c>
    </row>
    <row r="53" spans="1:7" x14ac:dyDescent="0.2">
      <c r="A53" s="538" t="s">
        <v>1511</v>
      </c>
      <c r="B53" s="514"/>
      <c r="C53" s="514"/>
      <c r="D53" s="514">
        <v>0</v>
      </c>
      <c r="E53" s="514"/>
      <c r="F53" s="514"/>
      <c r="G53" s="514">
        <v>0</v>
      </c>
    </row>
    <row r="54" spans="1:7" x14ac:dyDescent="0.2">
      <c r="A54" s="538" t="s">
        <v>1512</v>
      </c>
      <c r="B54" s="514"/>
      <c r="C54" s="514"/>
      <c r="D54" s="514">
        <v>0</v>
      </c>
      <c r="E54" s="514"/>
      <c r="F54" s="514"/>
      <c r="G54" s="514">
        <v>0</v>
      </c>
    </row>
    <row r="55" spans="1:7" x14ac:dyDescent="0.2">
      <c r="A55" s="538" t="s">
        <v>1513</v>
      </c>
      <c r="B55" s="514"/>
      <c r="C55" s="514"/>
      <c r="D55" s="514">
        <v>0</v>
      </c>
      <c r="E55" s="514"/>
      <c r="F55" s="514"/>
      <c r="G55" s="514">
        <v>0</v>
      </c>
    </row>
    <row r="56" spans="1:7" x14ac:dyDescent="0.2">
      <c r="A56" s="538" t="s">
        <v>1514</v>
      </c>
      <c r="B56" s="514"/>
      <c r="C56" s="514"/>
      <c r="D56" s="514">
        <v>0</v>
      </c>
      <c r="E56" s="514"/>
      <c r="F56" s="514"/>
      <c r="G56" s="514">
        <v>0</v>
      </c>
    </row>
    <row r="57" spans="1:7" x14ac:dyDescent="0.2">
      <c r="A57" s="538" t="s">
        <v>1515</v>
      </c>
      <c r="B57" s="514"/>
      <c r="C57" s="514"/>
      <c r="D57" s="514">
        <v>0</v>
      </c>
      <c r="E57" s="514"/>
      <c r="F57" s="514"/>
      <c r="G57" s="514">
        <v>0</v>
      </c>
    </row>
    <row r="58" spans="1:7" x14ac:dyDescent="0.2">
      <c r="A58" s="539"/>
      <c r="B58" s="514"/>
      <c r="C58" s="514"/>
      <c r="D58" s="514"/>
      <c r="E58" s="514"/>
      <c r="F58" s="514"/>
      <c r="G58" s="514"/>
    </row>
    <row r="59" spans="1:7" x14ac:dyDescent="0.2">
      <c r="A59" s="537" t="s">
        <v>1516</v>
      </c>
      <c r="B59" s="515">
        <v>0</v>
      </c>
      <c r="C59" s="515">
        <v>0</v>
      </c>
      <c r="D59" s="515">
        <v>0</v>
      </c>
      <c r="E59" s="515">
        <v>0</v>
      </c>
      <c r="F59" s="515">
        <v>0</v>
      </c>
      <c r="G59" s="515">
        <v>0</v>
      </c>
    </row>
    <row r="60" spans="1:7" x14ac:dyDescent="0.2">
      <c r="A60" s="538" t="s">
        <v>1517</v>
      </c>
      <c r="B60" s="514"/>
      <c r="C60" s="514"/>
      <c r="D60" s="514">
        <v>0</v>
      </c>
      <c r="E60" s="514"/>
      <c r="F60" s="514"/>
      <c r="G60" s="514">
        <v>0</v>
      </c>
    </row>
    <row r="61" spans="1:7" x14ac:dyDescent="0.2">
      <c r="A61" s="538" t="s">
        <v>1518</v>
      </c>
      <c r="B61" s="514"/>
      <c r="C61" s="514"/>
      <c r="D61" s="514">
        <v>0</v>
      </c>
      <c r="E61" s="514"/>
      <c r="F61" s="514"/>
      <c r="G61" s="514">
        <v>0</v>
      </c>
    </row>
    <row r="62" spans="1:7" x14ac:dyDescent="0.2">
      <c r="A62" s="538" t="s">
        <v>1519</v>
      </c>
      <c r="B62" s="514"/>
      <c r="C62" s="514"/>
      <c r="D62" s="514">
        <v>0</v>
      </c>
      <c r="E62" s="514"/>
      <c r="F62" s="514"/>
      <c r="G62" s="514">
        <v>0</v>
      </c>
    </row>
    <row r="63" spans="1:7" x14ac:dyDescent="0.2">
      <c r="A63" s="538" t="s">
        <v>1520</v>
      </c>
      <c r="B63" s="514"/>
      <c r="C63" s="514"/>
      <c r="D63" s="514">
        <v>0</v>
      </c>
      <c r="E63" s="514"/>
      <c r="F63" s="514"/>
      <c r="G63" s="514">
        <v>0</v>
      </c>
    </row>
    <row r="64" spans="1:7" x14ac:dyDescent="0.2">
      <c r="A64" s="538" t="s">
        <v>1521</v>
      </c>
      <c r="B64" s="514"/>
      <c r="C64" s="514"/>
      <c r="D64" s="514">
        <v>0</v>
      </c>
      <c r="E64" s="514"/>
      <c r="F64" s="514"/>
      <c r="G64" s="514">
        <v>0</v>
      </c>
    </row>
    <row r="65" spans="1:7" x14ac:dyDescent="0.2">
      <c r="A65" s="538" t="s">
        <v>1522</v>
      </c>
      <c r="B65" s="514"/>
      <c r="C65" s="514"/>
      <c r="D65" s="514">
        <v>0</v>
      </c>
      <c r="E65" s="514"/>
      <c r="F65" s="514"/>
      <c r="G65" s="514">
        <v>0</v>
      </c>
    </row>
    <row r="66" spans="1:7" x14ac:dyDescent="0.2">
      <c r="A66" s="538" t="s">
        <v>1523</v>
      </c>
      <c r="B66" s="514"/>
      <c r="C66" s="514"/>
      <c r="D66" s="514">
        <v>0</v>
      </c>
      <c r="E66" s="514"/>
      <c r="F66" s="514"/>
      <c r="G66" s="514">
        <v>0</v>
      </c>
    </row>
    <row r="67" spans="1:7" x14ac:dyDescent="0.2">
      <c r="A67" s="539"/>
      <c r="B67" s="514"/>
      <c r="C67" s="514"/>
      <c r="D67" s="514"/>
      <c r="E67" s="514"/>
      <c r="F67" s="514"/>
      <c r="G67" s="514"/>
    </row>
    <row r="68" spans="1:7" x14ac:dyDescent="0.2">
      <c r="A68" s="537" t="s">
        <v>1524</v>
      </c>
      <c r="B68" s="515">
        <v>0</v>
      </c>
      <c r="C68" s="515">
        <v>0</v>
      </c>
      <c r="D68" s="515">
        <v>0</v>
      </c>
      <c r="E68" s="515">
        <v>0</v>
      </c>
      <c r="F68" s="515">
        <v>0</v>
      </c>
      <c r="G68" s="515">
        <v>0</v>
      </c>
    </row>
    <row r="69" spans="1:7" x14ac:dyDescent="0.2">
      <c r="A69" s="538" t="s">
        <v>1525</v>
      </c>
      <c r="B69" s="514"/>
      <c r="C69" s="514"/>
      <c r="D69" s="514">
        <v>0</v>
      </c>
      <c r="E69" s="514"/>
      <c r="F69" s="514"/>
      <c r="G69" s="514">
        <v>0</v>
      </c>
    </row>
    <row r="70" spans="1:7" x14ac:dyDescent="0.2">
      <c r="A70" s="538" t="s">
        <v>1526</v>
      </c>
      <c r="B70" s="514"/>
      <c r="C70" s="514"/>
      <c r="D70" s="514">
        <v>0</v>
      </c>
      <c r="E70" s="514"/>
      <c r="F70" s="514"/>
      <c r="G70" s="514">
        <v>0</v>
      </c>
    </row>
    <row r="71" spans="1:7" x14ac:dyDescent="0.2">
      <c r="A71" s="538" t="s">
        <v>1527</v>
      </c>
      <c r="B71" s="514"/>
      <c r="C71" s="514"/>
      <c r="D71" s="514">
        <v>0</v>
      </c>
      <c r="E71" s="514"/>
      <c r="F71" s="514"/>
      <c r="G71" s="514">
        <v>0</v>
      </c>
    </row>
    <row r="72" spans="1:7" x14ac:dyDescent="0.2">
      <c r="A72" s="538" t="s">
        <v>1528</v>
      </c>
      <c r="B72" s="514"/>
      <c r="C72" s="514"/>
      <c r="D72" s="514">
        <v>0</v>
      </c>
      <c r="E72" s="514"/>
      <c r="F72" s="514"/>
      <c r="G72" s="514">
        <v>0</v>
      </c>
    </row>
    <row r="73" spans="1:7" x14ac:dyDescent="0.2">
      <c r="A73" s="538" t="s">
        <v>1529</v>
      </c>
      <c r="B73" s="514"/>
      <c r="C73" s="514"/>
      <c r="D73" s="514">
        <v>0</v>
      </c>
      <c r="E73" s="514"/>
      <c r="F73" s="514"/>
      <c r="G73" s="514">
        <v>0</v>
      </c>
    </row>
    <row r="74" spans="1:7" x14ac:dyDescent="0.2">
      <c r="A74" s="538" t="s">
        <v>1530</v>
      </c>
      <c r="B74" s="514"/>
      <c r="C74" s="514"/>
      <c r="D74" s="514">
        <v>0</v>
      </c>
      <c r="E74" s="514"/>
      <c r="F74" s="514"/>
      <c r="G74" s="514">
        <v>0</v>
      </c>
    </row>
    <row r="75" spans="1:7" x14ac:dyDescent="0.2">
      <c r="A75" s="538" t="s">
        <v>1531</v>
      </c>
      <c r="B75" s="514"/>
      <c r="C75" s="514"/>
      <c r="D75" s="514">
        <v>0</v>
      </c>
      <c r="E75" s="514"/>
      <c r="F75" s="514"/>
      <c r="G75" s="514">
        <v>0</v>
      </c>
    </row>
    <row r="76" spans="1:7" x14ac:dyDescent="0.2">
      <c r="A76" s="538" t="s">
        <v>1532</v>
      </c>
      <c r="B76" s="514"/>
      <c r="C76" s="514"/>
      <c r="D76" s="514">
        <v>0</v>
      </c>
      <c r="E76" s="514"/>
      <c r="F76" s="514"/>
      <c r="G76" s="514">
        <v>0</v>
      </c>
    </row>
    <row r="77" spans="1:7" x14ac:dyDescent="0.2">
      <c r="A77" s="541" t="s">
        <v>1533</v>
      </c>
      <c r="B77" s="542"/>
      <c r="C77" s="542"/>
      <c r="D77" s="542">
        <v>0</v>
      </c>
      <c r="E77" s="542"/>
      <c r="F77" s="542"/>
      <c r="G77" s="542">
        <v>0</v>
      </c>
    </row>
    <row r="78" spans="1:7" x14ac:dyDescent="0.2">
      <c r="A78" s="539"/>
      <c r="B78" s="514"/>
      <c r="C78" s="514"/>
      <c r="D78" s="514"/>
      <c r="E78" s="514"/>
      <c r="F78" s="514"/>
      <c r="G78" s="514"/>
    </row>
    <row r="79" spans="1:7" x14ac:dyDescent="0.2">
      <c r="A79" s="537" t="s">
        <v>1534</v>
      </c>
      <c r="B79" s="515">
        <v>0</v>
      </c>
      <c r="C79" s="515">
        <v>0</v>
      </c>
      <c r="D79" s="515">
        <v>0</v>
      </c>
      <c r="E79" s="515">
        <v>0</v>
      </c>
      <c r="F79" s="515">
        <v>0</v>
      </c>
      <c r="G79" s="515">
        <v>0</v>
      </c>
    </row>
    <row r="80" spans="1:7" x14ac:dyDescent="0.2">
      <c r="A80" s="538" t="s">
        <v>1535</v>
      </c>
      <c r="B80" s="514"/>
      <c r="C80" s="514"/>
      <c r="D80" s="514">
        <v>0</v>
      </c>
      <c r="E80" s="514"/>
      <c r="F80" s="514"/>
      <c r="G80" s="514">
        <v>0</v>
      </c>
    </row>
    <row r="81" spans="1:7" ht="24" x14ac:dyDescent="0.2">
      <c r="A81" s="540" t="s">
        <v>1536</v>
      </c>
      <c r="B81" s="514"/>
      <c r="C81" s="514"/>
      <c r="D81" s="514">
        <v>0</v>
      </c>
      <c r="E81" s="514"/>
      <c r="F81" s="514"/>
      <c r="G81" s="514">
        <v>0</v>
      </c>
    </row>
    <row r="82" spans="1:7" x14ac:dyDescent="0.2">
      <c r="A82" s="538" t="s">
        <v>1537</v>
      </c>
      <c r="B82" s="514"/>
      <c r="C82" s="514"/>
      <c r="D82" s="514">
        <v>0</v>
      </c>
      <c r="E82" s="514"/>
      <c r="F82" s="514"/>
      <c r="G82" s="514">
        <v>0</v>
      </c>
    </row>
    <row r="83" spans="1:7" x14ac:dyDescent="0.2">
      <c r="A83" s="538" t="s">
        <v>1538</v>
      </c>
      <c r="B83" s="514"/>
      <c r="C83" s="514"/>
      <c r="D83" s="514">
        <v>0</v>
      </c>
      <c r="E83" s="514"/>
      <c r="F83" s="514"/>
      <c r="G83" s="514">
        <v>0</v>
      </c>
    </row>
    <row r="84" spans="1:7" x14ac:dyDescent="0.2">
      <c r="A84" s="539"/>
      <c r="B84" s="514"/>
      <c r="C84" s="514"/>
      <c r="D84" s="514"/>
      <c r="E84" s="514"/>
      <c r="F84" s="514"/>
      <c r="G84" s="514"/>
    </row>
    <row r="85" spans="1:7" x14ac:dyDescent="0.2">
      <c r="A85" s="537" t="s">
        <v>278</v>
      </c>
      <c r="B85" s="515">
        <v>5351000</v>
      </c>
      <c r="C85" s="515">
        <v>0</v>
      </c>
      <c r="D85" s="515">
        <v>5351000</v>
      </c>
      <c r="E85" s="515">
        <v>5350781.96</v>
      </c>
      <c r="F85" s="515">
        <v>5001543.91</v>
      </c>
      <c r="G85" s="515">
        <v>218.04000000003725</v>
      </c>
    </row>
    <row r="86" spans="1:7" ht="12.75" thickBot="1" x14ac:dyDescent="0.25">
      <c r="A86" s="543"/>
      <c r="B86" s="544"/>
      <c r="C86" s="544"/>
      <c r="D86" s="544"/>
      <c r="E86" s="544"/>
      <c r="F86" s="544"/>
      <c r="G86" s="544"/>
    </row>
  </sheetData>
  <mergeCells count="8">
    <mergeCell ref="A7:A9"/>
    <mergeCell ref="B7:F8"/>
    <mergeCell ref="G7:G9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B1" workbookViewId="0">
      <selection activeCell="G22" sqref="G22"/>
    </sheetView>
  </sheetViews>
  <sheetFormatPr baseColWidth="10" defaultColWidth="11" defaultRowHeight="12" x14ac:dyDescent="0.2"/>
  <cols>
    <col min="1" max="1" width="11" style="493" hidden="1" customWidth="1"/>
    <col min="2" max="2" width="42.85546875" style="493" customWidth="1"/>
    <col min="3" max="3" width="15.7109375" style="493" customWidth="1"/>
    <col min="4" max="4" width="15" style="493" customWidth="1"/>
    <col min="5" max="5" width="13.28515625" style="493" customWidth="1"/>
    <col min="6" max="6" width="13.7109375" style="493" customWidth="1"/>
    <col min="7" max="7" width="13.28515625" style="493" customWidth="1"/>
    <col min="8" max="8" width="14.28515625" style="493" customWidth="1"/>
    <col min="9" max="256" width="11" style="493"/>
    <col min="257" max="257" width="0" style="493" hidden="1" customWidth="1"/>
    <col min="258" max="258" width="42.85546875" style="493" customWidth="1"/>
    <col min="259" max="259" width="15.7109375" style="493" customWidth="1"/>
    <col min="260" max="260" width="15" style="493" customWidth="1"/>
    <col min="261" max="261" width="13.28515625" style="493" customWidth="1"/>
    <col min="262" max="262" width="13.7109375" style="493" customWidth="1"/>
    <col min="263" max="263" width="13.28515625" style="493" customWidth="1"/>
    <col min="264" max="264" width="14.28515625" style="493" customWidth="1"/>
    <col min="265" max="512" width="11" style="493"/>
    <col min="513" max="513" width="0" style="493" hidden="1" customWidth="1"/>
    <col min="514" max="514" width="42.85546875" style="493" customWidth="1"/>
    <col min="515" max="515" width="15.7109375" style="493" customWidth="1"/>
    <col min="516" max="516" width="15" style="493" customWidth="1"/>
    <col min="517" max="517" width="13.28515625" style="493" customWidth="1"/>
    <col min="518" max="518" width="13.7109375" style="493" customWidth="1"/>
    <col min="519" max="519" width="13.28515625" style="493" customWidth="1"/>
    <col min="520" max="520" width="14.28515625" style="493" customWidth="1"/>
    <col min="521" max="768" width="11" style="493"/>
    <col min="769" max="769" width="0" style="493" hidden="1" customWidth="1"/>
    <col min="770" max="770" width="42.85546875" style="493" customWidth="1"/>
    <col min="771" max="771" width="15.7109375" style="493" customWidth="1"/>
    <col min="772" max="772" width="15" style="493" customWidth="1"/>
    <col min="773" max="773" width="13.28515625" style="493" customWidth="1"/>
    <col min="774" max="774" width="13.7109375" style="493" customWidth="1"/>
    <col min="775" max="775" width="13.28515625" style="493" customWidth="1"/>
    <col min="776" max="776" width="14.28515625" style="493" customWidth="1"/>
    <col min="777" max="1024" width="11" style="493"/>
    <col min="1025" max="1025" width="0" style="493" hidden="1" customWidth="1"/>
    <col min="1026" max="1026" width="42.85546875" style="493" customWidth="1"/>
    <col min="1027" max="1027" width="15.7109375" style="493" customWidth="1"/>
    <col min="1028" max="1028" width="15" style="493" customWidth="1"/>
    <col min="1029" max="1029" width="13.28515625" style="493" customWidth="1"/>
    <col min="1030" max="1030" width="13.7109375" style="493" customWidth="1"/>
    <col min="1031" max="1031" width="13.28515625" style="493" customWidth="1"/>
    <col min="1032" max="1032" width="14.28515625" style="493" customWidth="1"/>
    <col min="1033" max="1280" width="11" style="493"/>
    <col min="1281" max="1281" width="0" style="493" hidden="1" customWidth="1"/>
    <col min="1282" max="1282" width="42.85546875" style="493" customWidth="1"/>
    <col min="1283" max="1283" width="15.7109375" style="493" customWidth="1"/>
    <col min="1284" max="1284" width="15" style="493" customWidth="1"/>
    <col min="1285" max="1285" width="13.28515625" style="493" customWidth="1"/>
    <col min="1286" max="1286" width="13.7109375" style="493" customWidth="1"/>
    <col min="1287" max="1287" width="13.28515625" style="493" customWidth="1"/>
    <col min="1288" max="1288" width="14.28515625" style="493" customWidth="1"/>
    <col min="1289" max="1536" width="11" style="493"/>
    <col min="1537" max="1537" width="0" style="493" hidden="1" customWidth="1"/>
    <col min="1538" max="1538" width="42.85546875" style="493" customWidth="1"/>
    <col min="1539" max="1539" width="15.7109375" style="493" customWidth="1"/>
    <col min="1540" max="1540" width="15" style="493" customWidth="1"/>
    <col min="1541" max="1541" width="13.28515625" style="493" customWidth="1"/>
    <col min="1542" max="1542" width="13.7109375" style="493" customWidth="1"/>
    <col min="1543" max="1543" width="13.28515625" style="493" customWidth="1"/>
    <col min="1544" max="1544" width="14.28515625" style="493" customWidth="1"/>
    <col min="1545" max="1792" width="11" style="493"/>
    <col min="1793" max="1793" width="0" style="493" hidden="1" customWidth="1"/>
    <col min="1794" max="1794" width="42.85546875" style="493" customWidth="1"/>
    <col min="1795" max="1795" width="15.7109375" style="493" customWidth="1"/>
    <col min="1796" max="1796" width="15" style="493" customWidth="1"/>
    <col min="1797" max="1797" width="13.28515625" style="493" customWidth="1"/>
    <col min="1798" max="1798" width="13.7109375" style="493" customWidth="1"/>
    <col min="1799" max="1799" width="13.28515625" style="493" customWidth="1"/>
    <col min="1800" max="1800" width="14.28515625" style="493" customWidth="1"/>
    <col min="1801" max="2048" width="11" style="493"/>
    <col min="2049" max="2049" width="0" style="493" hidden="1" customWidth="1"/>
    <col min="2050" max="2050" width="42.85546875" style="493" customWidth="1"/>
    <col min="2051" max="2051" width="15.7109375" style="493" customWidth="1"/>
    <col min="2052" max="2052" width="15" style="493" customWidth="1"/>
    <col min="2053" max="2053" width="13.28515625" style="493" customWidth="1"/>
    <col min="2054" max="2054" width="13.7109375" style="493" customWidth="1"/>
    <col min="2055" max="2055" width="13.28515625" style="493" customWidth="1"/>
    <col min="2056" max="2056" width="14.28515625" style="493" customWidth="1"/>
    <col min="2057" max="2304" width="11" style="493"/>
    <col min="2305" max="2305" width="0" style="493" hidden="1" customWidth="1"/>
    <col min="2306" max="2306" width="42.85546875" style="493" customWidth="1"/>
    <col min="2307" max="2307" width="15.7109375" style="493" customWidth="1"/>
    <col min="2308" max="2308" width="15" style="493" customWidth="1"/>
    <col min="2309" max="2309" width="13.28515625" style="493" customWidth="1"/>
    <col min="2310" max="2310" width="13.7109375" style="493" customWidth="1"/>
    <col min="2311" max="2311" width="13.28515625" style="493" customWidth="1"/>
    <col min="2312" max="2312" width="14.28515625" style="493" customWidth="1"/>
    <col min="2313" max="2560" width="11" style="493"/>
    <col min="2561" max="2561" width="0" style="493" hidden="1" customWidth="1"/>
    <col min="2562" max="2562" width="42.85546875" style="493" customWidth="1"/>
    <col min="2563" max="2563" width="15.7109375" style="493" customWidth="1"/>
    <col min="2564" max="2564" width="15" style="493" customWidth="1"/>
    <col min="2565" max="2565" width="13.28515625" style="493" customWidth="1"/>
    <col min="2566" max="2566" width="13.7109375" style="493" customWidth="1"/>
    <col min="2567" max="2567" width="13.28515625" style="493" customWidth="1"/>
    <col min="2568" max="2568" width="14.28515625" style="493" customWidth="1"/>
    <col min="2569" max="2816" width="11" style="493"/>
    <col min="2817" max="2817" width="0" style="493" hidden="1" customWidth="1"/>
    <col min="2818" max="2818" width="42.85546875" style="493" customWidth="1"/>
    <col min="2819" max="2819" width="15.7109375" style="493" customWidth="1"/>
    <col min="2820" max="2820" width="15" style="493" customWidth="1"/>
    <col min="2821" max="2821" width="13.28515625" style="493" customWidth="1"/>
    <col min="2822" max="2822" width="13.7109375" style="493" customWidth="1"/>
    <col min="2823" max="2823" width="13.28515625" style="493" customWidth="1"/>
    <col min="2824" max="2824" width="14.28515625" style="493" customWidth="1"/>
    <col min="2825" max="3072" width="11" style="493"/>
    <col min="3073" max="3073" width="0" style="493" hidden="1" customWidth="1"/>
    <col min="3074" max="3074" width="42.85546875" style="493" customWidth="1"/>
    <col min="3075" max="3075" width="15.7109375" style="493" customWidth="1"/>
    <col min="3076" max="3076" width="15" style="493" customWidth="1"/>
    <col min="3077" max="3077" width="13.28515625" style="493" customWidth="1"/>
    <col min="3078" max="3078" width="13.7109375" style="493" customWidth="1"/>
    <col min="3079" max="3079" width="13.28515625" style="493" customWidth="1"/>
    <col min="3080" max="3080" width="14.28515625" style="493" customWidth="1"/>
    <col min="3081" max="3328" width="11" style="493"/>
    <col min="3329" max="3329" width="0" style="493" hidden="1" customWidth="1"/>
    <col min="3330" max="3330" width="42.85546875" style="493" customWidth="1"/>
    <col min="3331" max="3331" width="15.7109375" style="493" customWidth="1"/>
    <col min="3332" max="3332" width="15" style="493" customWidth="1"/>
    <col min="3333" max="3333" width="13.28515625" style="493" customWidth="1"/>
    <col min="3334" max="3334" width="13.7109375" style="493" customWidth="1"/>
    <col min="3335" max="3335" width="13.28515625" style="493" customWidth="1"/>
    <col min="3336" max="3336" width="14.28515625" style="493" customWidth="1"/>
    <col min="3337" max="3584" width="11" style="493"/>
    <col min="3585" max="3585" width="0" style="493" hidden="1" customWidth="1"/>
    <col min="3586" max="3586" width="42.85546875" style="493" customWidth="1"/>
    <col min="3587" max="3587" width="15.7109375" style="493" customWidth="1"/>
    <col min="3588" max="3588" width="15" style="493" customWidth="1"/>
    <col min="3589" max="3589" width="13.28515625" style="493" customWidth="1"/>
    <col min="3590" max="3590" width="13.7109375" style="493" customWidth="1"/>
    <col min="3591" max="3591" width="13.28515625" style="493" customWidth="1"/>
    <col min="3592" max="3592" width="14.28515625" style="493" customWidth="1"/>
    <col min="3593" max="3840" width="11" style="493"/>
    <col min="3841" max="3841" width="0" style="493" hidden="1" customWidth="1"/>
    <col min="3842" max="3842" width="42.85546875" style="493" customWidth="1"/>
    <col min="3843" max="3843" width="15.7109375" style="493" customWidth="1"/>
    <col min="3844" max="3844" width="15" style="493" customWidth="1"/>
    <col min="3845" max="3845" width="13.28515625" style="493" customWidth="1"/>
    <col min="3846" max="3846" width="13.7109375" style="493" customWidth="1"/>
    <col min="3847" max="3847" width="13.28515625" style="493" customWidth="1"/>
    <col min="3848" max="3848" width="14.28515625" style="493" customWidth="1"/>
    <col min="3849" max="4096" width="11" style="493"/>
    <col min="4097" max="4097" width="0" style="493" hidden="1" customWidth="1"/>
    <col min="4098" max="4098" width="42.85546875" style="493" customWidth="1"/>
    <col min="4099" max="4099" width="15.7109375" style="493" customWidth="1"/>
    <col min="4100" max="4100" width="15" style="493" customWidth="1"/>
    <col min="4101" max="4101" width="13.28515625" style="493" customWidth="1"/>
    <col min="4102" max="4102" width="13.7109375" style="493" customWidth="1"/>
    <col min="4103" max="4103" width="13.28515625" style="493" customWidth="1"/>
    <col min="4104" max="4104" width="14.28515625" style="493" customWidth="1"/>
    <col min="4105" max="4352" width="11" style="493"/>
    <col min="4353" max="4353" width="0" style="493" hidden="1" customWidth="1"/>
    <col min="4354" max="4354" width="42.85546875" style="493" customWidth="1"/>
    <col min="4355" max="4355" width="15.7109375" style="493" customWidth="1"/>
    <col min="4356" max="4356" width="15" style="493" customWidth="1"/>
    <col min="4357" max="4357" width="13.28515625" style="493" customWidth="1"/>
    <col min="4358" max="4358" width="13.7109375" style="493" customWidth="1"/>
    <col min="4359" max="4359" width="13.28515625" style="493" customWidth="1"/>
    <col min="4360" max="4360" width="14.28515625" style="493" customWidth="1"/>
    <col min="4361" max="4608" width="11" style="493"/>
    <col min="4609" max="4609" width="0" style="493" hidden="1" customWidth="1"/>
    <col min="4610" max="4610" width="42.85546875" style="493" customWidth="1"/>
    <col min="4611" max="4611" width="15.7109375" style="493" customWidth="1"/>
    <col min="4612" max="4612" width="15" style="493" customWidth="1"/>
    <col min="4613" max="4613" width="13.28515625" style="493" customWidth="1"/>
    <col min="4614" max="4614" width="13.7109375" style="493" customWidth="1"/>
    <col min="4615" max="4615" width="13.28515625" style="493" customWidth="1"/>
    <col min="4616" max="4616" width="14.28515625" style="493" customWidth="1"/>
    <col min="4617" max="4864" width="11" style="493"/>
    <col min="4865" max="4865" width="0" style="493" hidden="1" customWidth="1"/>
    <col min="4866" max="4866" width="42.85546875" style="493" customWidth="1"/>
    <col min="4867" max="4867" width="15.7109375" style="493" customWidth="1"/>
    <col min="4868" max="4868" width="15" style="493" customWidth="1"/>
    <col min="4869" max="4869" width="13.28515625" style="493" customWidth="1"/>
    <col min="4870" max="4870" width="13.7109375" style="493" customWidth="1"/>
    <col min="4871" max="4871" width="13.28515625" style="493" customWidth="1"/>
    <col min="4872" max="4872" width="14.28515625" style="493" customWidth="1"/>
    <col min="4873" max="5120" width="11" style="493"/>
    <col min="5121" max="5121" width="0" style="493" hidden="1" customWidth="1"/>
    <col min="5122" max="5122" width="42.85546875" style="493" customWidth="1"/>
    <col min="5123" max="5123" width="15.7109375" style="493" customWidth="1"/>
    <col min="5124" max="5124" width="15" style="493" customWidth="1"/>
    <col min="5125" max="5125" width="13.28515625" style="493" customWidth="1"/>
    <col min="5126" max="5126" width="13.7109375" style="493" customWidth="1"/>
    <col min="5127" max="5127" width="13.28515625" style="493" customWidth="1"/>
    <col min="5128" max="5128" width="14.28515625" style="493" customWidth="1"/>
    <col min="5129" max="5376" width="11" style="493"/>
    <col min="5377" max="5377" width="0" style="493" hidden="1" customWidth="1"/>
    <col min="5378" max="5378" width="42.85546875" style="493" customWidth="1"/>
    <col min="5379" max="5379" width="15.7109375" style="493" customWidth="1"/>
    <col min="5380" max="5380" width="15" style="493" customWidth="1"/>
    <col min="5381" max="5381" width="13.28515625" style="493" customWidth="1"/>
    <col min="5382" max="5382" width="13.7109375" style="493" customWidth="1"/>
    <col min="5383" max="5383" width="13.28515625" style="493" customWidth="1"/>
    <col min="5384" max="5384" width="14.28515625" style="493" customWidth="1"/>
    <col min="5385" max="5632" width="11" style="493"/>
    <col min="5633" max="5633" width="0" style="493" hidden="1" customWidth="1"/>
    <col min="5634" max="5634" width="42.85546875" style="493" customWidth="1"/>
    <col min="5635" max="5635" width="15.7109375" style="493" customWidth="1"/>
    <col min="5636" max="5636" width="15" style="493" customWidth="1"/>
    <col min="5637" max="5637" width="13.28515625" style="493" customWidth="1"/>
    <col min="5638" max="5638" width="13.7109375" style="493" customWidth="1"/>
    <col min="5639" max="5639" width="13.28515625" style="493" customWidth="1"/>
    <col min="5640" max="5640" width="14.28515625" style="493" customWidth="1"/>
    <col min="5641" max="5888" width="11" style="493"/>
    <col min="5889" max="5889" width="0" style="493" hidden="1" customWidth="1"/>
    <col min="5890" max="5890" width="42.85546875" style="493" customWidth="1"/>
    <col min="5891" max="5891" width="15.7109375" style="493" customWidth="1"/>
    <col min="5892" max="5892" width="15" style="493" customWidth="1"/>
    <col min="5893" max="5893" width="13.28515625" style="493" customWidth="1"/>
    <col min="5894" max="5894" width="13.7109375" style="493" customWidth="1"/>
    <col min="5895" max="5895" width="13.28515625" style="493" customWidth="1"/>
    <col min="5896" max="5896" width="14.28515625" style="493" customWidth="1"/>
    <col min="5897" max="6144" width="11" style="493"/>
    <col min="6145" max="6145" width="0" style="493" hidden="1" customWidth="1"/>
    <col min="6146" max="6146" width="42.85546875" style="493" customWidth="1"/>
    <col min="6147" max="6147" width="15.7109375" style="493" customWidth="1"/>
    <col min="6148" max="6148" width="15" style="493" customWidth="1"/>
    <col min="6149" max="6149" width="13.28515625" style="493" customWidth="1"/>
    <col min="6150" max="6150" width="13.7109375" style="493" customWidth="1"/>
    <col min="6151" max="6151" width="13.28515625" style="493" customWidth="1"/>
    <col min="6152" max="6152" width="14.28515625" style="493" customWidth="1"/>
    <col min="6153" max="6400" width="11" style="493"/>
    <col min="6401" max="6401" width="0" style="493" hidden="1" customWidth="1"/>
    <col min="6402" max="6402" width="42.85546875" style="493" customWidth="1"/>
    <col min="6403" max="6403" width="15.7109375" style="493" customWidth="1"/>
    <col min="6404" max="6404" width="15" style="493" customWidth="1"/>
    <col min="6405" max="6405" width="13.28515625" style="493" customWidth="1"/>
    <col min="6406" max="6406" width="13.7109375" style="493" customWidth="1"/>
    <col min="6407" max="6407" width="13.28515625" style="493" customWidth="1"/>
    <col min="6408" max="6408" width="14.28515625" style="493" customWidth="1"/>
    <col min="6409" max="6656" width="11" style="493"/>
    <col min="6657" max="6657" width="0" style="493" hidden="1" customWidth="1"/>
    <col min="6658" max="6658" width="42.85546875" style="493" customWidth="1"/>
    <col min="6659" max="6659" width="15.7109375" style="493" customWidth="1"/>
    <col min="6660" max="6660" width="15" style="493" customWidth="1"/>
    <col min="6661" max="6661" width="13.28515625" style="493" customWidth="1"/>
    <col min="6662" max="6662" width="13.7109375" style="493" customWidth="1"/>
    <col min="6663" max="6663" width="13.28515625" style="493" customWidth="1"/>
    <col min="6664" max="6664" width="14.28515625" style="493" customWidth="1"/>
    <col min="6665" max="6912" width="11" style="493"/>
    <col min="6913" max="6913" width="0" style="493" hidden="1" customWidth="1"/>
    <col min="6914" max="6914" width="42.85546875" style="493" customWidth="1"/>
    <col min="6915" max="6915" width="15.7109375" style="493" customWidth="1"/>
    <col min="6916" max="6916" width="15" style="493" customWidth="1"/>
    <col min="6917" max="6917" width="13.28515625" style="493" customWidth="1"/>
    <col min="6918" max="6918" width="13.7109375" style="493" customWidth="1"/>
    <col min="6919" max="6919" width="13.28515625" style="493" customWidth="1"/>
    <col min="6920" max="6920" width="14.28515625" style="493" customWidth="1"/>
    <col min="6921" max="7168" width="11" style="493"/>
    <col min="7169" max="7169" width="0" style="493" hidden="1" customWidth="1"/>
    <col min="7170" max="7170" width="42.85546875" style="493" customWidth="1"/>
    <col min="7171" max="7171" width="15.7109375" style="493" customWidth="1"/>
    <col min="7172" max="7172" width="15" style="493" customWidth="1"/>
    <col min="7173" max="7173" width="13.28515625" style="493" customWidth="1"/>
    <col min="7174" max="7174" width="13.7109375" style="493" customWidth="1"/>
    <col min="7175" max="7175" width="13.28515625" style="493" customWidth="1"/>
    <col min="7176" max="7176" width="14.28515625" style="493" customWidth="1"/>
    <col min="7177" max="7424" width="11" style="493"/>
    <col min="7425" max="7425" width="0" style="493" hidden="1" customWidth="1"/>
    <col min="7426" max="7426" width="42.85546875" style="493" customWidth="1"/>
    <col min="7427" max="7427" width="15.7109375" style="493" customWidth="1"/>
    <col min="7428" max="7428" width="15" style="493" customWidth="1"/>
    <col min="7429" max="7429" width="13.28515625" style="493" customWidth="1"/>
    <col min="7430" max="7430" width="13.7109375" style="493" customWidth="1"/>
    <col min="7431" max="7431" width="13.28515625" style="493" customWidth="1"/>
    <col min="7432" max="7432" width="14.28515625" style="493" customWidth="1"/>
    <col min="7433" max="7680" width="11" style="493"/>
    <col min="7681" max="7681" width="0" style="493" hidden="1" customWidth="1"/>
    <col min="7682" max="7682" width="42.85546875" style="493" customWidth="1"/>
    <col min="7683" max="7683" width="15.7109375" style="493" customWidth="1"/>
    <col min="7684" max="7684" width="15" style="493" customWidth="1"/>
    <col min="7685" max="7685" width="13.28515625" style="493" customWidth="1"/>
    <col min="7686" max="7686" width="13.7109375" style="493" customWidth="1"/>
    <col min="7687" max="7687" width="13.28515625" style="493" customWidth="1"/>
    <col min="7688" max="7688" width="14.28515625" style="493" customWidth="1"/>
    <col min="7689" max="7936" width="11" style="493"/>
    <col min="7937" max="7937" width="0" style="493" hidden="1" customWidth="1"/>
    <col min="7938" max="7938" width="42.85546875" style="493" customWidth="1"/>
    <col min="7939" max="7939" width="15.7109375" style="493" customWidth="1"/>
    <col min="7940" max="7940" width="15" style="493" customWidth="1"/>
    <col min="7941" max="7941" width="13.28515625" style="493" customWidth="1"/>
    <col min="7942" max="7942" width="13.7109375" style="493" customWidth="1"/>
    <col min="7943" max="7943" width="13.28515625" style="493" customWidth="1"/>
    <col min="7944" max="7944" width="14.28515625" style="493" customWidth="1"/>
    <col min="7945" max="8192" width="11" style="493"/>
    <col min="8193" max="8193" width="0" style="493" hidden="1" customWidth="1"/>
    <col min="8194" max="8194" width="42.85546875" style="493" customWidth="1"/>
    <col min="8195" max="8195" width="15.7109375" style="493" customWidth="1"/>
    <col min="8196" max="8196" width="15" style="493" customWidth="1"/>
    <col min="8197" max="8197" width="13.28515625" style="493" customWidth="1"/>
    <col min="8198" max="8198" width="13.7109375" style="493" customWidth="1"/>
    <col min="8199" max="8199" width="13.28515625" style="493" customWidth="1"/>
    <col min="8200" max="8200" width="14.28515625" style="493" customWidth="1"/>
    <col min="8201" max="8448" width="11" style="493"/>
    <col min="8449" max="8449" width="0" style="493" hidden="1" customWidth="1"/>
    <col min="8450" max="8450" width="42.85546875" style="493" customWidth="1"/>
    <col min="8451" max="8451" width="15.7109375" style="493" customWidth="1"/>
    <col min="8452" max="8452" width="15" style="493" customWidth="1"/>
    <col min="8453" max="8453" width="13.28515625" style="493" customWidth="1"/>
    <col min="8454" max="8454" width="13.7109375" style="493" customWidth="1"/>
    <col min="8455" max="8455" width="13.28515625" style="493" customWidth="1"/>
    <col min="8456" max="8456" width="14.28515625" style="493" customWidth="1"/>
    <col min="8457" max="8704" width="11" style="493"/>
    <col min="8705" max="8705" width="0" style="493" hidden="1" customWidth="1"/>
    <col min="8706" max="8706" width="42.85546875" style="493" customWidth="1"/>
    <col min="8707" max="8707" width="15.7109375" style="493" customWidth="1"/>
    <col min="8708" max="8708" width="15" style="493" customWidth="1"/>
    <col min="8709" max="8709" width="13.28515625" style="493" customWidth="1"/>
    <col min="8710" max="8710" width="13.7109375" style="493" customWidth="1"/>
    <col min="8711" max="8711" width="13.28515625" style="493" customWidth="1"/>
    <col min="8712" max="8712" width="14.28515625" style="493" customWidth="1"/>
    <col min="8713" max="8960" width="11" style="493"/>
    <col min="8961" max="8961" width="0" style="493" hidden="1" customWidth="1"/>
    <col min="8962" max="8962" width="42.85546875" style="493" customWidth="1"/>
    <col min="8963" max="8963" width="15.7109375" style="493" customWidth="1"/>
    <col min="8964" max="8964" width="15" style="493" customWidth="1"/>
    <col min="8965" max="8965" width="13.28515625" style="493" customWidth="1"/>
    <col min="8966" max="8966" width="13.7109375" style="493" customWidth="1"/>
    <col min="8967" max="8967" width="13.28515625" style="493" customWidth="1"/>
    <col min="8968" max="8968" width="14.28515625" style="493" customWidth="1"/>
    <col min="8969" max="9216" width="11" style="493"/>
    <col min="9217" max="9217" width="0" style="493" hidden="1" customWidth="1"/>
    <col min="9218" max="9218" width="42.85546875" style="493" customWidth="1"/>
    <col min="9219" max="9219" width="15.7109375" style="493" customWidth="1"/>
    <col min="9220" max="9220" width="15" style="493" customWidth="1"/>
    <col min="9221" max="9221" width="13.28515625" style="493" customWidth="1"/>
    <col min="9222" max="9222" width="13.7109375" style="493" customWidth="1"/>
    <col min="9223" max="9223" width="13.28515625" style="493" customWidth="1"/>
    <col min="9224" max="9224" width="14.28515625" style="493" customWidth="1"/>
    <col min="9225" max="9472" width="11" style="493"/>
    <col min="9473" max="9473" width="0" style="493" hidden="1" customWidth="1"/>
    <col min="9474" max="9474" width="42.85546875" style="493" customWidth="1"/>
    <col min="9475" max="9475" width="15.7109375" style="493" customWidth="1"/>
    <col min="9476" max="9476" width="15" style="493" customWidth="1"/>
    <col min="9477" max="9477" width="13.28515625" style="493" customWidth="1"/>
    <col min="9478" max="9478" width="13.7109375" style="493" customWidth="1"/>
    <col min="9479" max="9479" width="13.28515625" style="493" customWidth="1"/>
    <col min="9480" max="9480" width="14.28515625" style="493" customWidth="1"/>
    <col min="9481" max="9728" width="11" style="493"/>
    <col min="9729" max="9729" width="0" style="493" hidden="1" customWidth="1"/>
    <col min="9730" max="9730" width="42.85546875" style="493" customWidth="1"/>
    <col min="9731" max="9731" width="15.7109375" style="493" customWidth="1"/>
    <col min="9732" max="9732" width="15" style="493" customWidth="1"/>
    <col min="9733" max="9733" width="13.28515625" style="493" customWidth="1"/>
    <col min="9734" max="9734" width="13.7109375" style="493" customWidth="1"/>
    <col min="9735" max="9735" width="13.28515625" style="493" customWidth="1"/>
    <col min="9736" max="9736" width="14.28515625" style="493" customWidth="1"/>
    <col min="9737" max="9984" width="11" style="493"/>
    <col min="9985" max="9985" width="0" style="493" hidden="1" customWidth="1"/>
    <col min="9986" max="9986" width="42.85546875" style="493" customWidth="1"/>
    <col min="9987" max="9987" width="15.7109375" style="493" customWidth="1"/>
    <col min="9988" max="9988" width="15" style="493" customWidth="1"/>
    <col min="9989" max="9989" width="13.28515625" style="493" customWidth="1"/>
    <col min="9990" max="9990" width="13.7109375" style="493" customWidth="1"/>
    <col min="9991" max="9991" width="13.28515625" style="493" customWidth="1"/>
    <col min="9992" max="9992" width="14.28515625" style="493" customWidth="1"/>
    <col min="9993" max="10240" width="11" style="493"/>
    <col min="10241" max="10241" width="0" style="493" hidden="1" customWidth="1"/>
    <col min="10242" max="10242" width="42.85546875" style="493" customWidth="1"/>
    <col min="10243" max="10243" width="15.7109375" style="493" customWidth="1"/>
    <col min="10244" max="10244" width="15" style="493" customWidth="1"/>
    <col min="10245" max="10245" width="13.28515625" style="493" customWidth="1"/>
    <col min="10246" max="10246" width="13.7109375" style="493" customWidth="1"/>
    <col min="10247" max="10247" width="13.28515625" style="493" customWidth="1"/>
    <col min="10248" max="10248" width="14.28515625" style="493" customWidth="1"/>
    <col min="10249" max="10496" width="11" style="493"/>
    <col min="10497" max="10497" width="0" style="493" hidden="1" customWidth="1"/>
    <col min="10498" max="10498" width="42.85546875" style="493" customWidth="1"/>
    <col min="10499" max="10499" width="15.7109375" style="493" customWidth="1"/>
    <col min="10500" max="10500" width="15" style="493" customWidth="1"/>
    <col min="10501" max="10501" width="13.28515625" style="493" customWidth="1"/>
    <col min="10502" max="10502" width="13.7109375" style="493" customWidth="1"/>
    <col min="10503" max="10503" width="13.28515625" style="493" customWidth="1"/>
    <col min="10504" max="10504" width="14.28515625" style="493" customWidth="1"/>
    <col min="10505" max="10752" width="11" style="493"/>
    <col min="10753" max="10753" width="0" style="493" hidden="1" customWidth="1"/>
    <col min="10754" max="10754" width="42.85546875" style="493" customWidth="1"/>
    <col min="10755" max="10755" width="15.7109375" style="493" customWidth="1"/>
    <col min="10756" max="10756" width="15" style="493" customWidth="1"/>
    <col min="10757" max="10757" width="13.28515625" style="493" customWidth="1"/>
    <col min="10758" max="10758" width="13.7109375" style="493" customWidth="1"/>
    <col min="10759" max="10759" width="13.28515625" style="493" customWidth="1"/>
    <col min="10760" max="10760" width="14.28515625" style="493" customWidth="1"/>
    <col min="10761" max="11008" width="11" style="493"/>
    <col min="11009" max="11009" width="0" style="493" hidden="1" customWidth="1"/>
    <col min="11010" max="11010" width="42.85546875" style="493" customWidth="1"/>
    <col min="11011" max="11011" width="15.7109375" style="493" customWidth="1"/>
    <col min="11012" max="11012" width="15" style="493" customWidth="1"/>
    <col min="11013" max="11013" width="13.28515625" style="493" customWidth="1"/>
    <col min="11014" max="11014" width="13.7109375" style="493" customWidth="1"/>
    <col min="11015" max="11015" width="13.28515625" style="493" customWidth="1"/>
    <col min="11016" max="11016" width="14.28515625" style="493" customWidth="1"/>
    <col min="11017" max="11264" width="11" style="493"/>
    <col min="11265" max="11265" width="0" style="493" hidden="1" customWidth="1"/>
    <col min="11266" max="11266" width="42.85546875" style="493" customWidth="1"/>
    <col min="11267" max="11267" width="15.7109375" style="493" customWidth="1"/>
    <col min="11268" max="11268" width="15" style="493" customWidth="1"/>
    <col min="11269" max="11269" width="13.28515625" style="493" customWidth="1"/>
    <col min="11270" max="11270" width="13.7109375" style="493" customWidth="1"/>
    <col min="11271" max="11271" width="13.28515625" style="493" customWidth="1"/>
    <col min="11272" max="11272" width="14.28515625" style="493" customWidth="1"/>
    <col min="11273" max="11520" width="11" style="493"/>
    <col min="11521" max="11521" width="0" style="493" hidden="1" customWidth="1"/>
    <col min="11522" max="11522" width="42.85546875" style="493" customWidth="1"/>
    <col min="11523" max="11523" width="15.7109375" style="493" customWidth="1"/>
    <col min="11524" max="11524" width="15" style="493" customWidth="1"/>
    <col min="11525" max="11525" width="13.28515625" style="493" customWidth="1"/>
    <col min="11526" max="11526" width="13.7109375" style="493" customWidth="1"/>
    <col min="11527" max="11527" width="13.28515625" style="493" customWidth="1"/>
    <col min="11528" max="11528" width="14.28515625" style="493" customWidth="1"/>
    <col min="11529" max="11776" width="11" style="493"/>
    <col min="11777" max="11777" width="0" style="493" hidden="1" customWidth="1"/>
    <col min="11778" max="11778" width="42.85546875" style="493" customWidth="1"/>
    <col min="11779" max="11779" width="15.7109375" style="493" customWidth="1"/>
    <col min="11780" max="11780" width="15" style="493" customWidth="1"/>
    <col min="11781" max="11781" width="13.28515625" style="493" customWidth="1"/>
    <col min="11782" max="11782" width="13.7109375" style="493" customWidth="1"/>
    <col min="11783" max="11783" width="13.28515625" style="493" customWidth="1"/>
    <col min="11784" max="11784" width="14.28515625" style="493" customWidth="1"/>
    <col min="11785" max="12032" width="11" style="493"/>
    <col min="12033" max="12033" width="0" style="493" hidden="1" customWidth="1"/>
    <col min="12034" max="12034" width="42.85546875" style="493" customWidth="1"/>
    <col min="12035" max="12035" width="15.7109375" style="493" customWidth="1"/>
    <col min="12036" max="12036" width="15" style="493" customWidth="1"/>
    <col min="12037" max="12037" width="13.28515625" style="493" customWidth="1"/>
    <col min="12038" max="12038" width="13.7109375" style="493" customWidth="1"/>
    <col min="12039" max="12039" width="13.28515625" style="493" customWidth="1"/>
    <col min="12040" max="12040" width="14.28515625" style="493" customWidth="1"/>
    <col min="12041" max="12288" width="11" style="493"/>
    <col min="12289" max="12289" width="0" style="493" hidden="1" customWidth="1"/>
    <col min="12290" max="12290" width="42.85546875" style="493" customWidth="1"/>
    <col min="12291" max="12291" width="15.7109375" style="493" customWidth="1"/>
    <col min="12292" max="12292" width="15" style="493" customWidth="1"/>
    <col min="12293" max="12293" width="13.28515625" style="493" customWidth="1"/>
    <col min="12294" max="12294" width="13.7109375" style="493" customWidth="1"/>
    <col min="12295" max="12295" width="13.28515625" style="493" customWidth="1"/>
    <col min="12296" max="12296" width="14.28515625" style="493" customWidth="1"/>
    <col min="12297" max="12544" width="11" style="493"/>
    <col min="12545" max="12545" width="0" style="493" hidden="1" customWidth="1"/>
    <col min="12546" max="12546" width="42.85546875" style="493" customWidth="1"/>
    <col min="12547" max="12547" width="15.7109375" style="493" customWidth="1"/>
    <col min="12548" max="12548" width="15" style="493" customWidth="1"/>
    <col min="12549" max="12549" width="13.28515625" style="493" customWidth="1"/>
    <col min="12550" max="12550" width="13.7109375" style="493" customWidth="1"/>
    <col min="12551" max="12551" width="13.28515625" style="493" customWidth="1"/>
    <col min="12552" max="12552" width="14.28515625" style="493" customWidth="1"/>
    <col min="12553" max="12800" width="11" style="493"/>
    <col min="12801" max="12801" width="0" style="493" hidden="1" customWidth="1"/>
    <col min="12802" max="12802" width="42.85546875" style="493" customWidth="1"/>
    <col min="12803" max="12803" width="15.7109375" style="493" customWidth="1"/>
    <col min="12804" max="12804" width="15" style="493" customWidth="1"/>
    <col min="12805" max="12805" width="13.28515625" style="493" customWidth="1"/>
    <col min="12806" max="12806" width="13.7109375" style="493" customWidth="1"/>
    <col min="12807" max="12807" width="13.28515625" style="493" customWidth="1"/>
    <col min="12808" max="12808" width="14.28515625" style="493" customWidth="1"/>
    <col min="12809" max="13056" width="11" style="493"/>
    <col min="13057" max="13057" width="0" style="493" hidden="1" customWidth="1"/>
    <col min="13058" max="13058" width="42.85546875" style="493" customWidth="1"/>
    <col min="13059" max="13059" width="15.7109375" style="493" customWidth="1"/>
    <col min="13060" max="13060" width="15" style="493" customWidth="1"/>
    <col min="13061" max="13061" width="13.28515625" style="493" customWidth="1"/>
    <col min="13062" max="13062" width="13.7109375" style="493" customWidth="1"/>
    <col min="13063" max="13063" width="13.28515625" style="493" customWidth="1"/>
    <col min="13064" max="13064" width="14.28515625" style="493" customWidth="1"/>
    <col min="13065" max="13312" width="11" style="493"/>
    <col min="13313" max="13313" width="0" style="493" hidden="1" customWidth="1"/>
    <col min="13314" max="13314" width="42.85546875" style="493" customWidth="1"/>
    <col min="13315" max="13315" width="15.7109375" style="493" customWidth="1"/>
    <col min="13316" max="13316" width="15" style="493" customWidth="1"/>
    <col min="13317" max="13317" width="13.28515625" style="493" customWidth="1"/>
    <col min="13318" max="13318" width="13.7109375" style="493" customWidth="1"/>
    <col min="13319" max="13319" width="13.28515625" style="493" customWidth="1"/>
    <col min="13320" max="13320" width="14.28515625" style="493" customWidth="1"/>
    <col min="13321" max="13568" width="11" style="493"/>
    <col min="13569" max="13569" width="0" style="493" hidden="1" customWidth="1"/>
    <col min="13570" max="13570" width="42.85546875" style="493" customWidth="1"/>
    <col min="13571" max="13571" width="15.7109375" style="493" customWidth="1"/>
    <col min="13572" max="13572" width="15" style="493" customWidth="1"/>
    <col min="13573" max="13573" width="13.28515625" style="493" customWidth="1"/>
    <col min="13574" max="13574" width="13.7109375" style="493" customWidth="1"/>
    <col min="13575" max="13575" width="13.28515625" style="493" customWidth="1"/>
    <col min="13576" max="13576" width="14.28515625" style="493" customWidth="1"/>
    <col min="13577" max="13824" width="11" style="493"/>
    <col min="13825" max="13825" width="0" style="493" hidden="1" customWidth="1"/>
    <col min="13826" max="13826" width="42.85546875" style="493" customWidth="1"/>
    <col min="13827" max="13827" width="15.7109375" style="493" customWidth="1"/>
    <col min="13828" max="13828" width="15" style="493" customWidth="1"/>
    <col min="13829" max="13829" width="13.28515625" style="493" customWidth="1"/>
    <col min="13830" max="13830" width="13.7109375" style="493" customWidth="1"/>
    <col min="13831" max="13831" width="13.28515625" style="493" customWidth="1"/>
    <col min="13832" max="13832" width="14.28515625" style="493" customWidth="1"/>
    <col min="13833" max="14080" width="11" style="493"/>
    <col min="14081" max="14081" width="0" style="493" hidden="1" customWidth="1"/>
    <col min="14082" max="14082" width="42.85546875" style="493" customWidth="1"/>
    <col min="14083" max="14083" width="15.7109375" style="493" customWidth="1"/>
    <col min="14084" max="14084" width="15" style="493" customWidth="1"/>
    <col min="14085" max="14085" width="13.28515625" style="493" customWidth="1"/>
    <col min="14086" max="14086" width="13.7109375" style="493" customWidth="1"/>
    <col min="14087" max="14087" width="13.28515625" style="493" customWidth="1"/>
    <col min="14088" max="14088" width="14.28515625" style="493" customWidth="1"/>
    <col min="14089" max="14336" width="11" style="493"/>
    <col min="14337" max="14337" width="0" style="493" hidden="1" customWidth="1"/>
    <col min="14338" max="14338" width="42.85546875" style="493" customWidth="1"/>
    <col min="14339" max="14339" width="15.7109375" style="493" customWidth="1"/>
    <col min="14340" max="14340" width="15" style="493" customWidth="1"/>
    <col min="14341" max="14341" width="13.28515625" style="493" customWidth="1"/>
    <col min="14342" max="14342" width="13.7109375" style="493" customWidth="1"/>
    <col min="14343" max="14343" width="13.28515625" style="493" customWidth="1"/>
    <col min="14344" max="14344" width="14.28515625" style="493" customWidth="1"/>
    <col min="14345" max="14592" width="11" style="493"/>
    <col min="14593" max="14593" width="0" style="493" hidden="1" customWidth="1"/>
    <col min="14594" max="14594" width="42.85546875" style="493" customWidth="1"/>
    <col min="14595" max="14595" width="15.7109375" style="493" customWidth="1"/>
    <col min="14596" max="14596" width="15" style="493" customWidth="1"/>
    <col min="14597" max="14597" width="13.28515625" style="493" customWidth="1"/>
    <col min="14598" max="14598" width="13.7109375" style="493" customWidth="1"/>
    <col min="14599" max="14599" width="13.28515625" style="493" customWidth="1"/>
    <col min="14600" max="14600" width="14.28515625" style="493" customWidth="1"/>
    <col min="14601" max="14848" width="11" style="493"/>
    <col min="14849" max="14849" width="0" style="493" hidden="1" customWidth="1"/>
    <col min="14850" max="14850" width="42.85546875" style="493" customWidth="1"/>
    <col min="14851" max="14851" width="15.7109375" style="493" customWidth="1"/>
    <col min="14852" max="14852" width="15" style="493" customWidth="1"/>
    <col min="14853" max="14853" width="13.28515625" style="493" customWidth="1"/>
    <col min="14854" max="14854" width="13.7109375" style="493" customWidth="1"/>
    <col min="14855" max="14855" width="13.28515625" style="493" customWidth="1"/>
    <col min="14856" max="14856" width="14.28515625" style="493" customWidth="1"/>
    <col min="14857" max="15104" width="11" style="493"/>
    <col min="15105" max="15105" width="0" style="493" hidden="1" customWidth="1"/>
    <col min="15106" max="15106" width="42.85546875" style="493" customWidth="1"/>
    <col min="15107" max="15107" width="15.7109375" style="493" customWidth="1"/>
    <col min="15108" max="15108" width="15" style="493" customWidth="1"/>
    <col min="15109" max="15109" width="13.28515625" style="493" customWidth="1"/>
    <col min="15110" max="15110" width="13.7109375" style="493" customWidth="1"/>
    <col min="15111" max="15111" width="13.28515625" style="493" customWidth="1"/>
    <col min="15112" max="15112" width="14.28515625" style="493" customWidth="1"/>
    <col min="15113" max="15360" width="11" style="493"/>
    <col min="15361" max="15361" width="0" style="493" hidden="1" customWidth="1"/>
    <col min="15362" max="15362" width="42.85546875" style="493" customWidth="1"/>
    <col min="15363" max="15363" width="15.7109375" style="493" customWidth="1"/>
    <col min="15364" max="15364" width="15" style="493" customWidth="1"/>
    <col min="15365" max="15365" width="13.28515625" style="493" customWidth="1"/>
    <col min="15366" max="15366" width="13.7109375" style="493" customWidth="1"/>
    <col min="15367" max="15367" width="13.28515625" style="493" customWidth="1"/>
    <col min="15368" max="15368" width="14.28515625" style="493" customWidth="1"/>
    <col min="15369" max="15616" width="11" style="493"/>
    <col min="15617" max="15617" width="0" style="493" hidden="1" customWidth="1"/>
    <col min="15618" max="15618" width="42.85546875" style="493" customWidth="1"/>
    <col min="15619" max="15619" width="15.7109375" style="493" customWidth="1"/>
    <col min="15620" max="15620" width="15" style="493" customWidth="1"/>
    <col min="15621" max="15621" width="13.28515625" style="493" customWidth="1"/>
    <col min="15622" max="15622" width="13.7109375" style="493" customWidth="1"/>
    <col min="15623" max="15623" width="13.28515625" style="493" customWidth="1"/>
    <col min="15624" max="15624" width="14.28515625" style="493" customWidth="1"/>
    <col min="15625" max="15872" width="11" style="493"/>
    <col min="15873" max="15873" width="0" style="493" hidden="1" customWidth="1"/>
    <col min="15874" max="15874" width="42.85546875" style="493" customWidth="1"/>
    <col min="15875" max="15875" width="15.7109375" style="493" customWidth="1"/>
    <col min="15876" max="15876" width="15" style="493" customWidth="1"/>
    <col min="15877" max="15877" width="13.28515625" style="493" customWidth="1"/>
    <col min="15878" max="15878" width="13.7109375" style="493" customWidth="1"/>
    <col min="15879" max="15879" width="13.28515625" style="493" customWidth="1"/>
    <col min="15880" max="15880" width="14.28515625" style="493" customWidth="1"/>
    <col min="15881" max="16128" width="11" style="493"/>
    <col min="16129" max="16129" width="0" style="493" hidden="1" customWidth="1"/>
    <col min="16130" max="16130" width="42.85546875" style="493" customWidth="1"/>
    <col min="16131" max="16131" width="15.7109375" style="493" customWidth="1"/>
    <col min="16132" max="16132" width="15" style="493" customWidth="1"/>
    <col min="16133" max="16133" width="13.28515625" style="493" customWidth="1"/>
    <col min="16134" max="16134" width="13.7109375" style="493" customWidth="1"/>
    <col min="16135" max="16135" width="13.28515625" style="493" customWidth="1"/>
    <col min="16136" max="16136" width="14.28515625" style="493" customWidth="1"/>
    <col min="16137" max="16384" width="11" style="493"/>
  </cols>
  <sheetData>
    <row r="1" spans="2:8" ht="12.75" thickBot="1" x14ac:dyDescent="0.25"/>
    <row r="2" spans="2:8" x14ac:dyDescent="0.2">
      <c r="B2" s="1195" t="s">
        <v>262</v>
      </c>
      <c r="C2" s="1196"/>
      <c r="D2" s="1196"/>
      <c r="E2" s="1196"/>
      <c r="F2" s="1196"/>
      <c r="G2" s="1196"/>
      <c r="H2" s="1197"/>
    </row>
    <row r="3" spans="2:8" x14ac:dyDescent="0.2">
      <c r="B3" s="1198" t="s">
        <v>263</v>
      </c>
      <c r="C3" s="1154"/>
      <c r="D3" s="1154"/>
      <c r="E3" s="1154"/>
      <c r="F3" s="1154"/>
      <c r="G3" s="1154"/>
      <c r="H3" s="1199"/>
    </row>
    <row r="4" spans="2:8" x14ac:dyDescent="0.2">
      <c r="B4" s="1198" t="s">
        <v>1540</v>
      </c>
      <c r="C4" s="1154"/>
      <c r="D4" s="1154"/>
      <c r="E4" s="1154"/>
      <c r="F4" s="1154"/>
      <c r="G4" s="1154"/>
      <c r="H4" s="1199"/>
    </row>
    <row r="5" spans="2:8" x14ac:dyDescent="0.2">
      <c r="B5" s="1198" t="s">
        <v>265</v>
      </c>
      <c r="C5" s="1154"/>
      <c r="D5" s="1154"/>
      <c r="E5" s="1154"/>
      <c r="F5" s="1154"/>
      <c r="G5" s="1154"/>
      <c r="H5" s="1199"/>
    </row>
    <row r="6" spans="2:8" ht="12.75" thickBot="1" x14ac:dyDescent="0.25">
      <c r="B6" s="1200" t="s">
        <v>266</v>
      </c>
      <c r="C6" s="1194"/>
      <c r="D6" s="1194"/>
      <c r="E6" s="1194"/>
      <c r="F6" s="1194"/>
      <c r="G6" s="1194"/>
      <c r="H6" s="1201"/>
    </row>
    <row r="7" spans="2:8" ht="12.75" thickBot="1" x14ac:dyDescent="0.25">
      <c r="B7" s="1183" t="s">
        <v>267</v>
      </c>
      <c r="C7" s="1190" t="s">
        <v>268</v>
      </c>
      <c r="D7" s="1191"/>
      <c r="E7" s="1191"/>
      <c r="F7" s="1191"/>
      <c r="G7" s="1192"/>
      <c r="H7" s="1193" t="s">
        <v>269</v>
      </c>
    </row>
    <row r="8" spans="2:8" ht="24.75" thickBot="1" x14ac:dyDescent="0.25">
      <c r="B8" s="1184"/>
      <c r="C8" s="671" t="s">
        <v>270</v>
      </c>
      <c r="D8" s="671" t="s">
        <v>1429</v>
      </c>
      <c r="E8" s="671" t="s">
        <v>1430</v>
      </c>
      <c r="F8" s="671" t="s">
        <v>1541</v>
      </c>
      <c r="G8" s="671" t="s">
        <v>272</v>
      </c>
      <c r="H8" s="1038"/>
    </row>
    <row r="9" spans="2:8" x14ac:dyDescent="0.2">
      <c r="B9" s="545" t="s">
        <v>1542</v>
      </c>
      <c r="C9" s="533">
        <v>4831000</v>
      </c>
      <c r="D9" s="533">
        <v>-44580.17</v>
      </c>
      <c r="E9" s="533">
        <v>4786419.83</v>
      </c>
      <c r="F9" s="533">
        <v>4786419.83</v>
      </c>
      <c r="G9" s="533">
        <v>4464723.67</v>
      </c>
      <c r="H9" s="519">
        <v>0</v>
      </c>
    </row>
    <row r="10" spans="2:8" x14ac:dyDescent="0.2">
      <c r="B10" s="546" t="s">
        <v>1543</v>
      </c>
      <c r="C10" s="533">
        <v>4831000</v>
      </c>
      <c r="D10" s="519">
        <v>-44580.17</v>
      </c>
      <c r="E10" s="520">
        <v>4786419.83</v>
      </c>
      <c r="F10" s="519">
        <v>4786419.83</v>
      </c>
      <c r="G10" s="519">
        <v>4464723.67</v>
      </c>
      <c r="H10" s="520">
        <v>0</v>
      </c>
    </row>
    <row r="11" spans="2:8" x14ac:dyDescent="0.2">
      <c r="B11" s="546" t="s">
        <v>1544</v>
      </c>
      <c r="C11" s="533"/>
      <c r="D11" s="519"/>
      <c r="E11" s="520">
        <v>0</v>
      </c>
      <c r="F11" s="519"/>
      <c r="G11" s="519"/>
      <c r="H11" s="520">
        <v>0</v>
      </c>
    </row>
    <row r="12" spans="2:8" x14ac:dyDescent="0.2">
      <c r="B12" s="546" t="s">
        <v>1545</v>
      </c>
      <c r="C12" s="531">
        <v>0</v>
      </c>
      <c r="D12" s="531">
        <v>0</v>
      </c>
      <c r="E12" s="531">
        <v>0</v>
      </c>
      <c r="F12" s="531">
        <v>0</v>
      </c>
      <c r="G12" s="531">
        <v>0</v>
      </c>
      <c r="H12" s="520">
        <v>0</v>
      </c>
    </row>
    <row r="13" spans="2:8" x14ac:dyDescent="0.2">
      <c r="B13" s="547" t="s">
        <v>1546</v>
      </c>
      <c r="C13" s="533"/>
      <c r="D13" s="519"/>
      <c r="E13" s="520">
        <v>0</v>
      </c>
      <c r="F13" s="519"/>
      <c r="G13" s="519"/>
      <c r="H13" s="520">
        <v>0</v>
      </c>
    </row>
    <row r="14" spans="2:8" x14ac:dyDescent="0.2">
      <c r="B14" s="547" t="s">
        <v>1547</v>
      </c>
      <c r="C14" s="533"/>
      <c r="D14" s="519"/>
      <c r="E14" s="520">
        <v>0</v>
      </c>
      <c r="F14" s="519"/>
      <c r="G14" s="519"/>
      <c r="H14" s="520">
        <v>0</v>
      </c>
    </row>
    <row r="15" spans="2:8" x14ac:dyDescent="0.2">
      <c r="B15" s="546" t="s">
        <v>1548</v>
      </c>
      <c r="C15" s="533"/>
      <c r="D15" s="519"/>
      <c r="E15" s="520">
        <v>0</v>
      </c>
      <c r="F15" s="519"/>
      <c r="G15" s="519"/>
      <c r="H15" s="520">
        <v>0</v>
      </c>
    </row>
    <row r="16" spans="2:8" ht="36" x14ac:dyDescent="0.2">
      <c r="B16" s="546" t="s">
        <v>1549</v>
      </c>
      <c r="C16" s="531">
        <v>0</v>
      </c>
      <c r="D16" s="531">
        <v>0</v>
      </c>
      <c r="E16" s="531">
        <v>0</v>
      </c>
      <c r="F16" s="531">
        <v>0</v>
      </c>
      <c r="G16" s="531">
        <v>0</v>
      </c>
      <c r="H16" s="520">
        <v>0</v>
      </c>
    </row>
    <row r="17" spans="2:8" x14ac:dyDescent="0.2">
      <c r="B17" s="547" t="s">
        <v>1550</v>
      </c>
      <c r="C17" s="533"/>
      <c r="D17" s="519"/>
      <c r="E17" s="520">
        <v>0</v>
      </c>
      <c r="F17" s="519"/>
      <c r="G17" s="519"/>
      <c r="H17" s="520">
        <v>0</v>
      </c>
    </row>
    <row r="18" spans="2:8" x14ac:dyDescent="0.2">
      <c r="B18" s="547" t="s">
        <v>1551</v>
      </c>
      <c r="C18" s="533"/>
      <c r="D18" s="519"/>
      <c r="E18" s="520">
        <v>0</v>
      </c>
      <c r="F18" s="519"/>
      <c r="G18" s="519"/>
      <c r="H18" s="520">
        <v>0</v>
      </c>
    </row>
    <row r="19" spans="2:8" x14ac:dyDescent="0.2">
      <c r="B19" s="546" t="s">
        <v>1552</v>
      </c>
      <c r="C19" s="533"/>
      <c r="D19" s="519"/>
      <c r="E19" s="520">
        <v>0</v>
      </c>
      <c r="F19" s="519"/>
      <c r="G19" s="519"/>
      <c r="H19" s="520">
        <v>0</v>
      </c>
    </row>
    <row r="20" spans="2:8" x14ac:dyDescent="0.2">
      <c r="B20" s="546"/>
      <c r="C20" s="533"/>
      <c r="D20" s="519"/>
      <c r="E20" s="519"/>
      <c r="F20" s="519"/>
      <c r="G20" s="519"/>
      <c r="H20" s="520"/>
    </row>
    <row r="21" spans="2:8" x14ac:dyDescent="0.2">
      <c r="B21" s="545" t="s">
        <v>1553</v>
      </c>
      <c r="C21" s="533">
        <v>0</v>
      </c>
      <c r="D21" s="533">
        <v>0</v>
      </c>
      <c r="E21" s="533">
        <v>0</v>
      </c>
      <c r="F21" s="533">
        <v>0</v>
      </c>
      <c r="G21" s="533">
        <v>0</v>
      </c>
      <c r="H21" s="519">
        <v>0</v>
      </c>
    </row>
    <row r="22" spans="2:8" x14ac:dyDescent="0.2">
      <c r="B22" s="546" t="s">
        <v>1543</v>
      </c>
      <c r="C22" s="533"/>
      <c r="D22" s="519"/>
      <c r="E22" s="520">
        <v>0</v>
      </c>
      <c r="F22" s="519"/>
      <c r="G22" s="519"/>
      <c r="H22" s="520">
        <v>0</v>
      </c>
    </row>
    <row r="23" spans="2:8" x14ac:dyDescent="0.2">
      <c r="B23" s="546" t="s">
        <v>1544</v>
      </c>
      <c r="C23" s="533"/>
      <c r="D23" s="519"/>
      <c r="E23" s="520">
        <v>0</v>
      </c>
      <c r="F23" s="519"/>
      <c r="G23" s="519"/>
      <c r="H23" s="520">
        <v>0</v>
      </c>
    </row>
    <row r="24" spans="2:8" x14ac:dyDescent="0.2">
      <c r="B24" s="546" t="s">
        <v>1545</v>
      </c>
      <c r="C24" s="531">
        <v>0</v>
      </c>
      <c r="D24" s="531">
        <v>0</v>
      </c>
      <c r="E24" s="531">
        <v>0</v>
      </c>
      <c r="F24" s="531">
        <v>0</v>
      </c>
      <c r="G24" s="531">
        <v>0</v>
      </c>
      <c r="H24" s="520">
        <v>0</v>
      </c>
    </row>
    <row r="25" spans="2:8" x14ac:dyDescent="0.2">
      <c r="B25" s="547" t="s">
        <v>1546</v>
      </c>
      <c r="C25" s="533"/>
      <c r="D25" s="519"/>
      <c r="E25" s="520">
        <v>0</v>
      </c>
      <c r="F25" s="519"/>
      <c r="G25" s="519"/>
      <c r="H25" s="520">
        <v>0</v>
      </c>
    </row>
    <row r="26" spans="2:8" x14ac:dyDescent="0.2">
      <c r="B26" s="547" t="s">
        <v>1547</v>
      </c>
      <c r="C26" s="533"/>
      <c r="D26" s="519"/>
      <c r="E26" s="520">
        <v>0</v>
      </c>
      <c r="F26" s="519"/>
      <c r="G26" s="519"/>
      <c r="H26" s="520">
        <v>0</v>
      </c>
    </row>
    <row r="27" spans="2:8" x14ac:dyDescent="0.2">
      <c r="B27" s="546" t="s">
        <v>1548</v>
      </c>
      <c r="C27" s="533"/>
      <c r="D27" s="519"/>
      <c r="E27" s="520">
        <v>0</v>
      </c>
      <c r="F27" s="519"/>
      <c r="G27" s="519"/>
      <c r="H27" s="520">
        <v>0</v>
      </c>
    </row>
    <row r="28" spans="2:8" ht="36" x14ac:dyDescent="0.2">
      <c r="B28" s="546" t="s">
        <v>1549</v>
      </c>
      <c r="C28" s="531">
        <v>0</v>
      </c>
      <c r="D28" s="531">
        <v>0</v>
      </c>
      <c r="E28" s="531">
        <v>0</v>
      </c>
      <c r="F28" s="531">
        <v>0</v>
      </c>
      <c r="G28" s="531">
        <v>0</v>
      </c>
      <c r="H28" s="520">
        <v>0</v>
      </c>
    </row>
    <row r="29" spans="2:8" x14ac:dyDescent="0.2">
      <c r="B29" s="547" t="s">
        <v>1550</v>
      </c>
      <c r="C29" s="533"/>
      <c r="D29" s="519"/>
      <c r="E29" s="520">
        <v>0</v>
      </c>
      <c r="F29" s="519"/>
      <c r="G29" s="519"/>
      <c r="H29" s="520">
        <v>0</v>
      </c>
    </row>
    <row r="30" spans="2:8" x14ac:dyDescent="0.2">
      <c r="B30" s="547" t="s">
        <v>1551</v>
      </c>
      <c r="C30" s="533"/>
      <c r="D30" s="519"/>
      <c r="E30" s="520">
        <v>0</v>
      </c>
      <c r="F30" s="519"/>
      <c r="G30" s="519"/>
      <c r="H30" s="520">
        <v>0</v>
      </c>
    </row>
    <row r="31" spans="2:8" x14ac:dyDescent="0.2">
      <c r="B31" s="546" t="s">
        <v>1552</v>
      </c>
      <c r="C31" s="533"/>
      <c r="D31" s="519"/>
      <c r="E31" s="520">
        <v>0</v>
      </c>
      <c r="F31" s="519"/>
      <c r="G31" s="519"/>
      <c r="H31" s="520">
        <v>0</v>
      </c>
    </row>
    <row r="32" spans="2:8" ht="24" x14ac:dyDescent="0.2">
      <c r="B32" s="545" t="s">
        <v>1554</v>
      </c>
      <c r="C32" s="533">
        <v>4831000</v>
      </c>
      <c r="D32" s="533">
        <v>-44580.17</v>
      </c>
      <c r="E32" s="533">
        <v>4786419.83</v>
      </c>
      <c r="F32" s="533">
        <v>4786419.83</v>
      </c>
      <c r="G32" s="533">
        <v>4464723.67</v>
      </c>
      <c r="H32" s="533">
        <v>0</v>
      </c>
    </row>
    <row r="33" spans="2:8" ht="12.75" thickBot="1" x14ac:dyDescent="0.25">
      <c r="B33" s="548"/>
      <c r="C33" s="549"/>
      <c r="D33" s="550"/>
      <c r="E33" s="550"/>
      <c r="F33" s="550"/>
      <c r="G33" s="550"/>
      <c r="H33" s="550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workbookViewId="0">
      <selection activeCell="H16" sqref="H16"/>
    </sheetView>
  </sheetViews>
  <sheetFormatPr baseColWidth="10" defaultRowHeight="12" x14ac:dyDescent="0.2"/>
  <cols>
    <col min="1" max="1" width="5.85546875" style="493" customWidth="1"/>
    <col min="2" max="2" width="5.7109375" style="493" customWidth="1"/>
    <col min="3" max="3" width="4" style="493" customWidth="1"/>
    <col min="4" max="4" width="40" style="493" customWidth="1"/>
    <col min="5" max="5" width="2.85546875" style="493" customWidth="1"/>
    <col min="6" max="6" width="24.5703125" style="493" customWidth="1"/>
    <col min="7" max="7" width="1.85546875" style="493" customWidth="1"/>
    <col min="8" max="8" width="22.85546875" style="493" customWidth="1"/>
    <col min="9" max="9" width="19.5703125" style="493" customWidth="1"/>
    <col min="10" max="10" width="16.28515625" style="493" customWidth="1"/>
    <col min="11" max="11" width="18.140625" style="493" customWidth="1"/>
    <col min="12" max="12" width="25.28515625" style="493" customWidth="1"/>
    <col min="13" max="256" width="11.42578125" style="493"/>
    <col min="257" max="257" width="5.85546875" style="493" customWidth="1"/>
    <col min="258" max="258" width="5.7109375" style="493" customWidth="1"/>
    <col min="259" max="259" width="4" style="493" customWidth="1"/>
    <col min="260" max="260" width="40" style="493" customWidth="1"/>
    <col min="261" max="261" width="2.85546875" style="493" customWidth="1"/>
    <col min="262" max="262" width="24.5703125" style="493" customWidth="1"/>
    <col min="263" max="263" width="1.85546875" style="493" customWidth="1"/>
    <col min="264" max="264" width="22.85546875" style="493" customWidth="1"/>
    <col min="265" max="265" width="19.5703125" style="493" customWidth="1"/>
    <col min="266" max="266" width="16.28515625" style="493" customWidth="1"/>
    <col min="267" max="267" width="18.140625" style="493" customWidth="1"/>
    <col min="268" max="268" width="25.28515625" style="493" customWidth="1"/>
    <col min="269" max="512" width="11.42578125" style="493"/>
    <col min="513" max="513" width="5.85546875" style="493" customWidth="1"/>
    <col min="514" max="514" width="5.7109375" style="493" customWidth="1"/>
    <col min="515" max="515" width="4" style="493" customWidth="1"/>
    <col min="516" max="516" width="40" style="493" customWidth="1"/>
    <col min="517" max="517" width="2.85546875" style="493" customWidth="1"/>
    <col min="518" max="518" width="24.5703125" style="493" customWidth="1"/>
    <col min="519" max="519" width="1.85546875" style="493" customWidth="1"/>
    <col min="520" max="520" width="22.85546875" style="493" customWidth="1"/>
    <col min="521" max="521" width="19.5703125" style="493" customWidth="1"/>
    <col min="522" max="522" width="16.28515625" style="493" customWidth="1"/>
    <col min="523" max="523" width="18.140625" style="493" customWidth="1"/>
    <col min="524" max="524" width="25.28515625" style="493" customWidth="1"/>
    <col min="525" max="768" width="11.42578125" style="493"/>
    <col min="769" max="769" width="5.85546875" style="493" customWidth="1"/>
    <col min="770" max="770" width="5.7109375" style="493" customWidth="1"/>
    <col min="771" max="771" width="4" style="493" customWidth="1"/>
    <col min="772" max="772" width="40" style="493" customWidth="1"/>
    <col min="773" max="773" width="2.85546875" style="493" customWidth="1"/>
    <col min="774" max="774" width="24.5703125" style="493" customWidth="1"/>
    <col min="775" max="775" width="1.85546875" style="493" customWidth="1"/>
    <col min="776" max="776" width="22.85546875" style="493" customWidth="1"/>
    <col min="777" max="777" width="19.5703125" style="493" customWidth="1"/>
    <col min="778" max="778" width="16.28515625" style="493" customWidth="1"/>
    <col min="779" max="779" width="18.140625" style="493" customWidth="1"/>
    <col min="780" max="780" width="25.28515625" style="493" customWidth="1"/>
    <col min="781" max="1024" width="11.42578125" style="493"/>
    <col min="1025" max="1025" width="5.85546875" style="493" customWidth="1"/>
    <col min="1026" max="1026" width="5.7109375" style="493" customWidth="1"/>
    <col min="1027" max="1027" width="4" style="493" customWidth="1"/>
    <col min="1028" max="1028" width="40" style="493" customWidth="1"/>
    <col min="1029" max="1029" width="2.85546875" style="493" customWidth="1"/>
    <col min="1030" max="1030" width="24.5703125" style="493" customWidth="1"/>
    <col min="1031" max="1031" width="1.85546875" style="493" customWidth="1"/>
    <col min="1032" max="1032" width="22.85546875" style="493" customWidth="1"/>
    <col min="1033" max="1033" width="19.5703125" style="493" customWidth="1"/>
    <col min="1034" max="1034" width="16.28515625" style="493" customWidth="1"/>
    <col min="1035" max="1035" width="18.140625" style="493" customWidth="1"/>
    <col min="1036" max="1036" width="25.28515625" style="493" customWidth="1"/>
    <col min="1037" max="1280" width="11.42578125" style="493"/>
    <col min="1281" max="1281" width="5.85546875" style="493" customWidth="1"/>
    <col min="1282" max="1282" width="5.7109375" style="493" customWidth="1"/>
    <col min="1283" max="1283" width="4" style="493" customWidth="1"/>
    <col min="1284" max="1284" width="40" style="493" customWidth="1"/>
    <col min="1285" max="1285" width="2.85546875" style="493" customWidth="1"/>
    <col min="1286" max="1286" width="24.5703125" style="493" customWidth="1"/>
    <col min="1287" max="1287" width="1.85546875" style="493" customWidth="1"/>
    <col min="1288" max="1288" width="22.85546875" style="493" customWidth="1"/>
    <col min="1289" max="1289" width="19.5703125" style="493" customWidth="1"/>
    <col min="1290" max="1290" width="16.28515625" style="493" customWidth="1"/>
    <col min="1291" max="1291" width="18.140625" style="493" customWidth="1"/>
    <col min="1292" max="1292" width="25.28515625" style="493" customWidth="1"/>
    <col min="1293" max="1536" width="11.42578125" style="493"/>
    <col min="1537" max="1537" width="5.85546875" style="493" customWidth="1"/>
    <col min="1538" max="1538" width="5.7109375" style="493" customWidth="1"/>
    <col min="1539" max="1539" width="4" style="493" customWidth="1"/>
    <col min="1540" max="1540" width="40" style="493" customWidth="1"/>
    <col min="1541" max="1541" width="2.85546875" style="493" customWidth="1"/>
    <col min="1542" max="1542" width="24.5703125" style="493" customWidth="1"/>
    <col min="1543" max="1543" width="1.85546875" style="493" customWidth="1"/>
    <col min="1544" max="1544" width="22.85546875" style="493" customWidth="1"/>
    <col min="1545" max="1545" width="19.5703125" style="493" customWidth="1"/>
    <col min="1546" max="1546" width="16.28515625" style="493" customWidth="1"/>
    <col min="1547" max="1547" width="18.140625" style="493" customWidth="1"/>
    <col min="1548" max="1548" width="25.28515625" style="493" customWidth="1"/>
    <col min="1549" max="1792" width="11.42578125" style="493"/>
    <col min="1793" max="1793" width="5.85546875" style="493" customWidth="1"/>
    <col min="1794" max="1794" width="5.7109375" style="493" customWidth="1"/>
    <col min="1795" max="1795" width="4" style="493" customWidth="1"/>
    <col min="1796" max="1796" width="40" style="493" customWidth="1"/>
    <col min="1797" max="1797" width="2.85546875" style="493" customWidth="1"/>
    <col min="1798" max="1798" width="24.5703125" style="493" customWidth="1"/>
    <col min="1799" max="1799" width="1.85546875" style="493" customWidth="1"/>
    <col min="1800" max="1800" width="22.85546875" style="493" customWidth="1"/>
    <col min="1801" max="1801" width="19.5703125" style="493" customWidth="1"/>
    <col min="1802" max="1802" width="16.28515625" style="493" customWidth="1"/>
    <col min="1803" max="1803" width="18.140625" style="493" customWidth="1"/>
    <col min="1804" max="1804" width="25.28515625" style="493" customWidth="1"/>
    <col min="1805" max="2048" width="11.42578125" style="493"/>
    <col min="2049" max="2049" width="5.85546875" style="493" customWidth="1"/>
    <col min="2050" max="2050" width="5.7109375" style="493" customWidth="1"/>
    <col min="2051" max="2051" width="4" style="493" customWidth="1"/>
    <col min="2052" max="2052" width="40" style="493" customWidth="1"/>
    <col min="2053" max="2053" width="2.85546875" style="493" customWidth="1"/>
    <col min="2054" max="2054" width="24.5703125" style="493" customWidth="1"/>
    <col min="2055" max="2055" width="1.85546875" style="493" customWidth="1"/>
    <col min="2056" max="2056" width="22.85546875" style="493" customWidth="1"/>
    <col min="2057" max="2057" width="19.5703125" style="493" customWidth="1"/>
    <col min="2058" max="2058" width="16.28515625" style="493" customWidth="1"/>
    <col min="2059" max="2059" width="18.140625" style="493" customWidth="1"/>
    <col min="2060" max="2060" width="25.28515625" style="493" customWidth="1"/>
    <col min="2061" max="2304" width="11.42578125" style="493"/>
    <col min="2305" max="2305" width="5.85546875" style="493" customWidth="1"/>
    <col min="2306" max="2306" width="5.7109375" style="493" customWidth="1"/>
    <col min="2307" max="2307" width="4" style="493" customWidth="1"/>
    <col min="2308" max="2308" width="40" style="493" customWidth="1"/>
    <col min="2309" max="2309" width="2.85546875" style="493" customWidth="1"/>
    <col min="2310" max="2310" width="24.5703125" style="493" customWidth="1"/>
    <col min="2311" max="2311" width="1.85546875" style="493" customWidth="1"/>
    <col min="2312" max="2312" width="22.85546875" style="493" customWidth="1"/>
    <col min="2313" max="2313" width="19.5703125" style="493" customWidth="1"/>
    <col min="2314" max="2314" width="16.28515625" style="493" customWidth="1"/>
    <col min="2315" max="2315" width="18.140625" style="493" customWidth="1"/>
    <col min="2316" max="2316" width="25.28515625" style="493" customWidth="1"/>
    <col min="2317" max="2560" width="11.42578125" style="493"/>
    <col min="2561" max="2561" width="5.85546875" style="493" customWidth="1"/>
    <col min="2562" max="2562" width="5.7109375" style="493" customWidth="1"/>
    <col min="2563" max="2563" width="4" style="493" customWidth="1"/>
    <col min="2564" max="2564" width="40" style="493" customWidth="1"/>
    <col min="2565" max="2565" width="2.85546875" style="493" customWidth="1"/>
    <col min="2566" max="2566" width="24.5703125" style="493" customWidth="1"/>
    <col min="2567" max="2567" width="1.85546875" style="493" customWidth="1"/>
    <col min="2568" max="2568" width="22.85546875" style="493" customWidth="1"/>
    <col min="2569" max="2569" width="19.5703125" style="493" customWidth="1"/>
    <col min="2570" max="2570" width="16.28515625" style="493" customWidth="1"/>
    <col min="2571" max="2571" width="18.140625" style="493" customWidth="1"/>
    <col min="2572" max="2572" width="25.28515625" style="493" customWidth="1"/>
    <col min="2573" max="2816" width="11.42578125" style="493"/>
    <col min="2817" max="2817" width="5.85546875" style="493" customWidth="1"/>
    <col min="2818" max="2818" width="5.7109375" style="493" customWidth="1"/>
    <col min="2819" max="2819" width="4" style="493" customWidth="1"/>
    <col min="2820" max="2820" width="40" style="493" customWidth="1"/>
    <col min="2821" max="2821" width="2.85546875" style="493" customWidth="1"/>
    <col min="2822" max="2822" width="24.5703125" style="493" customWidth="1"/>
    <col min="2823" max="2823" width="1.85546875" style="493" customWidth="1"/>
    <col min="2824" max="2824" width="22.85546875" style="493" customWidth="1"/>
    <col min="2825" max="2825" width="19.5703125" style="493" customWidth="1"/>
    <col min="2826" max="2826" width="16.28515625" style="493" customWidth="1"/>
    <col min="2827" max="2827" width="18.140625" style="493" customWidth="1"/>
    <col min="2828" max="2828" width="25.28515625" style="493" customWidth="1"/>
    <col min="2829" max="3072" width="11.42578125" style="493"/>
    <col min="3073" max="3073" width="5.85546875" style="493" customWidth="1"/>
    <col min="3074" max="3074" width="5.7109375" style="493" customWidth="1"/>
    <col min="3075" max="3075" width="4" style="493" customWidth="1"/>
    <col min="3076" max="3076" width="40" style="493" customWidth="1"/>
    <col min="3077" max="3077" width="2.85546875" style="493" customWidth="1"/>
    <col min="3078" max="3078" width="24.5703125" style="493" customWidth="1"/>
    <col min="3079" max="3079" width="1.85546875" style="493" customWidth="1"/>
    <col min="3080" max="3080" width="22.85546875" style="493" customWidth="1"/>
    <col min="3081" max="3081" width="19.5703125" style="493" customWidth="1"/>
    <col min="3082" max="3082" width="16.28515625" style="493" customWidth="1"/>
    <col min="3083" max="3083" width="18.140625" style="493" customWidth="1"/>
    <col min="3084" max="3084" width="25.28515625" style="493" customWidth="1"/>
    <col min="3085" max="3328" width="11.42578125" style="493"/>
    <col min="3329" max="3329" width="5.85546875" style="493" customWidth="1"/>
    <col min="3330" max="3330" width="5.7109375" style="493" customWidth="1"/>
    <col min="3331" max="3331" width="4" style="493" customWidth="1"/>
    <col min="3332" max="3332" width="40" style="493" customWidth="1"/>
    <col min="3333" max="3333" width="2.85546875" style="493" customWidth="1"/>
    <col min="3334" max="3334" width="24.5703125" style="493" customWidth="1"/>
    <col min="3335" max="3335" width="1.85546875" style="493" customWidth="1"/>
    <col min="3336" max="3336" width="22.85546875" style="493" customWidth="1"/>
    <col min="3337" max="3337" width="19.5703125" style="493" customWidth="1"/>
    <col min="3338" max="3338" width="16.28515625" style="493" customWidth="1"/>
    <col min="3339" max="3339" width="18.140625" style="493" customWidth="1"/>
    <col min="3340" max="3340" width="25.28515625" style="493" customWidth="1"/>
    <col min="3341" max="3584" width="11.42578125" style="493"/>
    <col min="3585" max="3585" width="5.85546875" style="493" customWidth="1"/>
    <col min="3586" max="3586" width="5.7109375" style="493" customWidth="1"/>
    <col min="3587" max="3587" width="4" style="493" customWidth="1"/>
    <col min="3588" max="3588" width="40" style="493" customWidth="1"/>
    <col min="3589" max="3589" width="2.85546875" style="493" customWidth="1"/>
    <col min="3590" max="3590" width="24.5703125" style="493" customWidth="1"/>
    <col min="3591" max="3591" width="1.85546875" style="493" customWidth="1"/>
    <col min="3592" max="3592" width="22.85546875" style="493" customWidth="1"/>
    <col min="3593" max="3593" width="19.5703125" style="493" customWidth="1"/>
    <col min="3594" max="3594" width="16.28515625" style="493" customWidth="1"/>
    <col min="3595" max="3595" width="18.140625" style="493" customWidth="1"/>
    <col min="3596" max="3596" width="25.28515625" style="493" customWidth="1"/>
    <col min="3597" max="3840" width="11.42578125" style="493"/>
    <col min="3841" max="3841" width="5.85546875" style="493" customWidth="1"/>
    <col min="3842" max="3842" width="5.7109375" style="493" customWidth="1"/>
    <col min="3843" max="3843" width="4" style="493" customWidth="1"/>
    <col min="3844" max="3844" width="40" style="493" customWidth="1"/>
    <col min="3845" max="3845" width="2.85546875" style="493" customWidth="1"/>
    <col min="3846" max="3846" width="24.5703125" style="493" customWidth="1"/>
    <col min="3847" max="3847" width="1.85546875" style="493" customWidth="1"/>
    <col min="3848" max="3848" width="22.85546875" style="493" customWidth="1"/>
    <col min="3849" max="3849" width="19.5703125" style="493" customWidth="1"/>
    <col min="3850" max="3850" width="16.28515625" style="493" customWidth="1"/>
    <col min="3851" max="3851" width="18.140625" style="493" customWidth="1"/>
    <col min="3852" max="3852" width="25.28515625" style="493" customWidth="1"/>
    <col min="3853" max="4096" width="11.42578125" style="493"/>
    <col min="4097" max="4097" width="5.85546875" style="493" customWidth="1"/>
    <col min="4098" max="4098" width="5.7109375" style="493" customWidth="1"/>
    <col min="4099" max="4099" width="4" style="493" customWidth="1"/>
    <col min="4100" max="4100" width="40" style="493" customWidth="1"/>
    <col min="4101" max="4101" width="2.85546875" style="493" customWidth="1"/>
    <col min="4102" max="4102" width="24.5703125" style="493" customWidth="1"/>
    <col min="4103" max="4103" width="1.85546875" style="493" customWidth="1"/>
    <col min="4104" max="4104" width="22.85546875" style="493" customWidth="1"/>
    <col min="4105" max="4105" width="19.5703125" style="493" customWidth="1"/>
    <col min="4106" max="4106" width="16.28515625" style="493" customWidth="1"/>
    <col min="4107" max="4107" width="18.140625" style="493" customWidth="1"/>
    <col min="4108" max="4108" width="25.28515625" style="493" customWidth="1"/>
    <col min="4109" max="4352" width="11.42578125" style="493"/>
    <col min="4353" max="4353" width="5.85546875" style="493" customWidth="1"/>
    <col min="4354" max="4354" width="5.7109375" style="493" customWidth="1"/>
    <col min="4355" max="4355" width="4" style="493" customWidth="1"/>
    <col min="4356" max="4356" width="40" style="493" customWidth="1"/>
    <col min="4357" max="4357" width="2.85546875" style="493" customWidth="1"/>
    <col min="4358" max="4358" width="24.5703125" style="493" customWidth="1"/>
    <col min="4359" max="4359" width="1.85546875" style="493" customWidth="1"/>
    <col min="4360" max="4360" width="22.85546875" style="493" customWidth="1"/>
    <col min="4361" max="4361" width="19.5703125" style="493" customWidth="1"/>
    <col min="4362" max="4362" width="16.28515625" style="493" customWidth="1"/>
    <col min="4363" max="4363" width="18.140625" style="493" customWidth="1"/>
    <col min="4364" max="4364" width="25.28515625" style="493" customWidth="1"/>
    <col min="4365" max="4608" width="11.42578125" style="493"/>
    <col min="4609" max="4609" width="5.85546875" style="493" customWidth="1"/>
    <col min="4610" max="4610" width="5.7109375" style="493" customWidth="1"/>
    <col min="4611" max="4611" width="4" style="493" customWidth="1"/>
    <col min="4612" max="4612" width="40" style="493" customWidth="1"/>
    <col min="4613" max="4613" width="2.85546875" style="493" customWidth="1"/>
    <col min="4614" max="4614" width="24.5703125" style="493" customWidth="1"/>
    <col min="4615" max="4615" width="1.85546875" style="493" customWidth="1"/>
    <col min="4616" max="4616" width="22.85546875" style="493" customWidth="1"/>
    <col min="4617" max="4617" width="19.5703125" style="493" customWidth="1"/>
    <col min="4618" max="4618" width="16.28515625" style="493" customWidth="1"/>
    <col min="4619" max="4619" width="18.140625" style="493" customWidth="1"/>
    <col min="4620" max="4620" width="25.28515625" style="493" customWidth="1"/>
    <col min="4621" max="4864" width="11.42578125" style="493"/>
    <col min="4865" max="4865" width="5.85546875" style="493" customWidth="1"/>
    <col min="4866" max="4866" width="5.7109375" style="493" customWidth="1"/>
    <col min="4867" max="4867" width="4" style="493" customWidth="1"/>
    <col min="4868" max="4868" width="40" style="493" customWidth="1"/>
    <col min="4869" max="4869" width="2.85546875" style="493" customWidth="1"/>
    <col min="4870" max="4870" width="24.5703125" style="493" customWidth="1"/>
    <col min="4871" max="4871" width="1.85546875" style="493" customWidth="1"/>
    <col min="4872" max="4872" width="22.85546875" style="493" customWidth="1"/>
    <col min="4873" max="4873" width="19.5703125" style="493" customWidth="1"/>
    <col min="4874" max="4874" width="16.28515625" style="493" customWidth="1"/>
    <col min="4875" max="4875" width="18.140625" style="493" customWidth="1"/>
    <col min="4876" max="4876" width="25.28515625" style="493" customWidth="1"/>
    <col min="4877" max="5120" width="11.42578125" style="493"/>
    <col min="5121" max="5121" width="5.85546875" style="493" customWidth="1"/>
    <col min="5122" max="5122" width="5.7109375" style="493" customWidth="1"/>
    <col min="5123" max="5123" width="4" style="493" customWidth="1"/>
    <col min="5124" max="5124" width="40" style="493" customWidth="1"/>
    <col min="5125" max="5125" width="2.85546875" style="493" customWidth="1"/>
    <col min="5126" max="5126" width="24.5703125" style="493" customWidth="1"/>
    <col min="5127" max="5127" width="1.85546875" style="493" customWidth="1"/>
    <col min="5128" max="5128" width="22.85546875" style="493" customWidth="1"/>
    <col min="5129" max="5129" width="19.5703125" style="493" customWidth="1"/>
    <col min="5130" max="5130" width="16.28515625" style="493" customWidth="1"/>
    <col min="5131" max="5131" width="18.140625" style="493" customWidth="1"/>
    <col min="5132" max="5132" width="25.28515625" style="493" customWidth="1"/>
    <col min="5133" max="5376" width="11.42578125" style="493"/>
    <col min="5377" max="5377" width="5.85546875" style="493" customWidth="1"/>
    <col min="5378" max="5378" width="5.7109375" style="493" customWidth="1"/>
    <col min="5379" max="5379" width="4" style="493" customWidth="1"/>
    <col min="5380" max="5380" width="40" style="493" customWidth="1"/>
    <col min="5381" max="5381" width="2.85546875" style="493" customWidth="1"/>
    <col min="5382" max="5382" width="24.5703125" style="493" customWidth="1"/>
    <col min="5383" max="5383" width="1.85546875" style="493" customWidth="1"/>
    <col min="5384" max="5384" width="22.85546875" style="493" customWidth="1"/>
    <col min="5385" max="5385" width="19.5703125" style="493" customWidth="1"/>
    <col min="5386" max="5386" width="16.28515625" style="493" customWidth="1"/>
    <col min="5387" max="5387" width="18.140625" style="493" customWidth="1"/>
    <col min="5388" max="5388" width="25.28515625" style="493" customWidth="1"/>
    <col min="5389" max="5632" width="11.42578125" style="493"/>
    <col min="5633" max="5633" width="5.85546875" style="493" customWidth="1"/>
    <col min="5634" max="5634" width="5.7109375" style="493" customWidth="1"/>
    <col min="5635" max="5635" width="4" style="493" customWidth="1"/>
    <col min="5636" max="5636" width="40" style="493" customWidth="1"/>
    <col min="5637" max="5637" width="2.85546875" style="493" customWidth="1"/>
    <col min="5638" max="5638" width="24.5703125" style="493" customWidth="1"/>
    <col min="5639" max="5639" width="1.85546875" style="493" customWidth="1"/>
    <col min="5640" max="5640" width="22.85546875" style="493" customWidth="1"/>
    <col min="5641" max="5641" width="19.5703125" style="493" customWidth="1"/>
    <col min="5642" max="5642" width="16.28515625" style="493" customWidth="1"/>
    <col min="5643" max="5643" width="18.140625" style="493" customWidth="1"/>
    <col min="5644" max="5644" width="25.28515625" style="493" customWidth="1"/>
    <col min="5645" max="5888" width="11.42578125" style="493"/>
    <col min="5889" max="5889" width="5.85546875" style="493" customWidth="1"/>
    <col min="5890" max="5890" width="5.7109375" style="493" customWidth="1"/>
    <col min="5891" max="5891" width="4" style="493" customWidth="1"/>
    <col min="5892" max="5892" width="40" style="493" customWidth="1"/>
    <col min="5893" max="5893" width="2.85546875" style="493" customWidth="1"/>
    <col min="5894" max="5894" width="24.5703125" style="493" customWidth="1"/>
    <col min="5895" max="5895" width="1.85546875" style="493" customWidth="1"/>
    <col min="5896" max="5896" width="22.85546875" style="493" customWidth="1"/>
    <col min="5897" max="5897" width="19.5703125" style="493" customWidth="1"/>
    <col min="5898" max="5898" width="16.28515625" style="493" customWidth="1"/>
    <col min="5899" max="5899" width="18.140625" style="493" customWidth="1"/>
    <col min="5900" max="5900" width="25.28515625" style="493" customWidth="1"/>
    <col min="5901" max="6144" width="11.42578125" style="493"/>
    <col min="6145" max="6145" width="5.85546875" style="493" customWidth="1"/>
    <col min="6146" max="6146" width="5.7109375" style="493" customWidth="1"/>
    <col min="6147" max="6147" width="4" style="493" customWidth="1"/>
    <col min="6148" max="6148" width="40" style="493" customWidth="1"/>
    <col min="6149" max="6149" width="2.85546875" style="493" customWidth="1"/>
    <col min="6150" max="6150" width="24.5703125" style="493" customWidth="1"/>
    <col min="6151" max="6151" width="1.85546875" style="493" customWidth="1"/>
    <col min="6152" max="6152" width="22.85546875" style="493" customWidth="1"/>
    <col min="6153" max="6153" width="19.5703125" style="493" customWidth="1"/>
    <col min="6154" max="6154" width="16.28515625" style="493" customWidth="1"/>
    <col min="6155" max="6155" width="18.140625" style="493" customWidth="1"/>
    <col min="6156" max="6156" width="25.28515625" style="493" customWidth="1"/>
    <col min="6157" max="6400" width="11.42578125" style="493"/>
    <col min="6401" max="6401" width="5.85546875" style="493" customWidth="1"/>
    <col min="6402" max="6402" width="5.7109375" style="493" customWidth="1"/>
    <col min="6403" max="6403" width="4" style="493" customWidth="1"/>
    <col min="6404" max="6404" width="40" style="493" customWidth="1"/>
    <col min="6405" max="6405" width="2.85546875" style="493" customWidth="1"/>
    <col min="6406" max="6406" width="24.5703125" style="493" customWidth="1"/>
    <col min="6407" max="6407" width="1.85546875" style="493" customWidth="1"/>
    <col min="6408" max="6408" width="22.85546875" style="493" customWidth="1"/>
    <col min="6409" max="6409" width="19.5703125" style="493" customWidth="1"/>
    <col min="6410" max="6410" width="16.28515625" style="493" customWidth="1"/>
    <col min="6411" max="6411" width="18.140625" style="493" customWidth="1"/>
    <col min="6412" max="6412" width="25.28515625" style="493" customWidth="1"/>
    <col min="6413" max="6656" width="11.42578125" style="493"/>
    <col min="6657" max="6657" width="5.85546875" style="493" customWidth="1"/>
    <col min="6658" max="6658" width="5.7109375" style="493" customWidth="1"/>
    <col min="6659" max="6659" width="4" style="493" customWidth="1"/>
    <col min="6660" max="6660" width="40" style="493" customWidth="1"/>
    <col min="6661" max="6661" width="2.85546875" style="493" customWidth="1"/>
    <col min="6662" max="6662" width="24.5703125" style="493" customWidth="1"/>
    <col min="6663" max="6663" width="1.85546875" style="493" customWidth="1"/>
    <col min="6664" max="6664" width="22.85546875" style="493" customWidth="1"/>
    <col min="6665" max="6665" width="19.5703125" style="493" customWidth="1"/>
    <col min="6666" max="6666" width="16.28515625" style="493" customWidth="1"/>
    <col min="6667" max="6667" width="18.140625" style="493" customWidth="1"/>
    <col min="6668" max="6668" width="25.28515625" style="493" customWidth="1"/>
    <col min="6669" max="6912" width="11.42578125" style="493"/>
    <col min="6913" max="6913" width="5.85546875" style="493" customWidth="1"/>
    <col min="6914" max="6914" width="5.7109375" style="493" customWidth="1"/>
    <col min="6915" max="6915" width="4" style="493" customWidth="1"/>
    <col min="6916" max="6916" width="40" style="493" customWidth="1"/>
    <col min="6917" max="6917" width="2.85546875" style="493" customWidth="1"/>
    <col min="6918" max="6918" width="24.5703125" style="493" customWidth="1"/>
    <col min="6919" max="6919" width="1.85546875" style="493" customWidth="1"/>
    <col min="6920" max="6920" width="22.85546875" style="493" customWidth="1"/>
    <col min="6921" max="6921" width="19.5703125" style="493" customWidth="1"/>
    <col min="6922" max="6922" width="16.28515625" style="493" customWidth="1"/>
    <col min="6923" max="6923" width="18.140625" style="493" customWidth="1"/>
    <col min="6924" max="6924" width="25.28515625" style="493" customWidth="1"/>
    <col min="6925" max="7168" width="11.42578125" style="493"/>
    <col min="7169" max="7169" width="5.85546875" style="493" customWidth="1"/>
    <col min="7170" max="7170" width="5.7109375" style="493" customWidth="1"/>
    <col min="7171" max="7171" width="4" style="493" customWidth="1"/>
    <col min="7172" max="7172" width="40" style="493" customWidth="1"/>
    <col min="7173" max="7173" width="2.85546875" style="493" customWidth="1"/>
    <col min="7174" max="7174" width="24.5703125" style="493" customWidth="1"/>
    <col min="7175" max="7175" width="1.85546875" style="493" customWidth="1"/>
    <col min="7176" max="7176" width="22.85546875" style="493" customWidth="1"/>
    <col min="7177" max="7177" width="19.5703125" style="493" customWidth="1"/>
    <col min="7178" max="7178" width="16.28515625" style="493" customWidth="1"/>
    <col min="7179" max="7179" width="18.140625" style="493" customWidth="1"/>
    <col min="7180" max="7180" width="25.28515625" style="493" customWidth="1"/>
    <col min="7181" max="7424" width="11.42578125" style="493"/>
    <col min="7425" max="7425" width="5.85546875" style="493" customWidth="1"/>
    <col min="7426" max="7426" width="5.7109375" style="493" customWidth="1"/>
    <col min="7427" max="7427" width="4" style="493" customWidth="1"/>
    <col min="7428" max="7428" width="40" style="493" customWidth="1"/>
    <col min="7429" max="7429" width="2.85546875" style="493" customWidth="1"/>
    <col min="7430" max="7430" width="24.5703125" style="493" customWidth="1"/>
    <col min="7431" max="7431" width="1.85546875" style="493" customWidth="1"/>
    <col min="7432" max="7432" width="22.85546875" style="493" customWidth="1"/>
    <col min="7433" max="7433" width="19.5703125" style="493" customWidth="1"/>
    <col min="7434" max="7434" width="16.28515625" style="493" customWidth="1"/>
    <col min="7435" max="7435" width="18.140625" style="493" customWidth="1"/>
    <col min="7436" max="7436" width="25.28515625" style="493" customWidth="1"/>
    <col min="7437" max="7680" width="11.42578125" style="493"/>
    <col min="7681" max="7681" width="5.85546875" style="493" customWidth="1"/>
    <col min="7682" max="7682" width="5.7109375" style="493" customWidth="1"/>
    <col min="7683" max="7683" width="4" style="493" customWidth="1"/>
    <col min="7684" max="7684" width="40" style="493" customWidth="1"/>
    <col min="7685" max="7685" width="2.85546875" style="493" customWidth="1"/>
    <col min="7686" max="7686" width="24.5703125" style="493" customWidth="1"/>
    <col min="7687" max="7687" width="1.85546875" style="493" customWidth="1"/>
    <col min="7688" max="7688" width="22.85546875" style="493" customWidth="1"/>
    <col min="7689" max="7689" width="19.5703125" style="493" customWidth="1"/>
    <col min="7690" max="7690" width="16.28515625" style="493" customWidth="1"/>
    <col min="7691" max="7691" width="18.140625" style="493" customWidth="1"/>
    <col min="7692" max="7692" width="25.28515625" style="493" customWidth="1"/>
    <col min="7693" max="7936" width="11.42578125" style="493"/>
    <col min="7937" max="7937" width="5.85546875" style="493" customWidth="1"/>
    <col min="7938" max="7938" width="5.7109375" style="493" customWidth="1"/>
    <col min="7939" max="7939" width="4" style="493" customWidth="1"/>
    <col min="7940" max="7940" width="40" style="493" customWidth="1"/>
    <col min="7941" max="7941" width="2.85546875" style="493" customWidth="1"/>
    <col min="7942" max="7942" width="24.5703125" style="493" customWidth="1"/>
    <col min="7943" max="7943" width="1.85546875" style="493" customWidth="1"/>
    <col min="7944" max="7944" width="22.85546875" style="493" customWidth="1"/>
    <col min="7945" max="7945" width="19.5703125" style="493" customWidth="1"/>
    <col min="7946" max="7946" width="16.28515625" style="493" customWidth="1"/>
    <col min="7947" max="7947" width="18.140625" style="493" customWidth="1"/>
    <col min="7948" max="7948" width="25.28515625" style="493" customWidth="1"/>
    <col min="7949" max="8192" width="11.42578125" style="493"/>
    <col min="8193" max="8193" width="5.85546875" style="493" customWidth="1"/>
    <col min="8194" max="8194" width="5.7109375" style="493" customWidth="1"/>
    <col min="8195" max="8195" width="4" style="493" customWidth="1"/>
    <col min="8196" max="8196" width="40" style="493" customWidth="1"/>
    <col min="8197" max="8197" width="2.85546875" style="493" customWidth="1"/>
    <col min="8198" max="8198" width="24.5703125" style="493" customWidth="1"/>
    <col min="8199" max="8199" width="1.85546875" style="493" customWidth="1"/>
    <col min="8200" max="8200" width="22.85546875" style="493" customWidth="1"/>
    <col min="8201" max="8201" width="19.5703125" style="493" customWidth="1"/>
    <col min="8202" max="8202" width="16.28515625" style="493" customWidth="1"/>
    <col min="8203" max="8203" width="18.140625" style="493" customWidth="1"/>
    <col min="8204" max="8204" width="25.28515625" style="493" customWidth="1"/>
    <col min="8205" max="8448" width="11.42578125" style="493"/>
    <col min="8449" max="8449" width="5.85546875" style="493" customWidth="1"/>
    <col min="8450" max="8450" width="5.7109375" style="493" customWidth="1"/>
    <col min="8451" max="8451" width="4" style="493" customWidth="1"/>
    <col min="8452" max="8452" width="40" style="493" customWidth="1"/>
    <col min="8453" max="8453" width="2.85546875" style="493" customWidth="1"/>
    <col min="8454" max="8454" width="24.5703125" style="493" customWidth="1"/>
    <col min="8455" max="8455" width="1.85546875" style="493" customWidth="1"/>
    <col min="8456" max="8456" width="22.85546875" style="493" customWidth="1"/>
    <col min="8457" max="8457" width="19.5703125" style="493" customWidth="1"/>
    <col min="8458" max="8458" width="16.28515625" style="493" customWidth="1"/>
    <col min="8459" max="8459" width="18.140625" style="493" customWidth="1"/>
    <col min="8460" max="8460" width="25.28515625" style="493" customWidth="1"/>
    <col min="8461" max="8704" width="11.42578125" style="493"/>
    <col min="8705" max="8705" width="5.85546875" style="493" customWidth="1"/>
    <col min="8706" max="8706" width="5.7109375" style="493" customWidth="1"/>
    <col min="8707" max="8707" width="4" style="493" customWidth="1"/>
    <col min="8708" max="8708" width="40" style="493" customWidth="1"/>
    <col min="8709" max="8709" width="2.85546875" style="493" customWidth="1"/>
    <col min="8710" max="8710" width="24.5703125" style="493" customWidth="1"/>
    <col min="8711" max="8711" width="1.85546875" style="493" customWidth="1"/>
    <col min="8712" max="8712" width="22.85546875" style="493" customWidth="1"/>
    <col min="8713" max="8713" width="19.5703125" style="493" customWidth="1"/>
    <col min="8714" max="8714" width="16.28515625" style="493" customWidth="1"/>
    <col min="8715" max="8715" width="18.140625" style="493" customWidth="1"/>
    <col min="8716" max="8716" width="25.28515625" style="493" customWidth="1"/>
    <col min="8717" max="8960" width="11.42578125" style="493"/>
    <col min="8961" max="8961" width="5.85546875" style="493" customWidth="1"/>
    <col min="8962" max="8962" width="5.7109375" style="493" customWidth="1"/>
    <col min="8963" max="8963" width="4" style="493" customWidth="1"/>
    <col min="8964" max="8964" width="40" style="493" customWidth="1"/>
    <col min="8965" max="8965" width="2.85546875" style="493" customWidth="1"/>
    <col min="8966" max="8966" width="24.5703125" style="493" customWidth="1"/>
    <col min="8967" max="8967" width="1.85546875" style="493" customWidth="1"/>
    <col min="8968" max="8968" width="22.85546875" style="493" customWidth="1"/>
    <col min="8969" max="8969" width="19.5703125" style="493" customWidth="1"/>
    <col min="8970" max="8970" width="16.28515625" style="493" customWidth="1"/>
    <col min="8971" max="8971" width="18.140625" style="493" customWidth="1"/>
    <col min="8972" max="8972" width="25.28515625" style="493" customWidth="1"/>
    <col min="8973" max="9216" width="11.42578125" style="493"/>
    <col min="9217" max="9217" width="5.85546875" style="493" customWidth="1"/>
    <col min="9218" max="9218" width="5.7109375" style="493" customWidth="1"/>
    <col min="9219" max="9219" width="4" style="493" customWidth="1"/>
    <col min="9220" max="9220" width="40" style="493" customWidth="1"/>
    <col min="9221" max="9221" width="2.85546875" style="493" customWidth="1"/>
    <col min="9222" max="9222" width="24.5703125" style="493" customWidth="1"/>
    <col min="9223" max="9223" width="1.85546875" style="493" customWidth="1"/>
    <col min="9224" max="9224" width="22.85546875" style="493" customWidth="1"/>
    <col min="9225" max="9225" width="19.5703125" style="493" customWidth="1"/>
    <col min="9226" max="9226" width="16.28515625" style="493" customWidth="1"/>
    <col min="9227" max="9227" width="18.140625" style="493" customWidth="1"/>
    <col min="9228" max="9228" width="25.28515625" style="493" customWidth="1"/>
    <col min="9229" max="9472" width="11.42578125" style="493"/>
    <col min="9473" max="9473" width="5.85546875" style="493" customWidth="1"/>
    <col min="9474" max="9474" width="5.7109375" style="493" customWidth="1"/>
    <col min="9475" max="9475" width="4" style="493" customWidth="1"/>
    <col min="9476" max="9476" width="40" style="493" customWidth="1"/>
    <col min="9477" max="9477" width="2.85546875" style="493" customWidth="1"/>
    <col min="9478" max="9478" width="24.5703125" style="493" customWidth="1"/>
    <col min="9479" max="9479" width="1.85546875" style="493" customWidth="1"/>
    <col min="9480" max="9480" width="22.85546875" style="493" customWidth="1"/>
    <col min="9481" max="9481" width="19.5703125" style="493" customWidth="1"/>
    <col min="9482" max="9482" width="16.28515625" style="493" customWidth="1"/>
    <col min="9483" max="9483" width="18.140625" style="493" customWidth="1"/>
    <col min="9484" max="9484" width="25.28515625" style="493" customWidth="1"/>
    <col min="9485" max="9728" width="11.42578125" style="493"/>
    <col min="9729" max="9729" width="5.85546875" style="493" customWidth="1"/>
    <col min="9730" max="9730" width="5.7109375" style="493" customWidth="1"/>
    <col min="9731" max="9731" width="4" style="493" customWidth="1"/>
    <col min="9732" max="9732" width="40" style="493" customWidth="1"/>
    <col min="9733" max="9733" width="2.85546875" style="493" customWidth="1"/>
    <col min="9734" max="9734" width="24.5703125" style="493" customWidth="1"/>
    <col min="9735" max="9735" width="1.85546875" style="493" customWidth="1"/>
    <col min="9736" max="9736" width="22.85546875" style="493" customWidth="1"/>
    <col min="9737" max="9737" width="19.5703125" style="493" customWidth="1"/>
    <col min="9738" max="9738" width="16.28515625" style="493" customWidth="1"/>
    <col min="9739" max="9739" width="18.140625" style="493" customWidth="1"/>
    <col min="9740" max="9740" width="25.28515625" style="493" customWidth="1"/>
    <col min="9741" max="9984" width="11.42578125" style="493"/>
    <col min="9985" max="9985" width="5.85546875" style="493" customWidth="1"/>
    <col min="9986" max="9986" width="5.7109375" style="493" customWidth="1"/>
    <col min="9987" max="9987" width="4" style="493" customWidth="1"/>
    <col min="9988" max="9988" width="40" style="493" customWidth="1"/>
    <col min="9989" max="9989" width="2.85546875" style="493" customWidth="1"/>
    <col min="9990" max="9990" width="24.5703125" style="493" customWidth="1"/>
    <col min="9991" max="9991" width="1.85546875" style="493" customWidth="1"/>
    <col min="9992" max="9992" width="22.85546875" style="493" customWidth="1"/>
    <col min="9993" max="9993" width="19.5703125" style="493" customWidth="1"/>
    <col min="9994" max="9994" width="16.28515625" style="493" customWidth="1"/>
    <col min="9995" max="9995" width="18.140625" style="493" customWidth="1"/>
    <col min="9996" max="9996" width="25.28515625" style="493" customWidth="1"/>
    <col min="9997" max="10240" width="11.42578125" style="493"/>
    <col min="10241" max="10241" width="5.85546875" style="493" customWidth="1"/>
    <col min="10242" max="10242" width="5.7109375" style="493" customWidth="1"/>
    <col min="10243" max="10243" width="4" style="493" customWidth="1"/>
    <col min="10244" max="10244" width="40" style="493" customWidth="1"/>
    <col min="10245" max="10245" width="2.85546875" style="493" customWidth="1"/>
    <col min="10246" max="10246" width="24.5703125" style="493" customWidth="1"/>
    <col min="10247" max="10247" width="1.85546875" style="493" customWidth="1"/>
    <col min="10248" max="10248" width="22.85546875" style="493" customWidth="1"/>
    <col min="10249" max="10249" width="19.5703125" style="493" customWidth="1"/>
    <col min="10250" max="10250" width="16.28515625" style="493" customWidth="1"/>
    <col min="10251" max="10251" width="18.140625" style="493" customWidth="1"/>
    <col min="10252" max="10252" width="25.28515625" style="493" customWidth="1"/>
    <col min="10253" max="10496" width="11.42578125" style="493"/>
    <col min="10497" max="10497" width="5.85546875" style="493" customWidth="1"/>
    <col min="10498" max="10498" width="5.7109375" style="493" customWidth="1"/>
    <col min="10499" max="10499" width="4" style="493" customWidth="1"/>
    <col min="10500" max="10500" width="40" style="493" customWidth="1"/>
    <col min="10501" max="10501" width="2.85546875" style="493" customWidth="1"/>
    <col min="10502" max="10502" width="24.5703125" style="493" customWidth="1"/>
    <col min="10503" max="10503" width="1.85546875" style="493" customWidth="1"/>
    <col min="10504" max="10504" width="22.85546875" style="493" customWidth="1"/>
    <col min="10505" max="10505" width="19.5703125" style="493" customWidth="1"/>
    <col min="10506" max="10506" width="16.28515625" style="493" customWidth="1"/>
    <col min="10507" max="10507" width="18.140625" style="493" customWidth="1"/>
    <col min="10508" max="10508" width="25.28515625" style="493" customWidth="1"/>
    <col min="10509" max="10752" width="11.42578125" style="493"/>
    <col min="10753" max="10753" width="5.85546875" style="493" customWidth="1"/>
    <col min="10754" max="10754" width="5.7109375" style="493" customWidth="1"/>
    <col min="10755" max="10755" width="4" style="493" customWidth="1"/>
    <col min="10756" max="10756" width="40" style="493" customWidth="1"/>
    <col min="10757" max="10757" width="2.85546875" style="493" customWidth="1"/>
    <col min="10758" max="10758" width="24.5703125" style="493" customWidth="1"/>
    <col min="10759" max="10759" width="1.85546875" style="493" customWidth="1"/>
    <col min="10760" max="10760" width="22.85546875" style="493" customWidth="1"/>
    <col min="10761" max="10761" width="19.5703125" style="493" customWidth="1"/>
    <col min="10762" max="10762" width="16.28515625" style="493" customWidth="1"/>
    <col min="10763" max="10763" width="18.140625" style="493" customWidth="1"/>
    <col min="10764" max="10764" width="25.28515625" style="493" customWidth="1"/>
    <col min="10765" max="11008" width="11.42578125" style="493"/>
    <col min="11009" max="11009" width="5.85546875" style="493" customWidth="1"/>
    <col min="11010" max="11010" width="5.7109375" style="493" customWidth="1"/>
    <col min="11011" max="11011" width="4" style="493" customWidth="1"/>
    <col min="11012" max="11012" width="40" style="493" customWidth="1"/>
    <col min="11013" max="11013" width="2.85546875" style="493" customWidth="1"/>
    <col min="11014" max="11014" width="24.5703125" style="493" customWidth="1"/>
    <col min="11015" max="11015" width="1.85546875" style="493" customWidth="1"/>
    <col min="11016" max="11016" width="22.85546875" style="493" customWidth="1"/>
    <col min="11017" max="11017" width="19.5703125" style="493" customWidth="1"/>
    <col min="11018" max="11018" width="16.28515625" style="493" customWidth="1"/>
    <col min="11019" max="11019" width="18.140625" style="493" customWidth="1"/>
    <col min="11020" max="11020" width="25.28515625" style="493" customWidth="1"/>
    <col min="11021" max="11264" width="11.42578125" style="493"/>
    <col min="11265" max="11265" width="5.85546875" style="493" customWidth="1"/>
    <col min="11266" max="11266" width="5.7109375" style="493" customWidth="1"/>
    <col min="11267" max="11267" width="4" style="493" customWidth="1"/>
    <col min="11268" max="11268" width="40" style="493" customWidth="1"/>
    <col min="11269" max="11269" width="2.85546875" style="493" customWidth="1"/>
    <col min="11270" max="11270" width="24.5703125" style="493" customWidth="1"/>
    <col min="11271" max="11271" width="1.85546875" style="493" customWidth="1"/>
    <col min="11272" max="11272" width="22.85546875" style="493" customWidth="1"/>
    <col min="11273" max="11273" width="19.5703125" style="493" customWidth="1"/>
    <col min="11274" max="11274" width="16.28515625" style="493" customWidth="1"/>
    <col min="11275" max="11275" width="18.140625" style="493" customWidth="1"/>
    <col min="11276" max="11276" width="25.28515625" style="493" customWidth="1"/>
    <col min="11277" max="11520" width="11.42578125" style="493"/>
    <col min="11521" max="11521" width="5.85546875" style="493" customWidth="1"/>
    <col min="11522" max="11522" width="5.7109375" style="493" customWidth="1"/>
    <col min="11523" max="11523" width="4" style="493" customWidth="1"/>
    <col min="11524" max="11524" width="40" style="493" customWidth="1"/>
    <col min="11525" max="11525" width="2.85546875" style="493" customWidth="1"/>
    <col min="11526" max="11526" width="24.5703125" style="493" customWidth="1"/>
    <col min="11527" max="11527" width="1.85546875" style="493" customWidth="1"/>
    <col min="11528" max="11528" width="22.85546875" style="493" customWidth="1"/>
    <col min="11529" max="11529" width="19.5703125" style="493" customWidth="1"/>
    <col min="11530" max="11530" width="16.28515625" style="493" customWidth="1"/>
    <col min="11531" max="11531" width="18.140625" style="493" customWidth="1"/>
    <col min="11532" max="11532" width="25.28515625" style="493" customWidth="1"/>
    <col min="11533" max="11776" width="11.42578125" style="493"/>
    <col min="11777" max="11777" width="5.85546875" style="493" customWidth="1"/>
    <col min="11778" max="11778" width="5.7109375" style="493" customWidth="1"/>
    <col min="11779" max="11779" width="4" style="493" customWidth="1"/>
    <col min="11780" max="11780" width="40" style="493" customWidth="1"/>
    <col min="11781" max="11781" width="2.85546875" style="493" customWidth="1"/>
    <col min="11782" max="11782" width="24.5703125" style="493" customWidth="1"/>
    <col min="11783" max="11783" width="1.85546875" style="493" customWidth="1"/>
    <col min="11784" max="11784" width="22.85546875" style="493" customWidth="1"/>
    <col min="11785" max="11785" width="19.5703125" style="493" customWidth="1"/>
    <col min="11786" max="11786" width="16.28515625" style="493" customWidth="1"/>
    <col min="11787" max="11787" width="18.140625" style="493" customWidth="1"/>
    <col min="11788" max="11788" width="25.28515625" style="493" customWidth="1"/>
    <col min="11789" max="12032" width="11.42578125" style="493"/>
    <col min="12033" max="12033" width="5.85546875" style="493" customWidth="1"/>
    <col min="12034" max="12034" width="5.7109375" style="493" customWidth="1"/>
    <col min="12035" max="12035" width="4" style="493" customWidth="1"/>
    <col min="12036" max="12036" width="40" style="493" customWidth="1"/>
    <col min="12037" max="12037" width="2.85546875" style="493" customWidth="1"/>
    <col min="12038" max="12038" width="24.5703125" style="493" customWidth="1"/>
    <col min="12039" max="12039" width="1.85546875" style="493" customWidth="1"/>
    <col min="12040" max="12040" width="22.85546875" style="493" customWidth="1"/>
    <col min="12041" max="12041" width="19.5703125" style="493" customWidth="1"/>
    <col min="12042" max="12042" width="16.28515625" style="493" customWidth="1"/>
    <col min="12043" max="12043" width="18.140625" style="493" customWidth="1"/>
    <col min="12044" max="12044" width="25.28515625" style="493" customWidth="1"/>
    <col min="12045" max="12288" width="11.42578125" style="493"/>
    <col min="12289" max="12289" width="5.85546875" style="493" customWidth="1"/>
    <col min="12290" max="12290" width="5.7109375" style="493" customWidth="1"/>
    <col min="12291" max="12291" width="4" style="493" customWidth="1"/>
    <col min="12292" max="12292" width="40" style="493" customWidth="1"/>
    <col min="12293" max="12293" width="2.85546875" style="493" customWidth="1"/>
    <col min="12294" max="12294" width="24.5703125" style="493" customWidth="1"/>
    <col min="12295" max="12295" width="1.85546875" style="493" customWidth="1"/>
    <col min="12296" max="12296" width="22.85546875" style="493" customWidth="1"/>
    <col min="12297" max="12297" width="19.5703125" style="493" customWidth="1"/>
    <col min="12298" max="12298" width="16.28515625" style="493" customWidth="1"/>
    <col min="12299" max="12299" width="18.140625" style="493" customWidth="1"/>
    <col min="12300" max="12300" width="25.28515625" style="493" customWidth="1"/>
    <col min="12301" max="12544" width="11.42578125" style="493"/>
    <col min="12545" max="12545" width="5.85546875" style="493" customWidth="1"/>
    <col min="12546" max="12546" width="5.7109375" style="493" customWidth="1"/>
    <col min="12547" max="12547" width="4" style="493" customWidth="1"/>
    <col min="12548" max="12548" width="40" style="493" customWidth="1"/>
    <col min="12549" max="12549" width="2.85546875" style="493" customWidth="1"/>
    <col min="12550" max="12550" width="24.5703125" style="493" customWidth="1"/>
    <col min="12551" max="12551" width="1.85546875" style="493" customWidth="1"/>
    <col min="12552" max="12552" width="22.85546875" style="493" customWidth="1"/>
    <col min="12553" max="12553" width="19.5703125" style="493" customWidth="1"/>
    <col min="12554" max="12554" width="16.28515625" style="493" customWidth="1"/>
    <col min="12555" max="12555" width="18.140625" style="493" customWidth="1"/>
    <col min="12556" max="12556" width="25.28515625" style="493" customWidth="1"/>
    <col min="12557" max="12800" width="11.42578125" style="493"/>
    <col min="12801" max="12801" width="5.85546875" style="493" customWidth="1"/>
    <col min="12802" max="12802" width="5.7109375" style="493" customWidth="1"/>
    <col min="12803" max="12803" width="4" style="493" customWidth="1"/>
    <col min="12804" max="12804" width="40" style="493" customWidth="1"/>
    <col min="12805" max="12805" width="2.85546875" style="493" customWidth="1"/>
    <col min="12806" max="12806" width="24.5703125" style="493" customWidth="1"/>
    <col min="12807" max="12807" width="1.85546875" style="493" customWidth="1"/>
    <col min="12808" max="12808" width="22.85546875" style="493" customWidth="1"/>
    <col min="12809" max="12809" width="19.5703125" style="493" customWidth="1"/>
    <col min="12810" max="12810" width="16.28515625" style="493" customWidth="1"/>
    <col min="12811" max="12811" width="18.140625" style="493" customWidth="1"/>
    <col min="12812" max="12812" width="25.28515625" style="493" customWidth="1"/>
    <col min="12813" max="13056" width="11.42578125" style="493"/>
    <col min="13057" max="13057" width="5.85546875" style="493" customWidth="1"/>
    <col min="13058" max="13058" width="5.7109375" style="493" customWidth="1"/>
    <col min="13059" max="13059" width="4" style="493" customWidth="1"/>
    <col min="13060" max="13060" width="40" style="493" customWidth="1"/>
    <col min="13061" max="13061" width="2.85546875" style="493" customWidth="1"/>
    <col min="13062" max="13062" width="24.5703125" style="493" customWidth="1"/>
    <col min="13063" max="13063" width="1.85546875" style="493" customWidth="1"/>
    <col min="13064" max="13064" width="22.85546875" style="493" customWidth="1"/>
    <col min="13065" max="13065" width="19.5703125" style="493" customWidth="1"/>
    <col min="13066" max="13066" width="16.28515625" style="493" customWidth="1"/>
    <col min="13067" max="13067" width="18.140625" style="493" customWidth="1"/>
    <col min="13068" max="13068" width="25.28515625" style="493" customWidth="1"/>
    <col min="13069" max="13312" width="11.42578125" style="493"/>
    <col min="13313" max="13313" width="5.85546875" style="493" customWidth="1"/>
    <col min="13314" max="13314" width="5.7109375" style="493" customWidth="1"/>
    <col min="13315" max="13315" width="4" style="493" customWidth="1"/>
    <col min="13316" max="13316" width="40" style="493" customWidth="1"/>
    <col min="13317" max="13317" width="2.85546875" style="493" customWidth="1"/>
    <col min="13318" max="13318" width="24.5703125" style="493" customWidth="1"/>
    <col min="13319" max="13319" width="1.85546875" style="493" customWidth="1"/>
    <col min="13320" max="13320" width="22.85546875" style="493" customWidth="1"/>
    <col min="13321" max="13321" width="19.5703125" style="493" customWidth="1"/>
    <col min="13322" max="13322" width="16.28515625" style="493" customWidth="1"/>
    <col min="13323" max="13323" width="18.140625" style="493" customWidth="1"/>
    <col min="13324" max="13324" width="25.28515625" style="493" customWidth="1"/>
    <col min="13325" max="13568" width="11.42578125" style="493"/>
    <col min="13569" max="13569" width="5.85546875" style="493" customWidth="1"/>
    <col min="13570" max="13570" width="5.7109375" style="493" customWidth="1"/>
    <col min="13571" max="13571" width="4" style="493" customWidth="1"/>
    <col min="13572" max="13572" width="40" style="493" customWidth="1"/>
    <col min="13573" max="13573" width="2.85546875" style="493" customWidth="1"/>
    <col min="13574" max="13574" width="24.5703125" style="493" customWidth="1"/>
    <col min="13575" max="13575" width="1.85546875" style="493" customWidth="1"/>
    <col min="13576" max="13576" width="22.85546875" style="493" customWidth="1"/>
    <col min="13577" max="13577" width="19.5703125" style="493" customWidth="1"/>
    <col min="13578" max="13578" width="16.28515625" style="493" customWidth="1"/>
    <col min="13579" max="13579" width="18.140625" style="493" customWidth="1"/>
    <col min="13580" max="13580" width="25.28515625" style="493" customWidth="1"/>
    <col min="13581" max="13824" width="11.42578125" style="493"/>
    <col min="13825" max="13825" width="5.85546875" style="493" customWidth="1"/>
    <col min="13826" max="13826" width="5.7109375" style="493" customWidth="1"/>
    <col min="13827" max="13827" width="4" style="493" customWidth="1"/>
    <col min="13828" max="13828" width="40" style="493" customWidth="1"/>
    <col min="13829" max="13829" width="2.85546875" style="493" customWidth="1"/>
    <col min="13830" max="13830" width="24.5703125" style="493" customWidth="1"/>
    <col min="13831" max="13831" width="1.85546875" style="493" customWidth="1"/>
    <col min="13832" max="13832" width="22.85546875" style="493" customWidth="1"/>
    <col min="13833" max="13833" width="19.5703125" style="493" customWidth="1"/>
    <col min="13834" max="13834" width="16.28515625" style="493" customWidth="1"/>
    <col min="13835" max="13835" width="18.140625" style="493" customWidth="1"/>
    <col min="13836" max="13836" width="25.28515625" style="493" customWidth="1"/>
    <col min="13837" max="14080" width="11.42578125" style="493"/>
    <col min="14081" max="14081" width="5.85546875" style="493" customWidth="1"/>
    <col min="14082" max="14082" width="5.7109375" style="493" customWidth="1"/>
    <col min="14083" max="14083" width="4" style="493" customWidth="1"/>
    <col min="14084" max="14084" width="40" style="493" customWidth="1"/>
    <col min="14085" max="14085" width="2.85546875" style="493" customWidth="1"/>
    <col min="14086" max="14086" width="24.5703125" style="493" customWidth="1"/>
    <col min="14087" max="14087" width="1.85546875" style="493" customWidth="1"/>
    <col min="14088" max="14088" width="22.85546875" style="493" customWidth="1"/>
    <col min="14089" max="14089" width="19.5703125" style="493" customWidth="1"/>
    <col min="14090" max="14090" width="16.28515625" style="493" customWidth="1"/>
    <col min="14091" max="14091" width="18.140625" style="493" customWidth="1"/>
    <col min="14092" max="14092" width="25.28515625" style="493" customWidth="1"/>
    <col min="14093" max="14336" width="11.42578125" style="493"/>
    <col min="14337" max="14337" width="5.85546875" style="493" customWidth="1"/>
    <col min="14338" max="14338" width="5.7109375" style="493" customWidth="1"/>
    <col min="14339" max="14339" width="4" style="493" customWidth="1"/>
    <col min="14340" max="14340" width="40" style="493" customWidth="1"/>
    <col min="14341" max="14341" width="2.85546875" style="493" customWidth="1"/>
    <col min="14342" max="14342" width="24.5703125" style="493" customWidth="1"/>
    <col min="14343" max="14343" width="1.85546875" style="493" customWidth="1"/>
    <col min="14344" max="14344" width="22.85546875" style="493" customWidth="1"/>
    <col min="14345" max="14345" width="19.5703125" style="493" customWidth="1"/>
    <col min="14346" max="14346" width="16.28515625" style="493" customWidth="1"/>
    <col min="14347" max="14347" width="18.140625" style="493" customWidth="1"/>
    <col min="14348" max="14348" width="25.28515625" style="493" customWidth="1"/>
    <col min="14349" max="14592" width="11.42578125" style="493"/>
    <col min="14593" max="14593" width="5.85546875" style="493" customWidth="1"/>
    <col min="14594" max="14594" width="5.7109375" style="493" customWidth="1"/>
    <col min="14595" max="14595" width="4" style="493" customWidth="1"/>
    <col min="14596" max="14596" width="40" style="493" customWidth="1"/>
    <col min="14597" max="14597" width="2.85546875" style="493" customWidth="1"/>
    <col min="14598" max="14598" width="24.5703125" style="493" customWidth="1"/>
    <col min="14599" max="14599" width="1.85546875" style="493" customWidth="1"/>
    <col min="14600" max="14600" width="22.85546875" style="493" customWidth="1"/>
    <col min="14601" max="14601" width="19.5703125" style="493" customWidth="1"/>
    <col min="14602" max="14602" width="16.28515625" style="493" customWidth="1"/>
    <col min="14603" max="14603" width="18.140625" style="493" customWidth="1"/>
    <col min="14604" max="14604" width="25.28515625" style="493" customWidth="1"/>
    <col min="14605" max="14848" width="11.42578125" style="493"/>
    <col min="14849" max="14849" width="5.85546875" style="493" customWidth="1"/>
    <col min="14850" max="14850" width="5.7109375" style="493" customWidth="1"/>
    <col min="14851" max="14851" width="4" style="493" customWidth="1"/>
    <col min="14852" max="14852" width="40" style="493" customWidth="1"/>
    <col min="14853" max="14853" width="2.85546875" style="493" customWidth="1"/>
    <col min="14854" max="14854" width="24.5703125" style="493" customWidth="1"/>
    <col min="14855" max="14855" width="1.85546875" style="493" customWidth="1"/>
    <col min="14856" max="14856" width="22.85546875" style="493" customWidth="1"/>
    <col min="14857" max="14857" width="19.5703125" style="493" customWidth="1"/>
    <col min="14858" max="14858" width="16.28515625" style="493" customWidth="1"/>
    <col min="14859" max="14859" width="18.140625" style="493" customWidth="1"/>
    <col min="14860" max="14860" width="25.28515625" style="493" customWidth="1"/>
    <col min="14861" max="15104" width="11.42578125" style="493"/>
    <col min="15105" max="15105" width="5.85546875" style="493" customWidth="1"/>
    <col min="15106" max="15106" width="5.7109375" style="493" customWidth="1"/>
    <col min="15107" max="15107" width="4" style="493" customWidth="1"/>
    <col min="15108" max="15108" width="40" style="493" customWidth="1"/>
    <col min="15109" max="15109" width="2.85546875" style="493" customWidth="1"/>
    <col min="15110" max="15110" width="24.5703125" style="493" customWidth="1"/>
    <col min="15111" max="15111" width="1.85546875" style="493" customWidth="1"/>
    <col min="15112" max="15112" width="22.85546875" style="493" customWidth="1"/>
    <col min="15113" max="15113" width="19.5703125" style="493" customWidth="1"/>
    <col min="15114" max="15114" width="16.28515625" style="493" customWidth="1"/>
    <col min="15115" max="15115" width="18.140625" style="493" customWidth="1"/>
    <col min="15116" max="15116" width="25.28515625" style="493" customWidth="1"/>
    <col min="15117" max="15360" width="11.42578125" style="493"/>
    <col min="15361" max="15361" width="5.85546875" style="493" customWidth="1"/>
    <col min="15362" max="15362" width="5.7109375" style="493" customWidth="1"/>
    <col min="15363" max="15363" width="4" style="493" customWidth="1"/>
    <col min="15364" max="15364" width="40" style="493" customWidth="1"/>
    <col min="15365" max="15365" width="2.85546875" style="493" customWidth="1"/>
    <col min="15366" max="15366" width="24.5703125" style="493" customWidth="1"/>
    <col min="15367" max="15367" width="1.85546875" style="493" customWidth="1"/>
    <col min="15368" max="15368" width="22.85546875" style="493" customWidth="1"/>
    <col min="15369" max="15369" width="19.5703125" style="493" customWidth="1"/>
    <col min="15370" max="15370" width="16.28515625" style="493" customWidth="1"/>
    <col min="15371" max="15371" width="18.140625" style="493" customWidth="1"/>
    <col min="15372" max="15372" width="25.28515625" style="493" customWidth="1"/>
    <col min="15373" max="15616" width="11.42578125" style="493"/>
    <col min="15617" max="15617" width="5.85546875" style="493" customWidth="1"/>
    <col min="15618" max="15618" width="5.7109375" style="493" customWidth="1"/>
    <col min="15619" max="15619" width="4" style="493" customWidth="1"/>
    <col min="15620" max="15620" width="40" style="493" customWidth="1"/>
    <col min="15621" max="15621" width="2.85546875" style="493" customWidth="1"/>
    <col min="15622" max="15622" width="24.5703125" style="493" customWidth="1"/>
    <col min="15623" max="15623" width="1.85546875" style="493" customWidth="1"/>
    <col min="15624" max="15624" width="22.85546875" style="493" customWidth="1"/>
    <col min="15625" max="15625" width="19.5703125" style="493" customWidth="1"/>
    <col min="15626" max="15626" width="16.28515625" style="493" customWidth="1"/>
    <col min="15627" max="15627" width="18.140625" style="493" customWidth="1"/>
    <col min="15628" max="15628" width="25.28515625" style="493" customWidth="1"/>
    <col min="15629" max="15872" width="11.42578125" style="493"/>
    <col min="15873" max="15873" width="5.85546875" style="493" customWidth="1"/>
    <col min="15874" max="15874" width="5.7109375" style="493" customWidth="1"/>
    <col min="15875" max="15875" width="4" style="493" customWidth="1"/>
    <col min="15876" max="15876" width="40" style="493" customWidth="1"/>
    <col min="15877" max="15877" width="2.85546875" style="493" customWidth="1"/>
    <col min="15878" max="15878" width="24.5703125" style="493" customWidth="1"/>
    <col min="15879" max="15879" width="1.85546875" style="493" customWidth="1"/>
    <col min="15880" max="15880" width="22.85546875" style="493" customWidth="1"/>
    <col min="15881" max="15881" width="19.5703125" style="493" customWidth="1"/>
    <col min="15882" max="15882" width="16.28515625" style="493" customWidth="1"/>
    <col min="15883" max="15883" width="18.140625" style="493" customWidth="1"/>
    <col min="15884" max="15884" width="25.28515625" style="493" customWidth="1"/>
    <col min="15885" max="16128" width="11.42578125" style="493"/>
    <col min="16129" max="16129" width="5.85546875" style="493" customWidth="1"/>
    <col min="16130" max="16130" width="5.7109375" style="493" customWidth="1"/>
    <col min="16131" max="16131" width="4" style="493" customWidth="1"/>
    <col min="16132" max="16132" width="40" style="493" customWidth="1"/>
    <col min="16133" max="16133" width="2.85546875" style="493" customWidth="1"/>
    <col min="16134" max="16134" width="24.5703125" style="493" customWidth="1"/>
    <col min="16135" max="16135" width="1.85546875" style="493" customWidth="1"/>
    <col min="16136" max="16136" width="22.85546875" style="493" customWidth="1"/>
    <col min="16137" max="16137" width="19.5703125" style="493" customWidth="1"/>
    <col min="16138" max="16138" width="16.28515625" style="493" customWidth="1"/>
    <col min="16139" max="16139" width="18.140625" style="493" customWidth="1"/>
    <col min="16140" max="16140" width="25.28515625" style="493" customWidth="1"/>
    <col min="16141" max="16384" width="11.42578125" style="493"/>
  </cols>
  <sheetData>
    <row r="1" spans="1:12" x14ac:dyDescent="0.2">
      <c r="A1" s="836"/>
      <c r="B1" s="837"/>
      <c r="C1" s="836"/>
      <c r="D1" s="836"/>
      <c r="E1" s="836"/>
      <c r="F1" s="836"/>
      <c r="G1" s="836"/>
      <c r="H1" s="836"/>
      <c r="I1" s="836"/>
      <c r="J1" s="836"/>
      <c r="K1" s="836"/>
      <c r="L1" s="836"/>
    </row>
    <row r="2" spans="1:12" x14ac:dyDescent="0.2">
      <c r="A2" s="836"/>
      <c r="B2" s="1154" t="s">
        <v>1132</v>
      </c>
      <c r="C2" s="1154"/>
      <c r="D2" s="1154"/>
      <c r="E2" s="1154"/>
      <c r="F2" s="1154"/>
      <c r="G2" s="1154"/>
      <c r="H2" s="1154"/>
      <c r="I2" s="1154"/>
      <c r="J2" s="1154"/>
      <c r="K2" s="1154"/>
      <c r="L2" s="1154"/>
    </row>
    <row r="3" spans="1:12" x14ac:dyDescent="0.2">
      <c r="A3" s="836"/>
      <c r="B3" s="1154" t="s">
        <v>1555</v>
      </c>
      <c r="C3" s="1154"/>
      <c r="D3" s="1154"/>
      <c r="E3" s="1154"/>
      <c r="F3" s="1154"/>
      <c r="G3" s="1154"/>
      <c r="H3" s="1154"/>
      <c r="I3" s="1154"/>
      <c r="J3" s="1154"/>
      <c r="K3" s="1154"/>
      <c r="L3" s="1154"/>
    </row>
    <row r="4" spans="1:12" x14ac:dyDescent="0.2">
      <c r="A4" s="836"/>
      <c r="B4" s="1154" t="s">
        <v>1556</v>
      </c>
      <c r="C4" s="1154"/>
      <c r="D4" s="1154"/>
      <c r="E4" s="1154"/>
      <c r="F4" s="1154"/>
      <c r="G4" s="1154"/>
      <c r="H4" s="1154"/>
      <c r="I4" s="1154"/>
      <c r="J4" s="1154"/>
      <c r="K4" s="1154"/>
      <c r="L4" s="1154"/>
    </row>
    <row r="5" spans="1:12" ht="12.75" thickBot="1" x14ac:dyDescent="0.25">
      <c r="A5" s="836"/>
      <c r="B5" s="1194" t="s">
        <v>266</v>
      </c>
      <c r="C5" s="1194"/>
      <c r="D5" s="1194"/>
      <c r="E5" s="1194"/>
      <c r="F5" s="1194"/>
      <c r="G5" s="1194"/>
      <c r="H5" s="1194"/>
      <c r="I5" s="1194"/>
      <c r="J5" s="1194"/>
      <c r="K5" s="1194"/>
      <c r="L5" s="1194"/>
    </row>
    <row r="6" spans="1:12" ht="12.75" thickBot="1" x14ac:dyDescent="0.25">
      <c r="A6" s="836"/>
      <c r="B6" s="1165" t="s">
        <v>1557</v>
      </c>
      <c r="C6" s="1166"/>
      <c r="D6" s="1167"/>
      <c r="E6" s="1179" t="s">
        <v>1558</v>
      </c>
      <c r="F6" s="1180"/>
      <c r="G6" s="1180"/>
      <c r="H6" s="1203"/>
      <c r="I6" s="1202" t="s">
        <v>1559</v>
      </c>
      <c r="J6" s="1203"/>
      <c r="K6" s="1167" t="s">
        <v>1560</v>
      </c>
      <c r="L6" s="1182" t="s">
        <v>1561</v>
      </c>
    </row>
    <row r="7" spans="1:12" ht="12.75" thickBot="1" x14ac:dyDescent="0.25">
      <c r="A7" s="836"/>
      <c r="B7" s="1161"/>
      <c r="C7" s="1164"/>
      <c r="D7" s="1163"/>
      <c r="E7" s="1179" t="s">
        <v>1562</v>
      </c>
      <c r="F7" s="1203"/>
      <c r="G7" s="1202" t="s">
        <v>1563</v>
      </c>
      <c r="H7" s="1203"/>
      <c r="I7" s="673"/>
      <c r="J7" s="551"/>
      <c r="K7" s="1163"/>
      <c r="L7" s="1183"/>
    </row>
    <row r="8" spans="1:12" ht="36.75" thickBot="1" x14ac:dyDescent="0.25">
      <c r="A8" s="836"/>
      <c r="B8" s="1172"/>
      <c r="C8" s="1173"/>
      <c r="D8" s="1174"/>
      <c r="E8" s="672"/>
      <c r="F8" s="552" t="s">
        <v>1564</v>
      </c>
      <c r="G8" s="552"/>
      <c r="H8" s="552" t="s">
        <v>1565</v>
      </c>
      <c r="I8" s="553" t="s">
        <v>1566</v>
      </c>
      <c r="J8" s="554" t="s">
        <v>1567</v>
      </c>
      <c r="K8" s="1174"/>
      <c r="L8" s="1184"/>
    </row>
    <row r="9" spans="1:12" ht="12.75" thickBot="1" x14ac:dyDescent="0.25">
      <c r="A9" s="836"/>
      <c r="B9" s="555" t="s">
        <v>1568</v>
      </c>
      <c r="C9" s="677"/>
      <c r="D9" s="677"/>
      <c r="E9" s="677"/>
      <c r="F9" s="677"/>
      <c r="G9" s="677"/>
      <c r="H9" s="677"/>
      <c r="I9" s="674"/>
      <c r="J9" s="674"/>
      <c r="K9" s="674"/>
      <c r="L9" s="675"/>
    </row>
    <row r="10" spans="1:12" ht="12.75" thickBot="1" x14ac:dyDescent="0.25">
      <c r="A10" s="836"/>
      <c r="B10" s="555" t="s">
        <v>1569</v>
      </c>
      <c r="C10" s="677"/>
      <c r="D10" s="677"/>
      <c r="E10" s="677"/>
      <c r="F10" s="677"/>
      <c r="G10" s="677"/>
      <c r="H10" s="677"/>
      <c r="I10" s="674"/>
      <c r="J10" s="674"/>
      <c r="K10" s="674"/>
      <c r="L10" s="675"/>
    </row>
    <row r="11" spans="1:12" ht="16.5" customHeight="1" thickBot="1" x14ac:dyDescent="0.25">
      <c r="A11" s="836"/>
      <c r="B11" s="669">
        <v>1</v>
      </c>
      <c r="C11" s="556" t="s">
        <v>1570</v>
      </c>
      <c r="D11" s="677"/>
      <c r="E11" s="557"/>
      <c r="F11" s="557"/>
      <c r="G11" s="557"/>
      <c r="H11" s="557"/>
      <c r="I11" s="557"/>
      <c r="J11" s="557"/>
      <c r="K11" s="557"/>
      <c r="L11" s="558"/>
    </row>
    <row r="12" spans="1:12" ht="48.75" thickBot="1" x14ac:dyDescent="0.25">
      <c r="A12" s="836"/>
      <c r="B12" s="669"/>
      <c r="C12" s="559" t="s">
        <v>1571</v>
      </c>
      <c r="D12" s="560" t="s">
        <v>1572</v>
      </c>
      <c r="E12" s="561"/>
      <c r="F12" s="562" t="s">
        <v>1573</v>
      </c>
      <c r="G12" s="563"/>
      <c r="H12" s="564"/>
      <c r="I12" s="565">
        <v>5351000</v>
      </c>
      <c r="J12" s="566" t="s">
        <v>1574</v>
      </c>
      <c r="K12" s="562" t="s">
        <v>1575</v>
      </c>
      <c r="L12" s="562" t="s">
        <v>1576</v>
      </c>
    </row>
    <row r="13" spans="1:12" ht="48.75" thickBot="1" x14ac:dyDescent="0.25">
      <c r="A13" s="836"/>
      <c r="B13" s="669"/>
      <c r="C13" s="559" t="s">
        <v>1577</v>
      </c>
      <c r="D13" s="560" t="s">
        <v>283</v>
      </c>
      <c r="E13" s="567"/>
      <c r="F13" s="568" t="s">
        <v>1578</v>
      </c>
      <c r="G13" s="569"/>
      <c r="H13" s="570"/>
      <c r="I13" s="571">
        <v>5351000</v>
      </c>
      <c r="J13" s="572" t="s">
        <v>1574</v>
      </c>
      <c r="K13" s="568" t="s">
        <v>1575</v>
      </c>
      <c r="L13" s="568" t="s">
        <v>1576</v>
      </c>
    </row>
    <row r="14" spans="1:12" ht="48.75" thickBot="1" x14ac:dyDescent="0.25">
      <c r="A14" s="836"/>
      <c r="B14" s="669"/>
      <c r="C14" s="559" t="s">
        <v>1579</v>
      </c>
      <c r="D14" s="560" t="s">
        <v>1580</v>
      </c>
      <c r="E14" s="567"/>
      <c r="F14" s="568" t="s">
        <v>1581</v>
      </c>
      <c r="G14" s="569"/>
      <c r="H14" s="570"/>
      <c r="I14" s="573">
        <v>0</v>
      </c>
      <c r="J14" s="572" t="s">
        <v>1574</v>
      </c>
      <c r="K14" s="574" t="s">
        <v>1575</v>
      </c>
      <c r="L14" s="568" t="s">
        <v>1576</v>
      </c>
    </row>
    <row r="15" spans="1:12" ht="24.75" customHeight="1" thickBot="1" x14ac:dyDescent="0.25">
      <c r="A15" s="836"/>
      <c r="B15" s="669">
        <v>2</v>
      </c>
      <c r="C15" s="556" t="s">
        <v>1582</v>
      </c>
      <c r="D15" s="677"/>
      <c r="E15" s="575"/>
      <c r="F15" s="575"/>
      <c r="G15" s="575"/>
      <c r="H15" s="575"/>
      <c r="I15" s="575"/>
      <c r="J15" s="575"/>
      <c r="K15" s="557"/>
      <c r="L15" s="576"/>
    </row>
    <row r="16" spans="1:12" ht="48.75" thickBot="1" x14ac:dyDescent="0.25">
      <c r="A16" s="836"/>
      <c r="B16" s="669"/>
      <c r="C16" s="559" t="s">
        <v>1571</v>
      </c>
      <c r="D16" s="560" t="s">
        <v>1572</v>
      </c>
      <c r="E16" s="566"/>
      <c r="F16" s="562" t="s">
        <v>1573</v>
      </c>
      <c r="G16" s="564"/>
      <c r="H16" s="564"/>
      <c r="I16" s="565">
        <v>5351000</v>
      </c>
      <c r="J16" s="566" t="s">
        <v>1574</v>
      </c>
      <c r="K16" s="562" t="s">
        <v>1575</v>
      </c>
      <c r="L16" s="562" t="s">
        <v>1576</v>
      </c>
    </row>
    <row r="17" spans="1:12" ht="48.75" thickBot="1" x14ac:dyDescent="0.25">
      <c r="A17" s="836"/>
      <c r="B17" s="669"/>
      <c r="C17" s="559" t="s">
        <v>1577</v>
      </c>
      <c r="D17" s="560" t="s">
        <v>283</v>
      </c>
      <c r="E17" s="572"/>
      <c r="F17" s="568" t="s">
        <v>1578</v>
      </c>
      <c r="G17" s="570"/>
      <c r="H17" s="570"/>
      <c r="I17" s="571">
        <v>5351000</v>
      </c>
      <c r="J17" s="572" t="s">
        <v>1574</v>
      </c>
      <c r="K17" s="568" t="s">
        <v>1575</v>
      </c>
      <c r="L17" s="568" t="s">
        <v>1576</v>
      </c>
    </row>
    <row r="18" spans="1:12" ht="48.75" thickBot="1" x14ac:dyDescent="0.25">
      <c r="A18" s="836"/>
      <c r="B18" s="669"/>
      <c r="C18" s="559" t="s">
        <v>1579</v>
      </c>
      <c r="D18" s="560" t="s">
        <v>1580</v>
      </c>
      <c r="E18" s="572"/>
      <c r="F18" s="568" t="s">
        <v>1581</v>
      </c>
      <c r="G18" s="570"/>
      <c r="H18" s="570"/>
      <c r="I18" s="577">
        <v>0</v>
      </c>
      <c r="J18" s="572" t="s">
        <v>1574</v>
      </c>
      <c r="K18" s="574" t="s">
        <v>1575</v>
      </c>
      <c r="L18" s="568" t="s">
        <v>1576</v>
      </c>
    </row>
    <row r="19" spans="1:12" ht="16.5" customHeight="1" thickBot="1" x14ac:dyDescent="0.25">
      <c r="A19" s="836"/>
      <c r="B19" s="669">
        <v>3</v>
      </c>
      <c r="C19" s="556" t="s">
        <v>1583</v>
      </c>
      <c r="D19" s="677"/>
      <c r="E19" s="575"/>
      <c r="F19" s="575"/>
      <c r="G19" s="575"/>
      <c r="H19" s="575"/>
      <c r="I19" s="575"/>
      <c r="J19" s="575"/>
      <c r="K19" s="557"/>
      <c r="L19" s="576"/>
    </row>
    <row r="20" spans="1:12" ht="24.75" thickBot="1" x14ac:dyDescent="0.25">
      <c r="A20" s="836"/>
      <c r="B20" s="669"/>
      <c r="C20" s="559" t="s">
        <v>1571</v>
      </c>
      <c r="D20" s="560" t="s">
        <v>1572</v>
      </c>
      <c r="E20" s="566"/>
      <c r="F20" s="562" t="s">
        <v>1584</v>
      </c>
      <c r="G20" s="564"/>
      <c r="H20" s="564"/>
      <c r="I20" s="578"/>
      <c r="J20" s="566" t="s">
        <v>1574</v>
      </c>
      <c r="K20" s="562" t="s">
        <v>1585</v>
      </c>
      <c r="L20" s="564" t="s">
        <v>1586</v>
      </c>
    </row>
    <row r="21" spans="1:12" ht="24.75" thickBot="1" x14ac:dyDescent="0.25">
      <c r="A21" s="836"/>
      <c r="B21" s="669"/>
      <c r="C21" s="559" t="s">
        <v>1577</v>
      </c>
      <c r="D21" s="560" t="s">
        <v>283</v>
      </c>
      <c r="E21" s="572"/>
      <c r="F21" s="568" t="s">
        <v>1587</v>
      </c>
      <c r="G21" s="570"/>
      <c r="H21" s="570"/>
      <c r="I21" s="579"/>
      <c r="J21" s="572" t="s">
        <v>1574</v>
      </c>
      <c r="K21" s="568" t="s">
        <v>1585</v>
      </c>
      <c r="L21" s="570" t="s">
        <v>1586</v>
      </c>
    </row>
    <row r="22" spans="1:12" ht="24.75" thickBot="1" x14ac:dyDescent="0.25">
      <c r="A22" s="836"/>
      <c r="B22" s="669"/>
      <c r="C22" s="559" t="s">
        <v>1579</v>
      </c>
      <c r="D22" s="560" t="s">
        <v>1580</v>
      </c>
      <c r="E22" s="572"/>
      <c r="F22" s="568" t="s">
        <v>1581</v>
      </c>
      <c r="G22" s="570"/>
      <c r="H22" s="570"/>
      <c r="I22" s="579"/>
      <c r="J22" s="572" t="s">
        <v>1574</v>
      </c>
      <c r="K22" s="574" t="s">
        <v>1585</v>
      </c>
      <c r="L22" s="570" t="s">
        <v>1586</v>
      </c>
    </row>
    <row r="23" spans="1:12" ht="16.5" customHeight="1" thickBot="1" x14ac:dyDescent="0.25">
      <c r="A23" s="836"/>
      <c r="B23" s="669">
        <v>4</v>
      </c>
      <c r="C23" s="556" t="s">
        <v>1588</v>
      </c>
      <c r="D23" s="677"/>
      <c r="E23" s="575"/>
      <c r="F23" s="575"/>
      <c r="G23" s="575"/>
      <c r="H23" s="575"/>
      <c r="I23" s="575"/>
      <c r="J23" s="575"/>
      <c r="K23" s="557"/>
      <c r="L23" s="576"/>
    </row>
    <row r="24" spans="1:12" ht="12.75" thickBot="1" x14ac:dyDescent="0.25">
      <c r="A24" s="836"/>
      <c r="B24" s="580"/>
      <c r="C24" s="559" t="s">
        <v>1571</v>
      </c>
      <c r="D24" s="560" t="s">
        <v>1589</v>
      </c>
      <c r="E24" s="557"/>
      <c r="F24" s="581"/>
      <c r="G24" s="557"/>
      <c r="H24" s="557"/>
      <c r="I24" s="557"/>
      <c r="J24" s="557"/>
      <c r="K24" s="557"/>
      <c r="L24" s="558"/>
    </row>
    <row r="25" spans="1:12" ht="12.75" thickBot="1" x14ac:dyDescent="0.25">
      <c r="A25" s="836"/>
      <c r="B25" s="669"/>
      <c r="C25" s="559"/>
      <c r="D25" s="560" t="s">
        <v>1590</v>
      </c>
      <c r="E25" s="566"/>
      <c r="F25" s="562" t="s">
        <v>1591</v>
      </c>
      <c r="G25" s="564"/>
      <c r="H25" s="564"/>
      <c r="I25" s="578"/>
      <c r="J25" s="566" t="s">
        <v>1574</v>
      </c>
      <c r="K25" s="562" t="s">
        <v>1592</v>
      </c>
      <c r="L25" s="564" t="s">
        <v>1586</v>
      </c>
    </row>
    <row r="26" spans="1:12" ht="12.75" thickBot="1" x14ac:dyDescent="0.25">
      <c r="A26" s="836"/>
      <c r="B26" s="669"/>
      <c r="C26" s="559"/>
      <c r="D26" s="560" t="s">
        <v>1593</v>
      </c>
      <c r="E26" s="572"/>
      <c r="F26" s="570" t="s">
        <v>1594</v>
      </c>
      <c r="G26" s="570"/>
      <c r="H26" s="570"/>
      <c r="I26" s="579"/>
      <c r="J26" s="572" t="s">
        <v>1574</v>
      </c>
      <c r="K26" s="568" t="s">
        <v>1592</v>
      </c>
      <c r="L26" s="570" t="s">
        <v>1586</v>
      </c>
    </row>
    <row r="27" spans="1:12" ht="48.75" thickBot="1" x14ac:dyDescent="0.25">
      <c r="A27" s="836"/>
      <c r="B27" s="580"/>
      <c r="C27" s="559" t="s">
        <v>1577</v>
      </c>
      <c r="D27" s="582" t="s">
        <v>1595</v>
      </c>
      <c r="E27" s="572"/>
      <c r="F27" s="568" t="s">
        <v>1596</v>
      </c>
      <c r="G27" s="570"/>
      <c r="H27" s="570"/>
      <c r="I27" s="579"/>
      <c r="J27" s="572" t="s">
        <v>1574</v>
      </c>
      <c r="K27" s="568" t="s">
        <v>1592</v>
      </c>
      <c r="L27" s="570" t="s">
        <v>1586</v>
      </c>
    </row>
    <row r="28" spans="1:12" ht="24.75" thickBot="1" x14ac:dyDescent="0.25">
      <c r="A28" s="836"/>
      <c r="B28" s="580"/>
      <c r="C28" s="559" t="s">
        <v>1579</v>
      </c>
      <c r="D28" s="582" t="s">
        <v>1597</v>
      </c>
      <c r="E28" s="583"/>
      <c r="F28" s="574" t="s">
        <v>1598</v>
      </c>
      <c r="G28" s="576"/>
      <c r="H28" s="576"/>
      <c r="I28" s="575"/>
      <c r="J28" s="583" t="s">
        <v>1574</v>
      </c>
      <c r="K28" s="574" t="s">
        <v>1592</v>
      </c>
      <c r="L28" s="570" t="s">
        <v>1586</v>
      </c>
    </row>
    <row r="29" spans="1:12" ht="36.75" thickBot="1" x14ac:dyDescent="0.25">
      <c r="A29" s="836"/>
      <c r="B29" s="580"/>
      <c r="C29" s="559" t="s">
        <v>1599</v>
      </c>
      <c r="D29" s="582" t="s">
        <v>1600</v>
      </c>
      <c r="E29" s="584"/>
      <c r="F29" s="552" t="s">
        <v>1596</v>
      </c>
      <c r="G29" s="558"/>
      <c r="H29" s="558"/>
      <c r="I29" s="557"/>
      <c r="J29" s="584" t="s">
        <v>1574</v>
      </c>
      <c r="K29" s="552" t="s">
        <v>1592</v>
      </c>
      <c r="L29" s="570" t="s">
        <v>1586</v>
      </c>
    </row>
    <row r="30" spans="1:12" ht="12.75" thickBot="1" x14ac:dyDescent="0.25">
      <c r="A30" s="836"/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</row>
    <row r="31" spans="1:12" ht="12.75" thickBot="1" x14ac:dyDescent="0.25">
      <c r="A31" s="836"/>
      <c r="B31" s="676">
        <v>5</v>
      </c>
      <c r="C31" s="556" t="s">
        <v>1601</v>
      </c>
      <c r="D31" s="677"/>
      <c r="E31" s="575"/>
      <c r="F31" s="575"/>
      <c r="G31" s="575"/>
      <c r="H31" s="575"/>
      <c r="I31" s="575"/>
      <c r="J31" s="575"/>
      <c r="K31" s="575"/>
      <c r="L31" s="576"/>
    </row>
    <row r="32" spans="1:12" ht="48.75" thickBot="1" x14ac:dyDescent="0.25">
      <c r="A32" s="836"/>
      <c r="B32" s="669"/>
      <c r="C32" s="559" t="s">
        <v>1602</v>
      </c>
      <c r="D32" s="582" t="s">
        <v>1603</v>
      </c>
      <c r="E32" s="566"/>
      <c r="F32" s="562" t="s">
        <v>1604</v>
      </c>
      <c r="G32" s="564"/>
      <c r="H32" s="564"/>
      <c r="I32" s="565">
        <v>4831000</v>
      </c>
      <c r="J32" s="566" t="s">
        <v>1574</v>
      </c>
      <c r="K32" s="562" t="s">
        <v>1605</v>
      </c>
      <c r="L32" s="568" t="s">
        <v>1576</v>
      </c>
    </row>
    <row r="33" spans="1:12" ht="48.75" thickBot="1" x14ac:dyDescent="0.25">
      <c r="A33" s="836"/>
      <c r="B33" s="669"/>
      <c r="C33" s="559" t="s">
        <v>1606</v>
      </c>
      <c r="D33" s="582" t="s">
        <v>1580</v>
      </c>
      <c r="E33" s="572"/>
      <c r="F33" s="568" t="s">
        <v>1604</v>
      </c>
      <c r="G33" s="570"/>
      <c r="H33" s="570"/>
      <c r="I33" s="571">
        <v>4786420</v>
      </c>
      <c r="J33" s="572" t="s">
        <v>1574</v>
      </c>
      <c r="K33" s="574" t="s">
        <v>1607</v>
      </c>
      <c r="L33" s="568" t="s">
        <v>1576</v>
      </c>
    </row>
    <row r="34" spans="1:12" ht="12.75" thickBot="1" x14ac:dyDescent="0.25">
      <c r="A34" s="836"/>
      <c r="B34" s="669">
        <v>6</v>
      </c>
      <c r="C34" s="556" t="s">
        <v>1608</v>
      </c>
      <c r="D34" s="677"/>
      <c r="E34" s="575"/>
      <c r="F34" s="575"/>
      <c r="G34" s="575"/>
      <c r="H34" s="575"/>
      <c r="I34" s="575"/>
      <c r="J34" s="575"/>
      <c r="K34" s="557"/>
      <c r="L34" s="576"/>
    </row>
    <row r="35" spans="1:12" ht="12.75" thickBot="1" x14ac:dyDescent="0.25">
      <c r="A35" s="836"/>
      <c r="B35" s="669"/>
      <c r="C35" s="559" t="s">
        <v>1602</v>
      </c>
      <c r="D35" s="560" t="s">
        <v>1603</v>
      </c>
      <c r="E35" s="566"/>
      <c r="F35" s="562" t="s">
        <v>1609</v>
      </c>
      <c r="G35" s="564"/>
      <c r="H35" s="564"/>
      <c r="I35" s="578"/>
      <c r="J35" s="566" t="s">
        <v>1574</v>
      </c>
      <c r="K35" s="552" t="s">
        <v>1610</v>
      </c>
      <c r="L35" s="570" t="s">
        <v>1586</v>
      </c>
    </row>
    <row r="36" spans="1:12" ht="16.5" customHeight="1" thickBot="1" x14ac:dyDescent="0.25">
      <c r="A36" s="836"/>
      <c r="B36" s="669">
        <v>7</v>
      </c>
      <c r="C36" s="556" t="s">
        <v>1611</v>
      </c>
      <c r="D36" s="677"/>
      <c r="E36" s="575"/>
      <c r="F36" s="575"/>
      <c r="G36" s="575"/>
      <c r="H36" s="575"/>
      <c r="I36" s="575"/>
      <c r="J36" s="575"/>
      <c r="K36" s="581"/>
      <c r="L36" s="576"/>
    </row>
    <row r="37" spans="1:12" ht="24.75" thickBot="1" x14ac:dyDescent="0.25">
      <c r="A37" s="836"/>
      <c r="B37" s="669"/>
      <c r="C37" s="559" t="s">
        <v>1602</v>
      </c>
      <c r="D37" s="582" t="s">
        <v>1572</v>
      </c>
      <c r="E37" s="584"/>
      <c r="F37" s="552" t="s">
        <v>1612</v>
      </c>
      <c r="G37" s="558"/>
      <c r="H37" s="558"/>
      <c r="I37" s="578"/>
      <c r="J37" s="584" t="s">
        <v>1574</v>
      </c>
      <c r="K37" s="562" t="s">
        <v>1613</v>
      </c>
      <c r="L37" s="570" t="s">
        <v>1586</v>
      </c>
    </row>
    <row r="38" spans="1:12" ht="12.75" thickBot="1" x14ac:dyDescent="0.25">
      <c r="A38" s="836"/>
      <c r="B38" s="669"/>
      <c r="C38" s="559" t="s">
        <v>1606</v>
      </c>
      <c r="D38" s="582" t="s">
        <v>283</v>
      </c>
      <c r="E38" s="566"/>
      <c r="F38" s="562" t="s">
        <v>1591</v>
      </c>
      <c r="G38" s="564"/>
      <c r="H38" s="564"/>
      <c r="I38" s="579"/>
      <c r="J38" s="566" t="s">
        <v>1574</v>
      </c>
      <c r="K38" s="568" t="s">
        <v>1613</v>
      </c>
      <c r="L38" s="570" t="s">
        <v>1586</v>
      </c>
    </row>
    <row r="39" spans="1:12" ht="12.75" thickBot="1" x14ac:dyDescent="0.25">
      <c r="A39" s="836"/>
      <c r="B39" s="669"/>
      <c r="C39" s="559" t="s">
        <v>1579</v>
      </c>
      <c r="D39" s="582" t="s">
        <v>1580</v>
      </c>
      <c r="E39" s="583"/>
      <c r="F39" s="574" t="s">
        <v>1594</v>
      </c>
      <c r="G39" s="576"/>
      <c r="H39" s="576"/>
      <c r="I39" s="576"/>
      <c r="J39" s="576" t="s">
        <v>1574</v>
      </c>
      <c r="K39" s="574" t="s">
        <v>1613</v>
      </c>
      <c r="L39" s="570" t="s">
        <v>1586</v>
      </c>
    </row>
    <row r="40" spans="1:12" ht="12.75" thickBot="1" x14ac:dyDescent="0.25">
      <c r="A40" s="836"/>
      <c r="B40" s="555" t="s">
        <v>1614</v>
      </c>
      <c r="C40" s="677"/>
      <c r="D40" s="677"/>
      <c r="E40" s="677"/>
      <c r="F40" s="677"/>
      <c r="G40" s="677"/>
      <c r="H40" s="677"/>
      <c r="I40" s="674"/>
      <c r="J40" s="674"/>
      <c r="K40" s="674"/>
      <c r="L40" s="675"/>
    </row>
    <row r="41" spans="1:12" ht="24.75" customHeight="1" thickBot="1" x14ac:dyDescent="0.25">
      <c r="A41" s="836"/>
      <c r="B41" s="669">
        <v>1</v>
      </c>
      <c r="C41" s="556" t="s">
        <v>1573</v>
      </c>
      <c r="D41" s="677"/>
      <c r="E41" s="557"/>
      <c r="F41" s="557"/>
      <c r="G41" s="557"/>
      <c r="H41" s="557"/>
      <c r="I41" s="557"/>
      <c r="J41" s="557"/>
      <c r="K41" s="557"/>
      <c r="L41" s="558"/>
    </row>
    <row r="42" spans="1:12" ht="36.75" thickBot="1" x14ac:dyDescent="0.25">
      <c r="A42" s="836"/>
      <c r="B42" s="580"/>
      <c r="C42" s="559" t="s">
        <v>1571</v>
      </c>
      <c r="D42" s="582" t="s">
        <v>1615</v>
      </c>
      <c r="E42" s="584"/>
      <c r="F42" s="552" t="s">
        <v>1573</v>
      </c>
      <c r="G42" s="558"/>
      <c r="H42" s="558"/>
      <c r="I42" s="578"/>
      <c r="J42" s="566"/>
      <c r="K42" s="562" t="s">
        <v>1616</v>
      </c>
      <c r="L42" s="570" t="s">
        <v>1586</v>
      </c>
    </row>
    <row r="43" spans="1:12" ht="36.75" thickBot="1" x14ac:dyDescent="0.25">
      <c r="A43" s="836"/>
      <c r="B43" s="580"/>
      <c r="C43" s="559" t="s">
        <v>1577</v>
      </c>
      <c r="D43" s="582" t="s">
        <v>1617</v>
      </c>
      <c r="E43" s="584"/>
      <c r="F43" s="552" t="s">
        <v>1618</v>
      </c>
      <c r="G43" s="558"/>
      <c r="H43" s="558"/>
      <c r="I43" s="579"/>
      <c r="J43" s="572"/>
      <c r="K43" s="568" t="s">
        <v>1616</v>
      </c>
      <c r="L43" s="570" t="s">
        <v>1586</v>
      </c>
    </row>
    <row r="44" spans="1:12" ht="36.75" thickBot="1" x14ac:dyDescent="0.25">
      <c r="A44" s="836"/>
      <c r="B44" s="580"/>
      <c r="C44" s="559" t="s">
        <v>1579</v>
      </c>
      <c r="D44" s="582" t="s">
        <v>1619</v>
      </c>
      <c r="E44" s="584"/>
      <c r="F44" s="552" t="s">
        <v>1573</v>
      </c>
      <c r="G44" s="558"/>
      <c r="H44" s="558"/>
      <c r="I44" s="579"/>
      <c r="J44" s="572"/>
      <c r="K44" s="568" t="s">
        <v>1616</v>
      </c>
      <c r="L44" s="570" t="s">
        <v>1586</v>
      </c>
    </row>
    <row r="45" spans="1:12" ht="36.75" thickBot="1" x14ac:dyDescent="0.25">
      <c r="A45" s="836"/>
      <c r="B45" s="580"/>
      <c r="C45" s="559" t="s">
        <v>1599</v>
      </c>
      <c r="D45" s="582" t="s">
        <v>1620</v>
      </c>
      <c r="E45" s="584"/>
      <c r="F45" s="552" t="s">
        <v>1621</v>
      </c>
      <c r="G45" s="558"/>
      <c r="H45" s="558"/>
      <c r="I45" s="579"/>
      <c r="J45" s="572"/>
      <c r="K45" s="568" t="s">
        <v>1616</v>
      </c>
      <c r="L45" s="570" t="s">
        <v>1586</v>
      </c>
    </row>
    <row r="46" spans="1:12" ht="24.75" thickBot="1" x14ac:dyDescent="0.25">
      <c r="A46" s="836"/>
      <c r="B46" s="580"/>
      <c r="C46" s="559" t="s">
        <v>1622</v>
      </c>
      <c r="D46" s="582" t="s">
        <v>1623</v>
      </c>
      <c r="E46" s="584"/>
      <c r="F46" s="552" t="s">
        <v>1624</v>
      </c>
      <c r="G46" s="558"/>
      <c r="H46" s="558"/>
      <c r="I46" s="579"/>
      <c r="J46" s="572"/>
      <c r="K46" s="574" t="s">
        <v>1616</v>
      </c>
      <c r="L46" s="570" t="s">
        <v>1586</v>
      </c>
    </row>
    <row r="47" spans="1:12" ht="24.75" customHeight="1" thickBot="1" x14ac:dyDescent="0.25">
      <c r="A47" s="836"/>
      <c r="B47" s="669">
        <v>2</v>
      </c>
      <c r="C47" s="556" t="s">
        <v>1625</v>
      </c>
      <c r="D47" s="677"/>
      <c r="E47" s="557"/>
      <c r="F47" s="557"/>
      <c r="G47" s="557"/>
      <c r="H47" s="557"/>
      <c r="I47" s="575"/>
      <c r="J47" s="575"/>
      <c r="K47" s="557"/>
      <c r="L47" s="576"/>
    </row>
    <row r="48" spans="1:12" ht="36.75" thickBot="1" x14ac:dyDescent="0.25">
      <c r="A48" s="836"/>
      <c r="B48" s="580"/>
      <c r="C48" s="559" t="s">
        <v>1571</v>
      </c>
      <c r="D48" s="582" t="s">
        <v>1626</v>
      </c>
      <c r="E48" s="584"/>
      <c r="F48" s="552" t="s">
        <v>1627</v>
      </c>
      <c r="G48" s="558"/>
      <c r="H48" s="558"/>
      <c r="I48" s="578"/>
      <c r="J48" s="566"/>
      <c r="K48" s="564" t="s">
        <v>1575</v>
      </c>
      <c r="L48" s="570" t="s">
        <v>1586</v>
      </c>
    </row>
    <row r="49" spans="1:12" ht="36.75" thickBot="1" x14ac:dyDescent="0.25">
      <c r="A49" s="836"/>
      <c r="B49" s="580"/>
      <c r="C49" s="559" t="s">
        <v>1577</v>
      </c>
      <c r="D49" s="582" t="s">
        <v>1628</v>
      </c>
      <c r="E49" s="584"/>
      <c r="F49" s="552" t="s">
        <v>1627</v>
      </c>
      <c r="G49" s="558"/>
      <c r="H49" s="558"/>
      <c r="I49" s="579"/>
      <c r="J49" s="572"/>
      <c r="K49" s="570" t="s">
        <v>1575</v>
      </c>
      <c r="L49" s="570" t="s">
        <v>1586</v>
      </c>
    </row>
    <row r="50" spans="1:12" ht="48.75" thickBot="1" x14ac:dyDescent="0.25">
      <c r="A50" s="836"/>
      <c r="B50" s="580"/>
      <c r="C50" s="559" t="s">
        <v>1579</v>
      </c>
      <c r="D50" s="582" t="s">
        <v>1629</v>
      </c>
      <c r="E50" s="584"/>
      <c r="F50" s="552" t="s">
        <v>1627</v>
      </c>
      <c r="G50" s="558"/>
      <c r="H50" s="558"/>
      <c r="I50" s="575"/>
      <c r="J50" s="583"/>
      <c r="K50" s="576" t="s">
        <v>1575</v>
      </c>
      <c r="L50" s="570" t="s">
        <v>1586</v>
      </c>
    </row>
    <row r="51" spans="1:12" ht="36.75" thickBot="1" x14ac:dyDescent="0.25">
      <c r="A51" s="836"/>
      <c r="B51" s="580"/>
      <c r="C51" s="559" t="s">
        <v>1599</v>
      </c>
      <c r="D51" s="582" t="s">
        <v>1630</v>
      </c>
      <c r="E51" s="584"/>
      <c r="F51" s="558" t="s">
        <v>1631</v>
      </c>
      <c r="G51" s="558"/>
      <c r="H51" s="558"/>
      <c r="I51" s="557"/>
      <c r="J51" s="584"/>
      <c r="K51" s="558" t="s">
        <v>1575</v>
      </c>
      <c r="L51" s="570" t="s">
        <v>1586</v>
      </c>
    </row>
    <row r="52" spans="1:12" ht="12.75" thickBot="1" x14ac:dyDescent="0.25">
      <c r="A52" s="836"/>
      <c r="B52" s="578"/>
      <c r="C52" s="578"/>
      <c r="D52" s="578"/>
      <c r="E52" s="578"/>
      <c r="F52" s="578"/>
      <c r="G52" s="578"/>
      <c r="H52" s="578"/>
      <c r="I52" s="578"/>
      <c r="J52" s="578"/>
      <c r="K52" s="578"/>
      <c r="L52" s="578"/>
    </row>
    <row r="53" spans="1:12" ht="12.75" thickBot="1" x14ac:dyDescent="0.25">
      <c r="A53" s="836"/>
      <c r="B53" s="676">
        <v>3</v>
      </c>
      <c r="C53" s="677" t="s">
        <v>181</v>
      </c>
      <c r="D53" s="677"/>
      <c r="E53" s="575"/>
      <c r="F53" s="575"/>
      <c r="G53" s="575"/>
      <c r="H53" s="575"/>
      <c r="I53" s="575"/>
      <c r="J53" s="575"/>
      <c r="K53" s="575"/>
      <c r="L53" s="576"/>
    </row>
    <row r="54" spans="1:12" ht="12.75" thickBot="1" x14ac:dyDescent="0.25">
      <c r="A54" s="836"/>
      <c r="B54" s="580"/>
      <c r="C54" s="559" t="s">
        <v>1602</v>
      </c>
      <c r="D54" s="582" t="s">
        <v>1632</v>
      </c>
      <c r="E54" s="584"/>
      <c r="F54" s="552" t="s">
        <v>1633</v>
      </c>
      <c r="G54" s="558"/>
      <c r="H54" s="558"/>
      <c r="I54" s="578"/>
      <c r="J54" s="566"/>
      <c r="K54" s="562" t="s">
        <v>1605</v>
      </c>
      <c r="L54" s="570" t="s">
        <v>1586</v>
      </c>
    </row>
    <row r="55" spans="1:12" ht="36.75" thickBot="1" x14ac:dyDescent="0.25">
      <c r="A55" s="836"/>
      <c r="B55" s="580"/>
      <c r="C55" s="559" t="s">
        <v>1606</v>
      </c>
      <c r="D55" s="582" t="s">
        <v>1634</v>
      </c>
      <c r="E55" s="584"/>
      <c r="F55" s="552" t="s">
        <v>1633</v>
      </c>
      <c r="G55" s="558"/>
      <c r="H55" s="558"/>
      <c r="I55" s="575"/>
      <c r="J55" s="583"/>
      <c r="K55" s="574" t="s">
        <v>1605</v>
      </c>
      <c r="L55" s="570" t="s">
        <v>1586</v>
      </c>
    </row>
    <row r="56" spans="1:12" ht="12.75" thickBot="1" x14ac:dyDescent="0.25">
      <c r="A56" s="836"/>
      <c r="B56" s="585"/>
      <c r="C56" s="578"/>
      <c r="D56" s="578"/>
      <c r="E56" s="578"/>
      <c r="F56" s="578"/>
      <c r="G56" s="578"/>
      <c r="H56" s="578"/>
      <c r="I56" s="578"/>
      <c r="J56" s="578"/>
      <c r="K56" s="578"/>
      <c r="L56" s="564"/>
    </row>
    <row r="57" spans="1:12" ht="12.75" thickBot="1" x14ac:dyDescent="0.25">
      <c r="A57" s="836"/>
      <c r="B57" s="555" t="s">
        <v>1635</v>
      </c>
      <c r="C57" s="677"/>
      <c r="D57" s="677"/>
      <c r="E57" s="677"/>
      <c r="F57" s="677"/>
      <c r="G57" s="677"/>
      <c r="H57" s="677"/>
      <c r="I57" s="677"/>
      <c r="J57" s="677"/>
      <c r="K57" s="677"/>
      <c r="L57" s="551"/>
    </row>
    <row r="58" spans="1:12" ht="12.75" thickBot="1" x14ac:dyDescent="0.25">
      <c r="A58" s="836"/>
      <c r="B58" s="555" t="s">
        <v>1569</v>
      </c>
      <c r="C58" s="677"/>
      <c r="D58" s="677"/>
      <c r="E58" s="677"/>
      <c r="F58" s="677"/>
      <c r="G58" s="677"/>
      <c r="H58" s="677"/>
      <c r="I58" s="674"/>
      <c r="J58" s="674"/>
      <c r="K58" s="674"/>
      <c r="L58" s="675"/>
    </row>
    <row r="59" spans="1:12" ht="16.5" customHeight="1" thickBot="1" x14ac:dyDescent="0.25">
      <c r="A59" s="836"/>
      <c r="B59" s="669">
        <v>1</v>
      </c>
      <c r="C59" s="556" t="s">
        <v>1636</v>
      </c>
      <c r="D59" s="677"/>
      <c r="E59" s="557"/>
      <c r="F59" s="557"/>
      <c r="G59" s="557"/>
      <c r="H59" s="557"/>
      <c r="I59" s="557"/>
      <c r="J59" s="557"/>
      <c r="K59" s="557"/>
      <c r="L59" s="558"/>
    </row>
    <row r="60" spans="1:12" ht="24.75" thickBot="1" x14ac:dyDescent="0.25">
      <c r="A60" s="836"/>
      <c r="B60" s="669"/>
      <c r="C60" s="559" t="s">
        <v>1571</v>
      </c>
      <c r="D60" s="586" t="s">
        <v>1637</v>
      </c>
      <c r="E60" s="587"/>
      <c r="F60" s="562" t="s">
        <v>1638</v>
      </c>
      <c r="G60" s="564"/>
      <c r="H60" s="564"/>
      <c r="I60" s="578"/>
      <c r="J60" s="566" t="s">
        <v>1574</v>
      </c>
      <c r="K60" s="562" t="s">
        <v>1639</v>
      </c>
      <c r="L60" s="570" t="s">
        <v>1586</v>
      </c>
    </row>
    <row r="61" spans="1:12" ht="24.75" thickBot="1" x14ac:dyDescent="0.25">
      <c r="A61" s="836"/>
      <c r="B61" s="669"/>
      <c r="C61" s="559" t="s">
        <v>1577</v>
      </c>
      <c r="D61" s="586" t="s">
        <v>1640</v>
      </c>
      <c r="E61" s="587"/>
      <c r="F61" s="568" t="s">
        <v>1641</v>
      </c>
      <c r="G61" s="570"/>
      <c r="H61" s="570"/>
      <c r="I61" s="579"/>
      <c r="J61" s="572" t="s">
        <v>1574</v>
      </c>
      <c r="K61" s="568" t="s">
        <v>1639</v>
      </c>
      <c r="L61" s="570" t="s">
        <v>1586</v>
      </c>
    </row>
    <row r="62" spans="1:12" ht="36.75" thickBot="1" x14ac:dyDescent="0.25">
      <c r="A62" s="836"/>
      <c r="B62" s="669"/>
      <c r="C62" s="559" t="s">
        <v>1579</v>
      </c>
      <c r="D62" s="586" t="s">
        <v>1642</v>
      </c>
      <c r="E62" s="587"/>
      <c r="F62" s="568" t="s">
        <v>1641</v>
      </c>
      <c r="G62" s="570"/>
      <c r="H62" s="570"/>
      <c r="I62" s="579"/>
      <c r="J62" s="572" t="s">
        <v>1574</v>
      </c>
      <c r="K62" s="568" t="s">
        <v>1639</v>
      </c>
      <c r="L62" s="570" t="s">
        <v>1586</v>
      </c>
    </row>
    <row r="63" spans="1:12" ht="36.75" thickBot="1" x14ac:dyDescent="0.25">
      <c r="A63" s="836"/>
      <c r="B63" s="669"/>
      <c r="C63" s="559" t="s">
        <v>1599</v>
      </c>
      <c r="D63" s="586" t="s">
        <v>1643</v>
      </c>
      <c r="E63" s="587"/>
      <c r="F63" s="568" t="s">
        <v>1641</v>
      </c>
      <c r="G63" s="570"/>
      <c r="H63" s="570"/>
      <c r="I63" s="579"/>
      <c r="J63" s="572" t="s">
        <v>1574</v>
      </c>
      <c r="K63" s="568" t="s">
        <v>1639</v>
      </c>
      <c r="L63" s="570" t="s">
        <v>1586</v>
      </c>
    </row>
    <row r="64" spans="1:12" ht="36.75" thickBot="1" x14ac:dyDescent="0.25">
      <c r="A64" s="836"/>
      <c r="B64" s="669"/>
      <c r="C64" s="559" t="s">
        <v>1622</v>
      </c>
      <c r="D64" s="582" t="s">
        <v>1644</v>
      </c>
      <c r="E64" s="583"/>
      <c r="F64" s="574"/>
      <c r="G64" s="576"/>
      <c r="H64" s="576"/>
      <c r="I64" s="575"/>
      <c r="J64" s="583" t="s">
        <v>1574</v>
      </c>
      <c r="K64" s="574" t="s">
        <v>1645</v>
      </c>
      <c r="L64" s="570" t="s">
        <v>1586</v>
      </c>
    </row>
    <row r="65" spans="1:12" ht="12.75" thickBot="1" x14ac:dyDescent="0.25">
      <c r="A65" s="836"/>
      <c r="B65" s="555" t="s">
        <v>1614</v>
      </c>
      <c r="C65" s="677"/>
      <c r="D65" s="677"/>
      <c r="E65" s="677"/>
      <c r="F65" s="677"/>
      <c r="G65" s="677"/>
      <c r="H65" s="677"/>
      <c r="I65" s="674"/>
      <c r="J65" s="674"/>
      <c r="K65" s="674"/>
      <c r="L65" s="675"/>
    </row>
    <row r="66" spans="1:12" ht="33" customHeight="1" thickBot="1" x14ac:dyDescent="0.25">
      <c r="A66" s="836"/>
      <c r="B66" s="669">
        <v>1</v>
      </c>
      <c r="C66" s="1204" t="s">
        <v>1646</v>
      </c>
      <c r="D66" s="1204"/>
      <c r="E66" s="588"/>
      <c r="F66" s="562" t="s">
        <v>1647</v>
      </c>
      <c r="G66" s="564"/>
      <c r="H66" s="564"/>
      <c r="I66" s="578"/>
      <c r="J66" s="566"/>
      <c r="K66" s="562" t="s">
        <v>1648</v>
      </c>
      <c r="L66" s="570" t="s">
        <v>1586</v>
      </c>
    </row>
    <row r="67" spans="1:12" ht="33" customHeight="1" thickBot="1" x14ac:dyDescent="0.25">
      <c r="A67" s="836"/>
      <c r="B67" s="669">
        <v>2</v>
      </c>
      <c r="C67" s="1204" t="s">
        <v>1649</v>
      </c>
      <c r="D67" s="1205"/>
      <c r="E67" s="587"/>
      <c r="F67" s="568" t="s">
        <v>1647</v>
      </c>
      <c r="G67" s="570"/>
      <c r="H67" s="570"/>
      <c r="I67" s="579"/>
      <c r="J67" s="572"/>
      <c r="K67" s="568" t="s">
        <v>1648</v>
      </c>
      <c r="L67" s="570" t="s">
        <v>1586</v>
      </c>
    </row>
    <row r="68" spans="1:12" ht="24.75" customHeight="1" thickBot="1" x14ac:dyDescent="0.25">
      <c r="A68" s="836"/>
      <c r="B68" s="669">
        <v>3</v>
      </c>
      <c r="C68" s="1204" t="s">
        <v>1650</v>
      </c>
      <c r="D68" s="1205"/>
      <c r="E68" s="587"/>
      <c r="F68" s="574" t="s">
        <v>1647</v>
      </c>
      <c r="G68" s="576"/>
      <c r="H68" s="576"/>
      <c r="I68" s="575"/>
      <c r="J68" s="583"/>
      <c r="K68" s="574" t="s">
        <v>1651</v>
      </c>
      <c r="L68" s="570" t="s">
        <v>1586</v>
      </c>
    </row>
    <row r="69" spans="1:12" ht="12.75" thickBot="1" x14ac:dyDescent="0.25">
      <c r="A69" s="836"/>
      <c r="B69" s="555" t="s">
        <v>1652</v>
      </c>
      <c r="C69" s="677"/>
      <c r="D69" s="677"/>
      <c r="E69" s="677"/>
      <c r="F69" s="677"/>
      <c r="G69" s="677"/>
      <c r="H69" s="551"/>
      <c r="I69" s="675"/>
      <c r="J69" s="675"/>
      <c r="K69" s="675"/>
      <c r="L69" s="675"/>
    </row>
    <row r="70" spans="1:12" ht="12.75" thickBot="1" x14ac:dyDescent="0.25">
      <c r="A70" s="836"/>
      <c r="B70" s="589" t="s">
        <v>1569</v>
      </c>
      <c r="C70" s="575"/>
      <c r="D70" s="575"/>
      <c r="E70" s="575"/>
      <c r="F70" s="575"/>
      <c r="G70" s="575"/>
      <c r="H70" s="575"/>
      <c r="I70" s="575"/>
      <c r="J70" s="575"/>
      <c r="K70" s="575"/>
      <c r="L70" s="576"/>
    </row>
    <row r="71" spans="1:12" ht="12.75" thickBot="1" x14ac:dyDescent="0.25">
      <c r="A71" s="836"/>
      <c r="B71" s="669">
        <v>1</v>
      </c>
      <c r="C71" s="556" t="s">
        <v>1653</v>
      </c>
      <c r="D71" s="677"/>
      <c r="E71" s="557"/>
      <c r="F71" s="557"/>
      <c r="G71" s="557"/>
      <c r="H71" s="557"/>
      <c r="I71" s="557"/>
      <c r="J71" s="557"/>
      <c r="K71" s="557"/>
      <c r="L71" s="558"/>
    </row>
    <row r="72" spans="1:12" ht="24.75" thickBot="1" x14ac:dyDescent="0.25">
      <c r="A72" s="836"/>
      <c r="B72" s="669"/>
      <c r="C72" s="559" t="s">
        <v>1571</v>
      </c>
      <c r="D72" s="590" t="s">
        <v>1654</v>
      </c>
      <c r="E72" s="558"/>
      <c r="F72" s="558"/>
      <c r="G72" s="558"/>
      <c r="H72" s="558"/>
      <c r="I72" s="558"/>
      <c r="J72" s="558" t="s">
        <v>1574</v>
      </c>
      <c r="K72" s="552" t="s">
        <v>1655</v>
      </c>
      <c r="L72" s="570" t="s">
        <v>1586</v>
      </c>
    </row>
    <row r="73" spans="1:12" ht="24.75" thickBot="1" x14ac:dyDescent="0.25">
      <c r="A73" s="836"/>
      <c r="B73" s="669"/>
      <c r="C73" s="559" t="s">
        <v>1577</v>
      </c>
      <c r="D73" s="590" t="s">
        <v>1656</v>
      </c>
      <c r="E73" s="558"/>
      <c r="F73" s="558"/>
      <c r="G73" s="558"/>
      <c r="H73" s="558"/>
      <c r="I73" s="558"/>
      <c r="J73" s="558" t="s">
        <v>1574</v>
      </c>
      <c r="K73" s="552" t="s">
        <v>1655</v>
      </c>
      <c r="L73" s="570" t="s">
        <v>1586</v>
      </c>
    </row>
    <row r="74" spans="1:12" x14ac:dyDescent="0.2">
      <c r="A74" s="836"/>
      <c r="B74" s="673"/>
      <c r="C74" s="578"/>
      <c r="D74" s="578"/>
      <c r="E74" s="578"/>
      <c r="F74" s="578"/>
      <c r="G74" s="578"/>
      <c r="H74" s="578"/>
      <c r="I74" s="578"/>
      <c r="J74" s="578"/>
      <c r="K74" s="578"/>
      <c r="L74" s="578"/>
    </row>
    <row r="75" spans="1:12" x14ac:dyDescent="0.2">
      <c r="B75" s="686"/>
      <c r="C75" s="686"/>
      <c r="D75" s="686"/>
      <c r="E75" s="686"/>
      <c r="F75" s="686"/>
      <c r="G75" s="686"/>
      <c r="H75" s="686"/>
      <c r="I75" s="686"/>
      <c r="J75" s="686"/>
      <c r="K75" s="686"/>
      <c r="L75" s="686"/>
    </row>
    <row r="76" spans="1:12" x14ac:dyDescent="0.2">
      <c r="B76" s="686"/>
      <c r="C76" s="686"/>
      <c r="D76" s="686"/>
      <c r="E76" s="686"/>
      <c r="F76" s="686"/>
      <c r="G76" s="686"/>
      <c r="H76" s="686"/>
      <c r="I76" s="686"/>
      <c r="J76" s="686"/>
      <c r="K76" s="686"/>
      <c r="L76" s="686"/>
    </row>
    <row r="77" spans="1:12" x14ac:dyDescent="0.2">
      <c r="B77" s="686"/>
      <c r="C77" s="686"/>
      <c r="D77" s="686"/>
      <c r="E77" s="686"/>
      <c r="F77" s="686"/>
      <c r="G77" s="686"/>
      <c r="H77" s="686"/>
      <c r="I77" s="838"/>
      <c r="J77" s="834"/>
      <c r="K77" s="686"/>
      <c r="L77" s="686"/>
    </row>
    <row r="78" spans="1:12" x14ac:dyDescent="0.2">
      <c r="B78" s="686"/>
      <c r="C78" s="686"/>
      <c r="D78" s="686"/>
      <c r="E78" s="686"/>
      <c r="F78" s="686"/>
      <c r="G78" s="686"/>
      <c r="H78" s="686"/>
      <c r="I78" s="686"/>
      <c r="J78" s="834"/>
      <c r="K78" s="686"/>
      <c r="L78" s="686"/>
    </row>
    <row r="79" spans="1:12" x14ac:dyDescent="0.2">
      <c r="B79" s="686"/>
      <c r="C79" s="686"/>
      <c r="D79" s="686"/>
      <c r="E79" s="686"/>
      <c r="F79" s="686"/>
      <c r="G79" s="686"/>
      <c r="H79" s="686"/>
      <c r="I79" s="686"/>
      <c r="J79" s="686"/>
      <c r="K79" s="686"/>
      <c r="L79" s="686"/>
    </row>
    <row r="80" spans="1:12" x14ac:dyDescent="0.2">
      <c r="B80" s="686"/>
      <c r="C80" s="686"/>
      <c r="D80" s="686"/>
      <c r="E80" s="686"/>
      <c r="F80" s="686"/>
      <c r="G80" s="686"/>
      <c r="H80" s="686"/>
      <c r="I80" s="686"/>
      <c r="J80" s="835"/>
      <c r="K80" s="686"/>
      <c r="L80" s="686"/>
    </row>
    <row r="81" spans="2:12" x14ac:dyDescent="0.2">
      <c r="B81" s="686"/>
      <c r="C81" s="686"/>
      <c r="D81" s="686"/>
      <c r="E81" s="686"/>
      <c r="F81" s="686"/>
      <c r="G81" s="686"/>
      <c r="H81" s="686"/>
      <c r="I81" s="686"/>
      <c r="J81" s="686"/>
      <c r="K81" s="686"/>
      <c r="L81" s="686"/>
    </row>
  </sheetData>
  <mergeCells count="14">
    <mergeCell ref="G7:H7"/>
    <mergeCell ref="C66:D66"/>
    <mergeCell ref="C67:D67"/>
    <mergeCell ref="C68:D68"/>
    <mergeCell ref="B2:L2"/>
    <mergeCell ref="B3:L3"/>
    <mergeCell ref="B4:L4"/>
    <mergeCell ref="B5:L5"/>
    <mergeCell ref="B6:D8"/>
    <mergeCell ref="E6:H6"/>
    <mergeCell ref="I6:J6"/>
    <mergeCell ref="K6:K8"/>
    <mergeCell ref="L6:L8"/>
    <mergeCell ref="E7:F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H92"/>
  <sheetViews>
    <sheetView showGridLines="0" zoomScaleNormal="100" zoomScalePageLayoutView="80" workbookViewId="0">
      <selection sqref="A1:XFD1048576"/>
    </sheetView>
  </sheetViews>
  <sheetFormatPr baseColWidth="10" defaultColWidth="0" defaultRowHeight="0" customHeight="1" zeroHeight="1" x14ac:dyDescent="0.2"/>
  <cols>
    <col min="1" max="1" width="1.42578125" style="493" customWidth="1"/>
    <col min="2" max="2" width="3.28515625" style="493" customWidth="1"/>
    <col min="3" max="3" width="38.42578125" style="493" customWidth="1"/>
    <col min="4" max="4" width="46.85546875" style="493" bestFit="1" customWidth="1"/>
    <col min="5" max="6" width="21" style="493" customWidth="1"/>
    <col min="7" max="7" width="3.42578125" style="493" customWidth="1"/>
    <col min="8" max="8" width="3.5703125" style="493" customWidth="1"/>
    <col min="9" max="9" width="4.42578125" style="493" customWidth="1"/>
    <col min="10" max="256" width="0" style="493" hidden="1"/>
    <col min="257" max="257" width="1.42578125" style="493" customWidth="1"/>
    <col min="258" max="258" width="3.28515625" style="493" customWidth="1"/>
    <col min="259" max="259" width="38.42578125" style="493" customWidth="1"/>
    <col min="260" max="260" width="46.85546875" style="493" bestFit="1" customWidth="1"/>
    <col min="261" max="262" width="21" style="493" customWidth="1"/>
    <col min="263" max="263" width="3.42578125" style="493" customWidth="1"/>
    <col min="264" max="264" width="3.5703125" style="493" customWidth="1"/>
    <col min="265" max="265" width="4.42578125" style="493" customWidth="1"/>
    <col min="266" max="512" width="0" style="493" hidden="1"/>
    <col min="513" max="513" width="1.42578125" style="493" customWidth="1"/>
    <col min="514" max="514" width="3.28515625" style="493" customWidth="1"/>
    <col min="515" max="515" width="38.42578125" style="493" customWidth="1"/>
    <col min="516" max="516" width="46.85546875" style="493" bestFit="1" customWidth="1"/>
    <col min="517" max="518" width="21" style="493" customWidth="1"/>
    <col min="519" max="519" width="3.42578125" style="493" customWidth="1"/>
    <col min="520" max="520" width="3.5703125" style="493" customWidth="1"/>
    <col min="521" max="521" width="4.42578125" style="493" customWidth="1"/>
    <col min="522" max="768" width="0" style="493" hidden="1"/>
    <col min="769" max="769" width="1.42578125" style="493" customWidth="1"/>
    <col min="770" max="770" width="3.28515625" style="493" customWidth="1"/>
    <col min="771" max="771" width="38.42578125" style="493" customWidth="1"/>
    <col min="772" max="772" width="46.85546875" style="493" bestFit="1" customWidth="1"/>
    <col min="773" max="774" width="21" style="493" customWidth="1"/>
    <col min="775" max="775" width="3.42578125" style="493" customWidth="1"/>
    <col min="776" max="776" width="3.5703125" style="493" customWidth="1"/>
    <col min="777" max="777" width="4.42578125" style="493" customWidth="1"/>
    <col min="778" max="1024" width="0" style="493" hidden="1"/>
    <col min="1025" max="1025" width="1.42578125" style="493" customWidth="1"/>
    <col min="1026" max="1026" width="3.28515625" style="493" customWidth="1"/>
    <col min="1027" max="1027" width="38.42578125" style="493" customWidth="1"/>
    <col min="1028" max="1028" width="46.85546875" style="493" bestFit="1" customWidth="1"/>
    <col min="1029" max="1030" width="21" style="493" customWidth="1"/>
    <col min="1031" max="1031" width="3.42578125" style="493" customWidth="1"/>
    <col min="1032" max="1032" width="3.5703125" style="493" customWidth="1"/>
    <col min="1033" max="1033" width="4.42578125" style="493" customWidth="1"/>
    <col min="1034" max="1280" width="0" style="493" hidden="1"/>
    <col min="1281" max="1281" width="1.42578125" style="493" customWidth="1"/>
    <col min="1282" max="1282" width="3.28515625" style="493" customWidth="1"/>
    <col min="1283" max="1283" width="38.42578125" style="493" customWidth="1"/>
    <col min="1284" max="1284" width="46.85546875" style="493" bestFit="1" customWidth="1"/>
    <col min="1285" max="1286" width="21" style="493" customWidth="1"/>
    <col min="1287" max="1287" width="3.42578125" style="493" customWidth="1"/>
    <col min="1288" max="1288" width="3.5703125" style="493" customWidth="1"/>
    <col min="1289" max="1289" width="4.42578125" style="493" customWidth="1"/>
    <col min="1290" max="1536" width="0" style="493" hidden="1"/>
    <col min="1537" max="1537" width="1.42578125" style="493" customWidth="1"/>
    <col min="1538" max="1538" width="3.28515625" style="493" customWidth="1"/>
    <col min="1539" max="1539" width="38.42578125" style="493" customWidth="1"/>
    <col min="1540" max="1540" width="46.85546875" style="493" bestFit="1" customWidth="1"/>
    <col min="1541" max="1542" width="21" style="493" customWidth="1"/>
    <col min="1543" max="1543" width="3.42578125" style="493" customWidth="1"/>
    <col min="1544" max="1544" width="3.5703125" style="493" customWidth="1"/>
    <col min="1545" max="1545" width="4.42578125" style="493" customWidth="1"/>
    <col min="1546" max="1792" width="0" style="493" hidden="1"/>
    <col min="1793" max="1793" width="1.42578125" style="493" customWidth="1"/>
    <col min="1794" max="1794" width="3.28515625" style="493" customWidth="1"/>
    <col min="1795" max="1795" width="38.42578125" style="493" customWidth="1"/>
    <col min="1796" max="1796" width="46.85546875" style="493" bestFit="1" customWidth="1"/>
    <col min="1797" max="1798" width="21" style="493" customWidth="1"/>
    <col min="1799" max="1799" width="3.42578125" style="493" customWidth="1"/>
    <col min="1800" max="1800" width="3.5703125" style="493" customWidth="1"/>
    <col min="1801" max="1801" width="4.42578125" style="493" customWidth="1"/>
    <col min="1802" max="2048" width="0" style="493" hidden="1"/>
    <col min="2049" max="2049" width="1.42578125" style="493" customWidth="1"/>
    <col min="2050" max="2050" width="3.28515625" style="493" customWidth="1"/>
    <col min="2051" max="2051" width="38.42578125" style="493" customWidth="1"/>
    <col min="2052" max="2052" width="46.85546875" style="493" bestFit="1" customWidth="1"/>
    <col min="2053" max="2054" width="21" style="493" customWidth="1"/>
    <col min="2055" max="2055" width="3.42578125" style="493" customWidth="1"/>
    <col min="2056" max="2056" width="3.5703125" style="493" customWidth="1"/>
    <col min="2057" max="2057" width="4.42578125" style="493" customWidth="1"/>
    <col min="2058" max="2304" width="0" style="493" hidden="1"/>
    <col min="2305" max="2305" width="1.42578125" style="493" customWidth="1"/>
    <col min="2306" max="2306" width="3.28515625" style="493" customWidth="1"/>
    <col min="2307" max="2307" width="38.42578125" style="493" customWidth="1"/>
    <col min="2308" max="2308" width="46.85546875" style="493" bestFit="1" customWidth="1"/>
    <col min="2309" max="2310" width="21" style="493" customWidth="1"/>
    <col min="2311" max="2311" width="3.42578125" style="493" customWidth="1"/>
    <col min="2312" max="2312" width="3.5703125" style="493" customWidth="1"/>
    <col min="2313" max="2313" width="4.42578125" style="493" customWidth="1"/>
    <col min="2314" max="2560" width="0" style="493" hidden="1"/>
    <col min="2561" max="2561" width="1.42578125" style="493" customWidth="1"/>
    <col min="2562" max="2562" width="3.28515625" style="493" customWidth="1"/>
    <col min="2563" max="2563" width="38.42578125" style="493" customWidth="1"/>
    <col min="2564" max="2564" width="46.85546875" style="493" bestFit="1" customWidth="1"/>
    <col min="2565" max="2566" width="21" style="493" customWidth="1"/>
    <col min="2567" max="2567" width="3.42578125" style="493" customWidth="1"/>
    <col min="2568" max="2568" width="3.5703125" style="493" customWidth="1"/>
    <col min="2569" max="2569" width="4.42578125" style="493" customWidth="1"/>
    <col min="2570" max="2816" width="0" style="493" hidden="1"/>
    <col min="2817" max="2817" width="1.42578125" style="493" customWidth="1"/>
    <col min="2818" max="2818" width="3.28515625" style="493" customWidth="1"/>
    <col min="2819" max="2819" width="38.42578125" style="493" customWidth="1"/>
    <col min="2820" max="2820" width="46.85546875" style="493" bestFit="1" customWidth="1"/>
    <col min="2821" max="2822" width="21" style="493" customWidth="1"/>
    <col min="2823" max="2823" width="3.42578125" style="493" customWidth="1"/>
    <col min="2824" max="2824" width="3.5703125" style="493" customWidth="1"/>
    <col min="2825" max="2825" width="4.42578125" style="493" customWidth="1"/>
    <col min="2826" max="3072" width="0" style="493" hidden="1"/>
    <col min="3073" max="3073" width="1.42578125" style="493" customWidth="1"/>
    <col min="3074" max="3074" width="3.28515625" style="493" customWidth="1"/>
    <col min="3075" max="3075" width="38.42578125" style="493" customWidth="1"/>
    <col min="3076" max="3076" width="46.85546875" style="493" bestFit="1" customWidth="1"/>
    <col min="3077" max="3078" width="21" style="493" customWidth="1"/>
    <col min="3079" max="3079" width="3.42578125" style="493" customWidth="1"/>
    <col min="3080" max="3080" width="3.5703125" style="493" customWidth="1"/>
    <col min="3081" max="3081" width="4.42578125" style="493" customWidth="1"/>
    <col min="3082" max="3328" width="0" style="493" hidden="1"/>
    <col min="3329" max="3329" width="1.42578125" style="493" customWidth="1"/>
    <col min="3330" max="3330" width="3.28515625" style="493" customWidth="1"/>
    <col min="3331" max="3331" width="38.42578125" style="493" customWidth="1"/>
    <col min="3332" max="3332" width="46.85546875" style="493" bestFit="1" customWidth="1"/>
    <col min="3333" max="3334" width="21" style="493" customWidth="1"/>
    <col min="3335" max="3335" width="3.42578125" style="493" customWidth="1"/>
    <col min="3336" max="3336" width="3.5703125" style="493" customWidth="1"/>
    <col min="3337" max="3337" width="4.42578125" style="493" customWidth="1"/>
    <col min="3338" max="3584" width="0" style="493" hidden="1"/>
    <col min="3585" max="3585" width="1.42578125" style="493" customWidth="1"/>
    <col min="3586" max="3586" width="3.28515625" style="493" customWidth="1"/>
    <col min="3587" max="3587" width="38.42578125" style="493" customWidth="1"/>
    <col min="3588" max="3588" width="46.85546875" style="493" bestFit="1" customWidth="1"/>
    <col min="3589" max="3590" width="21" style="493" customWidth="1"/>
    <col min="3591" max="3591" width="3.42578125" style="493" customWidth="1"/>
    <col min="3592" max="3592" width="3.5703125" style="493" customWidth="1"/>
    <col min="3593" max="3593" width="4.42578125" style="493" customWidth="1"/>
    <col min="3594" max="3840" width="0" style="493" hidden="1"/>
    <col min="3841" max="3841" width="1.42578125" style="493" customWidth="1"/>
    <col min="3842" max="3842" width="3.28515625" style="493" customWidth="1"/>
    <col min="3843" max="3843" width="38.42578125" style="493" customWidth="1"/>
    <col min="3844" max="3844" width="46.85546875" style="493" bestFit="1" customWidth="1"/>
    <col min="3845" max="3846" width="21" style="493" customWidth="1"/>
    <col min="3847" max="3847" width="3.42578125" style="493" customWidth="1"/>
    <col min="3848" max="3848" width="3.5703125" style="493" customWidth="1"/>
    <col min="3849" max="3849" width="4.42578125" style="493" customWidth="1"/>
    <col min="3850" max="4096" width="0" style="493" hidden="1"/>
    <col min="4097" max="4097" width="1.42578125" style="493" customWidth="1"/>
    <col min="4098" max="4098" width="3.28515625" style="493" customWidth="1"/>
    <col min="4099" max="4099" width="38.42578125" style="493" customWidth="1"/>
    <col min="4100" max="4100" width="46.85546875" style="493" bestFit="1" customWidth="1"/>
    <col min="4101" max="4102" width="21" style="493" customWidth="1"/>
    <col min="4103" max="4103" width="3.42578125" style="493" customWidth="1"/>
    <col min="4104" max="4104" width="3.5703125" style="493" customWidth="1"/>
    <col min="4105" max="4105" width="4.42578125" style="493" customWidth="1"/>
    <col min="4106" max="4352" width="0" style="493" hidden="1"/>
    <col min="4353" max="4353" width="1.42578125" style="493" customWidth="1"/>
    <col min="4354" max="4354" width="3.28515625" style="493" customWidth="1"/>
    <col min="4355" max="4355" width="38.42578125" style="493" customWidth="1"/>
    <col min="4356" max="4356" width="46.85546875" style="493" bestFit="1" customWidth="1"/>
    <col min="4357" max="4358" width="21" style="493" customWidth="1"/>
    <col min="4359" max="4359" width="3.42578125" style="493" customWidth="1"/>
    <col min="4360" max="4360" width="3.5703125" style="493" customWidth="1"/>
    <col min="4361" max="4361" width="4.42578125" style="493" customWidth="1"/>
    <col min="4362" max="4608" width="0" style="493" hidden="1"/>
    <col min="4609" max="4609" width="1.42578125" style="493" customWidth="1"/>
    <col min="4610" max="4610" width="3.28515625" style="493" customWidth="1"/>
    <col min="4611" max="4611" width="38.42578125" style="493" customWidth="1"/>
    <col min="4612" max="4612" width="46.85546875" style="493" bestFit="1" customWidth="1"/>
    <col min="4613" max="4614" width="21" style="493" customWidth="1"/>
    <col min="4615" max="4615" width="3.42578125" style="493" customWidth="1"/>
    <col min="4616" max="4616" width="3.5703125" style="493" customWidth="1"/>
    <col min="4617" max="4617" width="4.42578125" style="493" customWidth="1"/>
    <col min="4618" max="4864" width="0" style="493" hidden="1"/>
    <col min="4865" max="4865" width="1.42578125" style="493" customWidth="1"/>
    <col min="4866" max="4866" width="3.28515625" style="493" customWidth="1"/>
    <col min="4867" max="4867" width="38.42578125" style="493" customWidth="1"/>
    <col min="4868" max="4868" width="46.85546875" style="493" bestFit="1" customWidth="1"/>
    <col min="4869" max="4870" width="21" style="493" customWidth="1"/>
    <col min="4871" max="4871" width="3.42578125" style="493" customWidth="1"/>
    <col min="4872" max="4872" width="3.5703125" style="493" customWidth="1"/>
    <col min="4873" max="4873" width="4.42578125" style="493" customWidth="1"/>
    <col min="4874" max="5120" width="0" style="493" hidden="1"/>
    <col min="5121" max="5121" width="1.42578125" style="493" customWidth="1"/>
    <col min="5122" max="5122" width="3.28515625" style="493" customWidth="1"/>
    <col min="5123" max="5123" width="38.42578125" style="493" customWidth="1"/>
    <col min="5124" max="5124" width="46.85546875" style="493" bestFit="1" customWidth="1"/>
    <col min="5125" max="5126" width="21" style="493" customWidth="1"/>
    <col min="5127" max="5127" width="3.42578125" style="493" customWidth="1"/>
    <col min="5128" max="5128" width="3.5703125" style="493" customWidth="1"/>
    <col min="5129" max="5129" width="4.42578125" style="493" customWidth="1"/>
    <col min="5130" max="5376" width="0" style="493" hidden="1"/>
    <col min="5377" max="5377" width="1.42578125" style="493" customWidth="1"/>
    <col min="5378" max="5378" width="3.28515625" style="493" customWidth="1"/>
    <col min="5379" max="5379" width="38.42578125" style="493" customWidth="1"/>
    <col min="5380" max="5380" width="46.85546875" style="493" bestFit="1" customWidth="1"/>
    <col min="5381" max="5382" width="21" style="493" customWidth="1"/>
    <col min="5383" max="5383" width="3.42578125" style="493" customWidth="1"/>
    <col min="5384" max="5384" width="3.5703125" style="493" customWidth="1"/>
    <col min="5385" max="5385" width="4.42578125" style="493" customWidth="1"/>
    <col min="5386" max="5632" width="0" style="493" hidden="1"/>
    <col min="5633" max="5633" width="1.42578125" style="493" customWidth="1"/>
    <col min="5634" max="5634" width="3.28515625" style="493" customWidth="1"/>
    <col min="5635" max="5635" width="38.42578125" style="493" customWidth="1"/>
    <col min="5636" max="5636" width="46.85546875" style="493" bestFit="1" customWidth="1"/>
    <col min="5637" max="5638" width="21" style="493" customWidth="1"/>
    <col min="5639" max="5639" width="3.42578125" style="493" customWidth="1"/>
    <col min="5640" max="5640" width="3.5703125" style="493" customWidth="1"/>
    <col min="5641" max="5641" width="4.42578125" style="493" customWidth="1"/>
    <col min="5642" max="5888" width="0" style="493" hidden="1"/>
    <col min="5889" max="5889" width="1.42578125" style="493" customWidth="1"/>
    <col min="5890" max="5890" width="3.28515625" style="493" customWidth="1"/>
    <col min="5891" max="5891" width="38.42578125" style="493" customWidth="1"/>
    <col min="5892" max="5892" width="46.85546875" style="493" bestFit="1" customWidth="1"/>
    <col min="5893" max="5894" width="21" style="493" customWidth="1"/>
    <col min="5895" max="5895" width="3.42578125" style="493" customWidth="1"/>
    <col min="5896" max="5896" width="3.5703125" style="493" customWidth="1"/>
    <col min="5897" max="5897" width="4.42578125" style="493" customWidth="1"/>
    <col min="5898" max="6144" width="0" style="493" hidden="1"/>
    <col min="6145" max="6145" width="1.42578125" style="493" customWidth="1"/>
    <col min="6146" max="6146" width="3.28515625" style="493" customWidth="1"/>
    <col min="6147" max="6147" width="38.42578125" style="493" customWidth="1"/>
    <col min="6148" max="6148" width="46.85546875" style="493" bestFit="1" customWidth="1"/>
    <col min="6149" max="6150" width="21" style="493" customWidth="1"/>
    <col min="6151" max="6151" width="3.42578125" style="493" customWidth="1"/>
    <col min="6152" max="6152" width="3.5703125" style="493" customWidth="1"/>
    <col min="6153" max="6153" width="4.42578125" style="493" customWidth="1"/>
    <col min="6154" max="6400" width="0" style="493" hidden="1"/>
    <col min="6401" max="6401" width="1.42578125" style="493" customWidth="1"/>
    <col min="6402" max="6402" width="3.28515625" style="493" customWidth="1"/>
    <col min="6403" max="6403" width="38.42578125" style="493" customWidth="1"/>
    <col min="6404" max="6404" width="46.85546875" style="493" bestFit="1" customWidth="1"/>
    <col min="6405" max="6406" width="21" style="493" customWidth="1"/>
    <col min="6407" max="6407" width="3.42578125" style="493" customWidth="1"/>
    <col min="6408" max="6408" width="3.5703125" style="493" customWidth="1"/>
    <col min="6409" max="6409" width="4.42578125" style="493" customWidth="1"/>
    <col min="6410" max="6656" width="0" style="493" hidden="1"/>
    <col min="6657" max="6657" width="1.42578125" style="493" customWidth="1"/>
    <col min="6658" max="6658" width="3.28515625" style="493" customWidth="1"/>
    <col min="6659" max="6659" width="38.42578125" style="493" customWidth="1"/>
    <col min="6660" max="6660" width="46.85546875" style="493" bestFit="1" customWidth="1"/>
    <col min="6661" max="6662" width="21" style="493" customWidth="1"/>
    <col min="6663" max="6663" width="3.42578125" style="493" customWidth="1"/>
    <col min="6664" max="6664" width="3.5703125" style="493" customWidth="1"/>
    <col min="6665" max="6665" width="4.42578125" style="493" customWidth="1"/>
    <col min="6666" max="6912" width="0" style="493" hidden="1"/>
    <col min="6913" max="6913" width="1.42578125" style="493" customWidth="1"/>
    <col min="6914" max="6914" width="3.28515625" style="493" customWidth="1"/>
    <col min="6915" max="6915" width="38.42578125" style="493" customWidth="1"/>
    <col min="6916" max="6916" width="46.85546875" style="493" bestFit="1" customWidth="1"/>
    <col min="6917" max="6918" width="21" style="493" customWidth="1"/>
    <col min="6919" max="6919" width="3.42578125" style="493" customWidth="1"/>
    <col min="6920" max="6920" width="3.5703125" style="493" customWidth="1"/>
    <col min="6921" max="6921" width="4.42578125" style="493" customWidth="1"/>
    <col min="6922" max="7168" width="0" style="493" hidden="1"/>
    <col min="7169" max="7169" width="1.42578125" style="493" customWidth="1"/>
    <col min="7170" max="7170" width="3.28515625" style="493" customWidth="1"/>
    <col min="7171" max="7171" width="38.42578125" style="493" customWidth="1"/>
    <col min="7172" max="7172" width="46.85546875" style="493" bestFit="1" customWidth="1"/>
    <col min="7173" max="7174" width="21" style="493" customWidth="1"/>
    <col min="7175" max="7175" width="3.42578125" style="493" customWidth="1"/>
    <col min="7176" max="7176" width="3.5703125" style="493" customWidth="1"/>
    <col min="7177" max="7177" width="4.42578125" style="493" customWidth="1"/>
    <col min="7178" max="7424" width="0" style="493" hidden="1"/>
    <col min="7425" max="7425" width="1.42578125" style="493" customWidth="1"/>
    <col min="7426" max="7426" width="3.28515625" style="493" customWidth="1"/>
    <col min="7427" max="7427" width="38.42578125" style="493" customWidth="1"/>
    <col min="7428" max="7428" width="46.85546875" style="493" bestFit="1" customWidth="1"/>
    <col min="7429" max="7430" width="21" style="493" customWidth="1"/>
    <col min="7431" max="7431" width="3.42578125" style="493" customWidth="1"/>
    <col min="7432" max="7432" width="3.5703125" style="493" customWidth="1"/>
    <col min="7433" max="7433" width="4.42578125" style="493" customWidth="1"/>
    <col min="7434" max="7680" width="0" style="493" hidden="1"/>
    <col min="7681" max="7681" width="1.42578125" style="493" customWidth="1"/>
    <col min="7682" max="7682" width="3.28515625" style="493" customWidth="1"/>
    <col min="7683" max="7683" width="38.42578125" style="493" customWidth="1"/>
    <col min="7684" max="7684" width="46.85546875" style="493" bestFit="1" customWidth="1"/>
    <col min="7685" max="7686" width="21" style="493" customWidth="1"/>
    <col min="7687" max="7687" width="3.42578125" style="493" customWidth="1"/>
    <col min="7688" max="7688" width="3.5703125" style="493" customWidth="1"/>
    <col min="7689" max="7689" width="4.42578125" style="493" customWidth="1"/>
    <col min="7690" max="7936" width="0" style="493" hidden="1"/>
    <col min="7937" max="7937" width="1.42578125" style="493" customWidth="1"/>
    <col min="7938" max="7938" width="3.28515625" style="493" customWidth="1"/>
    <col min="7939" max="7939" width="38.42578125" style="493" customWidth="1"/>
    <col min="7940" max="7940" width="46.85546875" style="493" bestFit="1" customWidth="1"/>
    <col min="7941" max="7942" width="21" style="493" customWidth="1"/>
    <col min="7943" max="7943" width="3.42578125" style="493" customWidth="1"/>
    <col min="7944" max="7944" width="3.5703125" style="493" customWidth="1"/>
    <col min="7945" max="7945" width="4.42578125" style="493" customWidth="1"/>
    <col min="7946" max="8192" width="0" style="493" hidden="1"/>
    <col min="8193" max="8193" width="1.42578125" style="493" customWidth="1"/>
    <col min="8194" max="8194" width="3.28515625" style="493" customWidth="1"/>
    <col min="8195" max="8195" width="38.42578125" style="493" customWidth="1"/>
    <col min="8196" max="8196" width="46.85546875" style="493" bestFit="1" customWidth="1"/>
    <col min="8197" max="8198" width="21" style="493" customWidth="1"/>
    <col min="8199" max="8199" width="3.42578125" style="493" customWidth="1"/>
    <col min="8200" max="8200" width="3.5703125" style="493" customWidth="1"/>
    <col min="8201" max="8201" width="4.42578125" style="493" customWidth="1"/>
    <col min="8202" max="8448" width="0" style="493" hidden="1"/>
    <col min="8449" max="8449" width="1.42578125" style="493" customWidth="1"/>
    <col min="8450" max="8450" width="3.28515625" style="493" customWidth="1"/>
    <col min="8451" max="8451" width="38.42578125" style="493" customWidth="1"/>
    <col min="8452" max="8452" width="46.85546875" style="493" bestFit="1" customWidth="1"/>
    <col min="8453" max="8454" width="21" style="493" customWidth="1"/>
    <col min="8455" max="8455" width="3.42578125" style="493" customWidth="1"/>
    <col min="8456" max="8456" width="3.5703125" style="493" customWidth="1"/>
    <col min="8457" max="8457" width="4.42578125" style="493" customWidth="1"/>
    <col min="8458" max="8704" width="0" style="493" hidden="1"/>
    <col min="8705" max="8705" width="1.42578125" style="493" customWidth="1"/>
    <col min="8706" max="8706" width="3.28515625" style="493" customWidth="1"/>
    <col min="8707" max="8707" width="38.42578125" style="493" customWidth="1"/>
    <col min="8708" max="8708" width="46.85546875" style="493" bestFit="1" customWidth="1"/>
    <col min="8709" max="8710" width="21" style="493" customWidth="1"/>
    <col min="8711" max="8711" width="3.42578125" style="493" customWidth="1"/>
    <col min="8712" max="8712" width="3.5703125" style="493" customWidth="1"/>
    <col min="8713" max="8713" width="4.42578125" style="493" customWidth="1"/>
    <col min="8714" max="8960" width="0" style="493" hidden="1"/>
    <col min="8961" max="8961" width="1.42578125" style="493" customWidth="1"/>
    <col min="8962" max="8962" width="3.28515625" style="493" customWidth="1"/>
    <col min="8963" max="8963" width="38.42578125" style="493" customWidth="1"/>
    <col min="8964" max="8964" width="46.85546875" style="493" bestFit="1" customWidth="1"/>
    <col min="8965" max="8966" width="21" style="493" customWidth="1"/>
    <col min="8967" max="8967" width="3.42578125" style="493" customWidth="1"/>
    <col min="8968" max="8968" width="3.5703125" style="493" customWidth="1"/>
    <col min="8969" max="8969" width="4.42578125" style="493" customWidth="1"/>
    <col min="8970" max="9216" width="0" style="493" hidden="1"/>
    <col min="9217" max="9217" width="1.42578125" style="493" customWidth="1"/>
    <col min="9218" max="9218" width="3.28515625" style="493" customWidth="1"/>
    <col min="9219" max="9219" width="38.42578125" style="493" customWidth="1"/>
    <col min="9220" max="9220" width="46.85546875" style="493" bestFit="1" customWidth="1"/>
    <col min="9221" max="9222" width="21" style="493" customWidth="1"/>
    <col min="9223" max="9223" width="3.42578125" style="493" customWidth="1"/>
    <col min="9224" max="9224" width="3.5703125" style="493" customWidth="1"/>
    <col min="9225" max="9225" width="4.42578125" style="493" customWidth="1"/>
    <col min="9226" max="9472" width="0" style="493" hidden="1"/>
    <col min="9473" max="9473" width="1.42578125" style="493" customWidth="1"/>
    <col min="9474" max="9474" width="3.28515625" style="493" customWidth="1"/>
    <col min="9475" max="9475" width="38.42578125" style="493" customWidth="1"/>
    <col min="9476" max="9476" width="46.85546875" style="493" bestFit="1" customWidth="1"/>
    <col min="9477" max="9478" width="21" style="493" customWidth="1"/>
    <col min="9479" max="9479" width="3.42578125" style="493" customWidth="1"/>
    <col min="9480" max="9480" width="3.5703125" style="493" customWidth="1"/>
    <col min="9481" max="9481" width="4.42578125" style="493" customWidth="1"/>
    <col min="9482" max="9728" width="0" style="493" hidden="1"/>
    <col min="9729" max="9729" width="1.42578125" style="493" customWidth="1"/>
    <col min="9730" max="9730" width="3.28515625" style="493" customWidth="1"/>
    <col min="9731" max="9731" width="38.42578125" style="493" customWidth="1"/>
    <col min="9732" max="9732" width="46.85546875" style="493" bestFit="1" customWidth="1"/>
    <col min="9733" max="9734" width="21" style="493" customWidth="1"/>
    <col min="9735" max="9735" width="3.42578125" style="493" customWidth="1"/>
    <col min="9736" max="9736" width="3.5703125" style="493" customWidth="1"/>
    <col min="9737" max="9737" width="4.42578125" style="493" customWidth="1"/>
    <col min="9738" max="9984" width="0" style="493" hidden="1"/>
    <col min="9985" max="9985" width="1.42578125" style="493" customWidth="1"/>
    <col min="9986" max="9986" width="3.28515625" style="493" customWidth="1"/>
    <col min="9987" max="9987" width="38.42578125" style="493" customWidth="1"/>
    <col min="9988" max="9988" width="46.85546875" style="493" bestFit="1" customWidth="1"/>
    <col min="9989" max="9990" width="21" style="493" customWidth="1"/>
    <col min="9991" max="9991" width="3.42578125" style="493" customWidth="1"/>
    <col min="9992" max="9992" width="3.5703125" style="493" customWidth="1"/>
    <col min="9993" max="9993" width="4.42578125" style="493" customWidth="1"/>
    <col min="9994" max="10240" width="0" style="493" hidden="1"/>
    <col min="10241" max="10241" width="1.42578125" style="493" customWidth="1"/>
    <col min="10242" max="10242" width="3.28515625" style="493" customWidth="1"/>
    <col min="10243" max="10243" width="38.42578125" style="493" customWidth="1"/>
    <col min="10244" max="10244" width="46.85546875" style="493" bestFit="1" customWidth="1"/>
    <col min="10245" max="10246" width="21" style="493" customWidth="1"/>
    <col min="10247" max="10247" width="3.42578125" style="493" customWidth="1"/>
    <col min="10248" max="10248" width="3.5703125" style="493" customWidth="1"/>
    <col min="10249" max="10249" width="4.42578125" style="493" customWidth="1"/>
    <col min="10250" max="10496" width="0" style="493" hidden="1"/>
    <col min="10497" max="10497" width="1.42578125" style="493" customWidth="1"/>
    <col min="10498" max="10498" width="3.28515625" style="493" customWidth="1"/>
    <col min="10499" max="10499" width="38.42578125" style="493" customWidth="1"/>
    <col min="10500" max="10500" width="46.85546875" style="493" bestFit="1" customWidth="1"/>
    <col min="10501" max="10502" width="21" style="493" customWidth="1"/>
    <col min="10503" max="10503" width="3.42578125" style="493" customWidth="1"/>
    <col min="10504" max="10504" width="3.5703125" style="493" customWidth="1"/>
    <col min="10505" max="10505" width="4.42578125" style="493" customWidth="1"/>
    <col min="10506" max="10752" width="0" style="493" hidden="1"/>
    <col min="10753" max="10753" width="1.42578125" style="493" customWidth="1"/>
    <col min="10754" max="10754" width="3.28515625" style="493" customWidth="1"/>
    <col min="10755" max="10755" width="38.42578125" style="493" customWidth="1"/>
    <col min="10756" max="10756" width="46.85546875" style="493" bestFit="1" customWidth="1"/>
    <col min="10757" max="10758" width="21" style="493" customWidth="1"/>
    <col min="10759" max="10759" width="3.42578125" style="493" customWidth="1"/>
    <col min="10760" max="10760" width="3.5703125" style="493" customWidth="1"/>
    <col min="10761" max="10761" width="4.42578125" style="493" customWidth="1"/>
    <col min="10762" max="11008" width="0" style="493" hidden="1"/>
    <col min="11009" max="11009" width="1.42578125" style="493" customWidth="1"/>
    <col min="11010" max="11010" width="3.28515625" style="493" customWidth="1"/>
    <col min="11011" max="11011" width="38.42578125" style="493" customWidth="1"/>
    <col min="11012" max="11012" width="46.85546875" style="493" bestFit="1" customWidth="1"/>
    <col min="11013" max="11014" width="21" style="493" customWidth="1"/>
    <col min="11015" max="11015" width="3.42578125" style="493" customWidth="1"/>
    <col min="11016" max="11016" width="3.5703125" style="493" customWidth="1"/>
    <col min="11017" max="11017" width="4.42578125" style="493" customWidth="1"/>
    <col min="11018" max="11264" width="0" style="493" hidden="1"/>
    <col min="11265" max="11265" width="1.42578125" style="493" customWidth="1"/>
    <col min="11266" max="11266" width="3.28515625" style="493" customWidth="1"/>
    <col min="11267" max="11267" width="38.42578125" style="493" customWidth="1"/>
    <col min="11268" max="11268" width="46.85546875" style="493" bestFit="1" customWidth="1"/>
    <col min="11269" max="11270" width="21" style="493" customWidth="1"/>
    <col min="11271" max="11271" width="3.42578125" style="493" customWidth="1"/>
    <col min="11272" max="11272" width="3.5703125" style="493" customWidth="1"/>
    <col min="11273" max="11273" width="4.42578125" style="493" customWidth="1"/>
    <col min="11274" max="11520" width="0" style="493" hidden="1"/>
    <col min="11521" max="11521" width="1.42578125" style="493" customWidth="1"/>
    <col min="11522" max="11522" width="3.28515625" style="493" customWidth="1"/>
    <col min="11523" max="11523" width="38.42578125" style="493" customWidth="1"/>
    <col min="11524" max="11524" width="46.85546875" style="493" bestFit="1" customWidth="1"/>
    <col min="11525" max="11526" width="21" style="493" customWidth="1"/>
    <col min="11527" max="11527" width="3.42578125" style="493" customWidth="1"/>
    <col min="11528" max="11528" width="3.5703125" style="493" customWidth="1"/>
    <col min="11529" max="11529" width="4.42578125" style="493" customWidth="1"/>
    <col min="11530" max="11776" width="0" style="493" hidden="1"/>
    <col min="11777" max="11777" width="1.42578125" style="493" customWidth="1"/>
    <col min="11778" max="11778" width="3.28515625" style="493" customWidth="1"/>
    <col min="11779" max="11779" width="38.42578125" style="493" customWidth="1"/>
    <col min="11780" max="11780" width="46.85546875" style="493" bestFit="1" customWidth="1"/>
    <col min="11781" max="11782" width="21" style="493" customWidth="1"/>
    <col min="11783" max="11783" width="3.42578125" style="493" customWidth="1"/>
    <col min="11784" max="11784" width="3.5703125" style="493" customWidth="1"/>
    <col min="11785" max="11785" width="4.42578125" style="493" customWidth="1"/>
    <col min="11786" max="12032" width="0" style="493" hidden="1"/>
    <col min="12033" max="12033" width="1.42578125" style="493" customWidth="1"/>
    <col min="12034" max="12034" width="3.28515625" style="493" customWidth="1"/>
    <col min="12035" max="12035" width="38.42578125" style="493" customWidth="1"/>
    <col min="12036" max="12036" width="46.85546875" style="493" bestFit="1" customWidth="1"/>
    <col min="12037" max="12038" width="21" style="493" customWidth="1"/>
    <col min="12039" max="12039" width="3.42578125" style="493" customWidth="1"/>
    <col min="12040" max="12040" width="3.5703125" style="493" customWidth="1"/>
    <col min="12041" max="12041" width="4.42578125" style="493" customWidth="1"/>
    <col min="12042" max="12288" width="0" style="493" hidden="1"/>
    <col min="12289" max="12289" width="1.42578125" style="493" customWidth="1"/>
    <col min="12290" max="12290" width="3.28515625" style="493" customWidth="1"/>
    <col min="12291" max="12291" width="38.42578125" style="493" customWidth="1"/>
    <col min="12292" max="12292" width="46.85546875" style="493" bestFit="1" customWidth="1"/>
    <col min="12293" max="12294" width="21" style="493" customWidth="1"/>
    <col min="12295" max="12295" width="3.42578125" style="493" customWidth="1"/>
    <col min="12296" max="12296" width="3.5703125" style="493" customWidth="1"/>
    <col min="12297" max="12297" width="4.42578125" style="493" customWidth="1"/>
    <col min="12298" max="12544" width="0" style="493" hidden="1"/>
    <col min="12545" max="12545" width="1.42578125" style="493" customWidth="1"/>
    <col min="12546" max="12546" width="3.28515625" style="493" customWidth="1"/>
    <col min="12547" max="12547" width="38.42578125" style="493" customWidth="1"/>
    <col min="12548" max="12548" width="46.85546875" style="493" bestFit="1" customWidth="1"/>
    <col min="12549" max="12550" width="21" style="493" customWidth="1"/>
    <col min="12551" max="12551" width="3.42578125" style="493" customWidth="1"/>
    <col min="12552" max="12552" width="3.5703125" style="493" customWidth="1"/>
    <col min="12553" max="12553" width="4.42578125" style="493" customWidth="1"/>
    <col min="12554" max="12800" width="0" style="493" hidden="1"/>
    <col min="12801" max="12801" width="1.42578125" style="493" customWidth="1"/>
    <col min="12802" max="12802" width="3.28515625" style="493" customWidth="1"/>
    <col min="12803" max="12803" width="38.42578125" style="493" customWidth="1"/>
    <col min="12804" max="12804" width="46.85546875" style="493" bestFit="1" customWidth="1"/>
    <col min="12805" max="12806" width="21" style="493" customWidth="1"/>
    <col min="12807" max="12807" width="3.42578125" style="493" customWidth="1"/>
    <col min="12808" max="12808" width="3.5703125" style="493" customWidth="1"/>
    <col min="12809" max="12809" width="4.42578125" style="493" customWidth="1"/>
    <col min="12810" max="13056" width="0" style="493" hidden="1"/>
    <col min="13057" max="13057" width="1.42578125" style="493" customWidth="1"/>
    <col min="13058" max="13058" width="3.28515625" style="493" customWidth="1"/>
    <col min="13059" max="13059" width="38.42578125" style="493" customWidth="1"/>
    <col min="13060" max="13060" width="46.85546875" style="493" bestFit="1" customWidth="1"/>
    <col min="13061" max="13062" width="21" style="493" customWidth="1"/>
    <col min="13063" max="13063" width="3.42578125" style="493" customWidth="1"/>
    <col min="13064" max="13064" width="3.5703125" style="493" customWidth="1"/>
    <col min="13065" max="13065" width="4.42578125" style="493" customWidth="1"/>
    <col min="13066" max="13312" width="0" style="493" hidden="1"/>
    <col min="13313" max="13313" width="1.42578125" style="493" customWidth="1"/>
    <col min="13314" max="13314" width="3.28515625" style="493" customWidth="1"/>
    <col min="13315" max="13315" width="38.42578125" style="493" customWidth="1"/>
    <col min="13316" max="13316" width="46.85546875" style="493" bestFit="1" customWidth="1"/>
    <col min="13317" max="13318" width="21" style="493" customWidth="1"/>
    <col min="13319" max="13319" width="3.42578125" style="493" customWidth="1"/>
    <col min="13320" max="13320" width="3.5703125" style="493" customWidth="1"/>
    <col min="13321" max="13321" width="4.42578125" style="493" customWidth="1"/>
    <col min="13322" max="13568" width="0" style="493" hidden="1"/>
    <col min="13569" max="13569" width="1.42578125" style="493" customWidth="1"/>
    <col min="13570" max="13570" width="3.28515625" style="493" customWidth="1"/>
    <col min="13571" max="13571" width="38.42578125" style="493" customWidth="1"/>
    <col min="13572" max="13572" width="46.85546875" style="493" bestFit="1" customWidth="1"/>
    <col min="13573" max="13574" width="21" style="493" customWidth="1"/>
    <col min="13575" max="13575" width="3.42578125" style="493" customWidth="1"/>
    <col min="13576" max="13576" width="3.5703125" style="493" customWidth="1"/>
    <col min="13577" max="13577" width="4.42578125" style="493" customWidth="1"/>
    <col min="13578" max="13824" width="0" style="493" hidden="1"/>
    <col min="13825" max="13825" width="1.42578125" style="493" customWidth="1"/>
    <col min="13826" max="13826" width="3.28515625" style="493" customWidth="1"/>
    <col min="13827" max="13827" width="38.42578125" style="493" customWidth="1"/>
    <col min="13828" max="13828" width="46.85546875" style="493" bestFit="1" customWidth="1"/>
    <col min="13829" max="13830" width="21" style="493" customWidth="1"/>
    <col min="13831" max="13831" width="3.42578125" style="493" customWidth="1"/>
    <col min="13832" max="13832" width="3.5703125" style="493" customWidth="1"/>
    <col min="13833" max="13833" width="4.42578125" style="493" customWidth="1"/>
    <col min="13834" max="14080" width="0" style="493" hidden="1"/>
    <col min="14081" max="14081" width="1.42578125" style="493" customWidth="1"/>
    <col min="14082" max="14082" width="3.28515625" style="493" customWidth="1"/>
    <col min="14083" max="14083" width="38.42578125" style="493" customWidth="1"/>
    <col min="14084" max="14084" width="46.85546875" style="493" bestFit="1" customWidth="1"/>
    <col min="14085" max="14086" width="21" style="493" customWidth="1"/>
    <col min="14087" max="14087" width="3.42578125" style="493" customWidth="1"/>
    <col min="14088" max="14088" width="3.5703125" style="493" customWidth="1"/>
    <col min="14089" max="14089" width="4.42578125" style="493" customWidth="1"/>
    <col min="14090" max="14336" width="0" style="493" hidden="1"/>
    <col min="14337" max="14337" width="1.42578125" style="493" customWidth="1"/>
    <col min="14338" max="14338" width="3.28515625" style="493" customWidth="1"/>
    <col min="14339" max="14339" width="38.42578125" style="493" customWidth="1"/>
    <col min="14340" max="14340" width="46.85546875" style="493" bestFit="1" customWidth="1"/>
    <col min="14341" max="14342" width="21" style="493" customWidth="1"/>
    <col min="14343" max="14343" width="3.42578125" style="493" customWidth="1"/>
    <col min="14344" max="14344" width="3.5703125" style="493" customWidth="1"/>
    <col min="14345" max="14345" width="4.42578125" style="493" customWidth="1"/>
    <col min="14346" max="14592" width="0" style="493" hidden="1"/>
    <col min="14593" max="14593" width="1.42578125" style="493" customWidth="1"/>
    <col min="14594" max="14594" width="3.28515625" style="493" customWidth="1"/>
    <col min="14595" max="14595" width="38.42578125" style="493" customWidth="1"/>
    <col min="14596" max="14596" width="46.85546875" style="493" bestFit="1" customWidth="1"/>
    <col min="14597" max="14598" width="21" style="493" customWidth="1"/>
    <col min="14599" max="14599" width="3.42578125" style="493" customWidth="1"/>
    <col min="14600" max="14600" width="3.5703125" style="493" customWidth="1"/>
    <col min="14601" max="14601" width="4.42578125" style="493" customWidth="1"/>
    <col min="14602" max="14848" width="0" style="493" hidden="1"/>
    <col min="14849" max="14849" width="1.42578125" style="493" customWidth="1"/>
    <col min="14850" max="14850" width="3.28515625" style="493" customWidth="1"/>
    <col min="14851" max="14851" width="38.42578125" style="493" customWidth="1"/>
    <col min="14852" max="14852" width="46.85546875" style="493" bestFit="1" customWidth="1"/>
    <col min="14853" max="14854" width="21" style="493" customWidth="1"/>
    <col min="14855" max="14855" width="3.42578125" style="493" customWidth="1"/>
    <col min="14856" max="14856" width="3.5703125" style="493" customWidth="1"/>
    <col min="14857" max="14857" width="4.42578125" style="493" customWidth="1"/>
    <col min="14858" max="15104" width="0" style="493" hidden="1"/>
    <col min="15105" max="15105" width="1.42578125" style="493" customWidth="1"/>
    <col min="15106" max="15106" width="3.28515625" style="493" customWidth="1"/>
    <col min="15107" max="15107" width="38.42578125" style="493" customWidth="1"/>
    <col min="15108" max="15108" width="46.85546875" style="493" bestFit="1" customWidth="1"/>
    <col min="15109" max="15110" width="21" style="493" customWidth="1"/>
    <col min="15111" max="15111" width="3.42578125" style="493" customWidth="1"/>
    <col min="15112" max="15112" width="3.5703125" style="493" customWidth="1"/>
    <col min="15113" max="15113" width="4.42578125" style="493" customWidth="1"/>
    <col min="15114" max="15360" width="0" style="493" hidden="1"/>
    <col min="15361" max="15361" width="1.42578125" style="493" customWidth="1"/>
    <col min="15362" max="15362" width="3.28515625" style="493" customWidth="1"/>
    <col min="15363" max="15363" width="38.42578125" style="493" customWidth="1"/>
    <col min="15364" max="15364" width="46.85546875" style="493" bestFit="1" customWidth="1"/>
    <col min="15365" max="15366" width="21" style="493" customWidth="1"/>
    <col min="15367" max="15367" width="3.42578125" style="493" customWidth="1"/>
    <col min="15368" max="15368" width="3.5703125" style="493" customWidth="1"/>
    <col min="15369" max="15369" width="4.42578125" style="493" customWidth="1"/>
    <col min="15370" max="15616" width="0" style="493" hidden="1"/>
    <col min="15617" max="15617" width="1.42578125" style="493" customWidth="1"/>
    <col min="15618" max="15618" width="3.28515625" style="493" customWidth="1"/>
    <col min="15619" max="15619" width="38.42578125" style="493" customWidth="1"/>
    <col min="15620" max="15620" width="46.85546875" style="493" bestFit="1" customWidth="1"/>
    <col min="15621" max="15622" width="21" style="493" customWidth="1"/>
    <col min="15623" max="15623" width="3.42578125" style="493" customWidth="1"/>
    <col min="15624" max="15624" width="3.5703125" style="493" customWidth="1"/>
    <col min="15625" max="15625" width="4.42578125" style="493" customWidth="1"/>
    <col min="15626" max="15872" width="0" style="493" hidden="1"/>
    <col min="15873" max="15873" width="1.42578125" style="493" customWidth="1"/>
    <col min="15874" max="15874" width="3.28515625" style="493" customWidth="1"/>
    <col min="15875" max="15875" width="38.42578125" style="493" customWidth="1"/>
    <col min="15876" max="15876" width="46.85546875" style="493" bestFit="1" customWidth="1"/>
    <col min="15877" max="15878" width="21" style="493" customWidth="1"/>
    <col min="15879" max="15879" width="3.42578125" style="493" customWidth="1"/>
    <col min="15880" max="15880" width="3.5703125" style="493" customWidth="1"/>
    <col min="15881" max="15881" width="4.42578125" style="493" customWidth="1"/>
    <col min="15882" max="16128" width="0" style="493" hidden="1"/>
    <col min="16129" max="16129" width="1.42578125" style="493" customWidth="1"/>
    <col min="16130" max="16130" width="3.28515625" style="493" customWidth="1"/>
    <col min="16131" max="16131" width="38.42578125" style="493" customWidth="1"/>
    <col min="16132" max="16132" width="46.85546875" style="493" bestFit="1" customWidth="1"/>
    <col min="16133" max="16134" width="21" style="493" customWidth="1"/>
    <col min="16135" max="16135" width="3.42578125" style="493" customWidth="1"/>
    <col min="16136" max="16136" width="3.5703125" style="493" customWidth="1"/>
    <col min="16137" max="16137" width="4.42578125" style="493" customWidth="1"/>
    <col min="16138" max="16384" width="0" style="493" hidden="1"/>
  </cols>
  <sheetData>
    <row r="1" spans="2:8" ht="10.5" customHeight="1" x14ac:dyDescent="0.2">
      <c r="B1" s="168"/>
      <c r="C1" s="168"/>
      <c r="D1" s="169"/>
      <c r="E1" s="168"/>
      <c r="F1" s="168"/>
      <c r="G1" s="169"/>
      <c r="H1" s="168"/>
    </row>
    <row r="2" spans="2:8" ht="9" customHeight="1" x14ac:dyDescent="0.2">
      <c r="B2" s="151"/>
      <c r="C2" s="151"/>
      <c r="D2" s="152"/>
      <c r="E2" s="151"/>
      <c r="F2" s="151"/>
      <c r="G2" s="151"/>
      <c r="H2" s="151"/>
    </row>
    <row r="3" spans="2:8" ht="12" x14ac:dyDescent="0.2">
      <c r="B3" s="151"/>
      <c r="D3" s="934" t="s">
        <v>142</v>
      </c>
      <c r="E3" s="934"/>
      <c r="F3" s="934"/>
      <c r="G3" s="934"/>
      <c r="H3" s="934"/>
    </row>
    <row r="4" spans="2:8" ht="12" x14ac:dyDescent="0.2">
      <c r="B4" s="170"/>
      <c r="D4" s="934" t="s">
        <v>166</v>
      </c>
      <c r="E4" s="934"/>
      <c r="F4" s="934"/>
      <c r="G4" s="934"/>
      <c r="H4" s="934"/>
    </row>
    <row r="5" spans="2:8" ht="12" x14ac:dyDescent="0.2">
      <c r="B5" s="634"/>
      <c r="D5" s="934" t="s">
        <v>167</v>
      </c>
      <c r="E5" s="934"/>
      <c r="F5" s="934"/>
      <c r="G5" s="934"/>
      <c r="H5" s="934"/>
    </row>
    <row r="6" spans="2:8" ht="12" x14ac:dyDescent="0.2">
      <c r="B6" s="634"/>
      <c r="D6" s="934" t="s">
        <v>145</v>
      </c>
      <c r="E6" s="934"/>
      <c r="F6" s="934"/>
      <c r="G6" s="934"/>
      <c r="H6" s="934"/>
    </row>
    <row r="7" spans="2:8" ht="12" x14ac:dyDescent="0.2">
      <c r="B7" s="634"/>
      <c r="C7" s="154"/>
      <c r="D7" s="934" t="s">
        <v>0</v>
      </c>
      <c r="E7" s="934"/>
      <c r="F7" s="934"/>
      <c r="G7" s="934"/>
      <c r="H7" s="934"/>
    </row>
    <row r="8" spans="2:8" ht="10.5" customHeight="1" x14ac:dyDescent="0.2">
      <c r="B8" s="171"/>
      <c r="C8" s="171"/>
      <c r="D8" s="171"/>
      <c r="E8" s="171"/>
      <c r="F8" s="171"/>
      <c r="G8" s="171"/>
    </row>
    <row r="9" spans="2:8" ht="8.25" customHeight="1" x14ac:dyDescent="0.2">
      <c r="B9" s="172"/>
      <c r="C9" s="172"/>
      <c r="D9" s="172"/>
      <c r="E9" s="173"/>
      <c r="F9" s="173"/>
      <c r="G9" s="637"/>
      <c r="H9" s="151"/>
    </row>
    <row r="10" spans="2:8" ht="12" x14ac:dyDescent="0.2">
      <c r="B10" s="197"/>
      <c r="C10" s="929" t="s">
        <v>148</v>
      </c>
      <c r="D10" s="929"/>
      <c r="E10" s="198" t="s">
        <v>65</v>
      </c>
      <c r="F10" s="198" t="s">
        <v>66</v>
      </c>
      <c r="G10" s="627"/>
      <c r="H10" s="199"/>
    </row>
    <row r="11" spans="2:8" ht="12" x14ac:dyDescent="0.2">
      <c r="B11" s="174"/>
      <c r="C11" s="175"/>
      <c r="D11" s="175"/>
      <c r="E11" s="176"/>
      <c r="F11" s="176"/>
      <c r="G11" s="151"/>
      <c r="H11" s="155"/>
    </row>
    <row r="12" spans="2:8" ht="12" x14ac:dyDescent="0.2">
      <c r="B12" s="156"/>
      <c r="C12" s="177"/>
      <c r="D12" s="177"/>
      <c r="E12" s="178"/>
      <c r="F12" s="178"/>
      <c r="G12" s="152"/>
      <c r="H12" s="155"/>
    </row>
    <row r="13" spans="2:8" ht="12" x14ac:dyDescent="0.2">
      <c r="B13" s="179"/>
      <c r="C13" s="932" t="s">
        <v>5</v>
      </c>
      <c r="D13" s="932"/>
      <c r="E13" s="180">
        <v>0</v>
      </c>
      <c r="F13" s="180">
        <v>62323.19</v>
      </c>
      <c r="G13" s="152"/>
      <c r="H13" s="155"/>
    </row>
    <row r="14" spans="2:8" ht="12" x14ac:dyDescent="0.2">
      <c r="B14" s="181"/>
      <c r="C14" s="159"/>
      <c r="D14" s="158"/>
      <c r="E14" s="182"/>
      <c r="F14" s="182"/>
      <c r="G14" s="152"/>
      <c r="H14" s="155"/>
    </row>
    <row r="15" spans="2:8" ht="12" x14ac:dyDescent="0.2">
      <c r="B15" s="181"/>
      <c r="C15" s="932" t="s">
        <v>7</v>
      </c>
      <c r="D15" s="932"/>
      <c r="E15" s="180">
        <v>0</v>
      </c>
      <c r="F15" s="180">
        <v>195388.2</v>
      </c>
      <c r="G15" s="152"/>
      <c r="H15" s="155"/>
    </row>
    <row r="16" spans="2:8" ht="12" x14ac:dyDescent="0.2">
      <c r="B16" s="181"/>
      <c r="C16" s="159"/>
      <c r="D16" s="158"/>
      <c r="E16" s="182"/>
      <c r="F16" s="182"/>
      <c r="G16" s="152"/>
      <c r="H16" s="155"/>
    </row>
    <row r="17" spans="2:8" ht="12" x14ac:dyDescent="0.2">
      <c r="B17" s="179"/>
      <c r="C17" s="931" t="s">
        <v>9</v>
      </c>
      <c r="D17" s="931"/>
      <c r="E17" s="183">
        <v>0</v>
      </c>
      <c r="F17" s="183">
        <v>205982.81</v>
      </c>
      <c r="G17" s="152"/>
      <c r="H17" s="155"/>
    </row>
    <row r="18" spans="2:8" ht="12" x14ac:dyDescent="0.2">
      <c r="B18" s="179"/>
      <c r="C18" s="931" t="s">
        <v>11</v>
      </c>
      <c r="D18" s="931"/>
      <c r="E18" s="183">
        <v>0</v>
      </c>
      <c r="F18" s="183">
        <v>394.39</v>
      </c>
      <c r="G18" s="152"/>
      <c r="H18" s="155"/>
    </row>
    <row r="19" spans="2:8" ht="12" x14ac:dyDescent="0.2">
      <c r="B19" s="179"/>
      <c r="C19" s="931" t="s">
        <v>13</v>
      </c>
      <c r="D19" s="931"/>
      <c r="E19" s="183">
        <v>10989</v>
      </c>
      <c r="F19" s="183">
        <v>0</v>
      </c>
      <c r="G19" s="152"/>
      <c r="H19" s="155"/>
    </row>
    <row r="20" spans="2:8" ht="12" x14ac:dyDescent="0.2">
      <c r="B20" s="179"/>
      <c r="C20" s="931" t="s">
        <v>15</v>
      </c>
      <c r="D20" s="931"/>
      <c r="E20" s="183">
        <v>0</v>
      </c>
      <c r="F20" s="183">
        <v>0</v>
      </c>
      <c r="G20" s="152"/>
      <c r="H20" s="155"/>
    </row>
    <row r="21" spans="2:8" ht="12" x14ac:dyDescent="0.2">
      <c r="B21" s="179"/>
      <c r="C21" s="931" t="s">
        <v>17</v>
      </c>
      <c r="D21" s="931"/>
      <c r="E21" s="183">
        <v>0</v>
      </c>
      <c r="F21" s="183">
        <v>0</v>
      </c>
      <c r="G21" s="152"/>
      <c r="H21" s="155"/>
    </row>
    <row r="22" spans="2:8" ht="12" x14ac:dyDescent="0.2">
      <c r="B22" s="179"/>
      <c r="C22" s="931" t="s">
        <v>19</v>
      </c>
      <c r="D22" s="931"/>
      <c r="E22" s="183">
        <v>0</v>
      </c>
      <c r="F22" s="183">
        <v>0</v>
      </c>
      <c r="G22" s="152"/>
      <c r="H22" s="155"/>
    </row>
    <row r="23" spans="2:8" ht="12" x14ac:dyDescent="0.2">
      <c r="B23" s="179"/>
      <c r="C23" s="931" t="s">
        <v>21</v>
      </c>
      <c r="D23" s="931"/>
      <c r="E23" s="183">
        <v>0</v>
      </c>
      <c r="F23" s="183">
        <v>0</v>
      </c>
      <c r="G23" s="152"/>
      <c r="H23" s="155"/>
    </row>
    <row r="24" spans="2:8" ht="12" x14ac:dyDescent="0.2">
      <c r="B24" s="181"/>
      <c r="C24" s="159"/>
      <c r="D24" s="158"/>
      <c r="E24" s="182"/>
      <c r="F24" s="182"/>
      <c r="G24" s="152"/>
      <c r="H24" s="155"/>
    </row>
    <row r="25" spans="2:8" ht="12" x14ac:dyDescent="0.2">
      <c r="B25" s="181"/>
      <c r="C25" s="932" t="s">
        <v>26</v>
      </c>
      <c r="D25" s="932"/>
      <c r="E25" s="180">
        <v>133065.01</v>
      </c>
      <c r="F25" s="180">
        <v>0</v>
      </c>
      <c r="G25" s="152"/>
      <c r="H25" s="155"/>
    </row>
    <row r="26" spans="2:8" ht="12" x14ac:dyDescent="0.2">
      <c r="B26" s="181"/>
      <c r="C26" s="159"/>
      <c r="D26" s="158"/>
      <c r="E26" s="182"/>
      <c r="F26" s="182"/>
      <c r="G26" s="152"/>
      <c r="H26" s="155"/>
    </row>
    <row r="27" spans="2:8" ht="12" x14ac:dyDescent="0.2">
      <c r="B27" s="179"/>
      <c r="C27" s="931" t="s">
        <v>28</v>
      </c>
      <c r="D27" s="931"/>
      <c r="E27" s="183">
        <v>0</v>
      </c>
      <c r="F27" s="183">
        <v>0</v>
      </c>
      <c r="G27" s="152"/>
      <c r="H27" s="155"/>
    </row>
    <row r="28" spans="2:8" ht="12" x14ac:dyDescent="0.2">
      <c r="B28" s="179"/>
      <c r="C28" s="931" t="s">
        <v>30</v>
      </c>
      <c r="D28" s="931"/>
      <c r="E28" s="183">
        <v>0</v>
      </c>
      <c r="F28" s="183">
        <v>0</v>
      </c>
      <c r="G28" s="152"/>
      <c r="H28" s="155"/>
    </row>
    <row r="29" spans="2:8" ht="12" x14ac:dyDescent="0.2">
      <c r="B29" s="179"/>
      <c r="C29" s="931" t="s">
        <v>32</v>
      </c>
      <c r="D29" s="931"/>
      <c r="E29" s="183">
        <v>0</v>
      </c>
      <c r="F29" s="183">
        <v>0</v>
      </c>
      <c r="G29" s="152"/>
      <c r="H29" s="155"/>
    </row>
    <row r="30" spans="2:8" ht="12" x14ac:dyDescent="0.2">
      <c r="B30" s="179"/>
      <c r="C30" s="931" t="s">
        <v>34</v>
      </c>
      <c r="D30" s="931"/>
      <c r="E30" s="183">
        <v>0</v>
      </c>
      <c r="F30" s="183">
        <v>15818.37</v>
      </c>
      <c r="G30" s="152"/>
      <c r="H30" s="155"/>
    </row>
    <row r="31" spans="2:8" ht="12" x14ac:dyDescent="0.2">
      <c r="B31" s="179"/>
      <c r="C31" s="931" t="s">
        <v>36</v>
      </c>
      <c r="D31" s="931"/>
      <c r="E31" s="183">
        <v>0</v>
      </c>
      <c r="F31" s="183">
        <v>0</v>
      </c>
      <c r="G31" s="152"/>
      <c r="H31" s="155"/>
    </row>
    <row r="32" spans="2:8" ht="12" x14ac:dyDescent="0.2">
      <c r="B32" s="179"/>
      <c r="C32" s="931" t="s">
        <v>38</v>
      </c>
      <c r="D32" s="931"/>
      <c r="E32" s="183">
        <v>148883.38</v>
      </c>
      <c r="F32" s="183">
        <v>0</v>
      </c>
      <c r="G32" s="152"/>
      <c r="H32" s="155"/>
    </row>
    <row r="33" spans="2:8" ht="12" x14ac:dyDescent="0.2">
      <c r="B33" s="179"/>
      <c r="C33" s="931" t="s">
        <v>40</v>
      </c>
      <c r="D33" s="931"/>
      <c r="E33" s="183">
        <v>0</v>
      </c>
      <c r="F33" s="183">
        <v>0</v>
      </c>
      <c r="G33" s="152"/>
      <c r="H33" s="155"/>
    </row>
    <row r="34" spans="2:8" ht="12" x14ac:dyDescent="0.2">
      <c r="B34" s="179"/>
      <c r="C34" s="931" t="s">
        <v>41</v>
      </c>
      <c r="D34" s="931"/>
      <c r="E34" s="183">
        <v>0</v>
      </c>
      <c r="F34" s="183">
        <v>0</v>
      </c>
      <c r="G34" s="152"/>
      <c r="H34" s="155"/>
    </row>
    <row r="35" spans="2:8" ht="12" x14ac:dyDescent="0.2">
      <c r="B35" s="179"/>
      <c r="C35" s="931" t="s">
        <v>43</v>
      </c>
      <c r="D35" s="931"/>
      <c r="E35" s="183">
        <v>0</v>
      </c>
      <c r="F35" s="183">
        <v>0</v>
      </c>
      <c r="G35" s="152"/>
      <c r="H35" s="155"/>
    </row>
    <row r="36" spans="2:8" ht="12" x14ac:dyDescent="0.2">
      <c r="B36" s="181"/>
      <c r="C36" s="159"/>
      <c r="D36" s="158"/>
      <c r="E36" s="178"/>
      <c r="F36" s="178"/>
      <c r="G36" s="152"/>
      <c r="H36" s="155"/>
    </row>
    <row r="37" spans="2:8" ht="12" x14ac:dyDescent="0.2">
      <c r="B37" s="179"/>
      <c r="C37" s="932" t="s">
        <v>6</v>
      </c>
      <c r="D37" s="932"/>
      <c r="E37" s="180">
        <v>195438.1</v>
      </c>
      <c r="F37" s="180">
        <v>0</v>
      </c>
      <c r="G37" s="152"/>
      <c r="H37" s="155"/>
    </row>
    <row r="38" spans="2:8" ht="12" x14ac:dyDescent="0.2">
      <c r="B38" s="179"/>
      <c r="C38" s="159"/>
      <c r="D38" s="159"/>
      <c r="E38" s="182"/>
      <c r="F38" s="182"/>
      <c r="G38" s="152"/>
      <c r="H38" s="155"/>
    </row>
    <row r="39" spans="2:8" ht="12" x14ac:dyDescent="0.2">
      <c r="B39" s="179"/>
      <c r="C39" s="932" t="s">
        <v>8</v>
      </c>
      <c r="D39" s="932"/>
      <c r="E39" s="180">
        <v>0</v>
      </c>
      <c r="F39" s="180">
        <v>113369.75</v>
      </c>
      <c r="G39" s="152"/>
      <c r="H39" s="155"/>
    </row>
    <row r="40" spans="2:8" ht="12" x14ac:dyDescent="0.2">
      <c r="B40" s="179"/>
      <c r="C40" s="159"/>
      <c r="D40" s="159"/>
      <c r="E40" s="182"/>
      <c r="F40" s="182"/>
      <c r="G40" s="152"/>
      <c r="H40" s="155"/>
    </row>
    <row r="41" spans="2:8" ht="12" x14ac:dyDescent="0.2">
      <c r="B41" s="179"/>
      <c r="C41" s="931" t="s">
        <v>10</v>
      </c>
      <c r="D41" s="931"/>
      <c r="E41" s="183">
        <v>0</v>
      </c>
      <c r="F41" s="183">
        <v>113369.75</v>
      </c>
      <c r="G41" s="152"/>
      <c r="H41" s="155"/>
    </row>
    <row r="42" spans="2:8" ht="12" x14ac:dyDescent="0.2">
      <c r="B42" s="179"/>
      <c r="C42" s="931" t="s">
        <v>12</v>
      </c>
      <c r="D42" s="931"/>
      <c r="E42" s="183">
        <v>0</v>
      </c>
      <c r="F42" s="183">
        <v>0</v>
      </c>
      <c r="G42" s="152"/>
      <c r="H42" s="155"/>
    </row>
    <row r="43" spans="2:8" ht="12" x14ac:dyDescent="0.2">
      <c r="B43" s="179"/>
      <c r="C43" s="931" t="s">
        <v>14</v>
      </c>
      <c r="D43" s="931"/>
      <c r="E43" s="183">
        <v>0</v>
      </c>
      <c r="F43" s="183">
        <v>0</v>
      </c>
      <c r="G43" s="152"/>
      <c r="H43" s="155"/>
    </row>
    <row r="44" spans="2:8" ht="12" x14ac:dyDescent="0.2">
      <c r="B44" s="179"/>
      <c r="C44" s="931" t="s">
        <v>16</v>
      </c>
      <c r="D44" s="931"/>
      <c r="E44" s="183">
        <v>0</v>
      </c>
      <c r="F44" s="183">
        <v>0</v>
      </c>
      <c r="G44" s="152"/>
      <c r="H44" s="155"/>
    </row>
    <row r="45" spans="2:8" ht="12" x14ac:dyDescent="0.2">
      <c r="B45" s="179"/>
      <c r="C45" s="931" t="s">
        <v>18</v>
      </c>
      <c r="D45" s="931"/>
      <c r="E45" s="183">
        <v>0</v>
      </c>
      <c r="F45" s="183">
        <v>0</v>
      </c>
      <c r="G45" s="152"/>
      <c r="H45" s="155"/>
    </row>
    <row r="46" spans="2:8" ht="12" x14ac:dyDescent="0.2">
      <c r="B46" s="179"/>
      <c r="C46" s="931" t="s">
        <v>20</v>
      </c>
      <c r="D46" s="931"/>
      <c r="E46" s="183">
        <v>0</v>
      </c>
      <c r="F46" s="183">
        <v>0</v>
      </c>
      <c r="G46" s="152"/>
      <c r="H46" s="155"/>
    </row>
    <row r="47" spans="2:8" ht="12" x14ac:dyDescent="0.2">
      <c r="B47" s="179"/>
      <c r="C47" s="931" t="s">
        <v>22</v>
      </c>
      <c r="D47" s="931"/>
      <c r="E47" s="183">
        <v>0</v>
      </c>
      <c r="F47" s="183">
        <v>0</v>
      </c>
      <c r="G47" s="152"/>
      <c r="H47" s="155"/>
    </row>
    <row r="48" spans="2:8" ht="12" x14ac:dyDescent="0.2">
      <c r="B48" s="179"/>
      <c r="C48" s="931" t="s">
        <v>23</v>
      </c>
      <c r="D48" s="931"/>
      <c r="E48" s="183">
        <v>0</v>
      </c>
      <c r="F48" s="183">
        <v>0</v>
      </c>
      <c r="G48" s="152"/>
      <c r="H48" s="155"/>
    </row>
    <row r="49" spans="2:8" ht="12" x14ac:dyDescent="0.2">
      <c r="B49" s="179"/>
      <c r="C49" s="159"/>
      <c r="D49" s="159"/>
      <c r="E49" s="182"/>
      <c r="F49" s="182"/>
      <c r="G49" s="152"/>
      <c r="H49" s="155"/>
    </row>
    <row r="50" spans="2:8" ht="12" x14ac:dyDescent="0.2">
      <c r="B50" s="179"/>
      <c r="C50" s="933" t="s">
        <v>27</v>
      </c>
      <c r="D50" s="933"/>
      <c r="E50" s="180">
        <v>308807.84999999998</v>
      </c>
      <c r="F50" s="180">
        <v>0</v>
      </c>
      <c r="G50" s="152"/>
      <c r="H50" s="155"/>
    </row>
    <row r="51" spans="2:8" ht="12" x14ac:dyDescent="0.2">
      <c r="B51" s="179"/>
      <c r="C51" s="159"/>
      <c r="D51" s="159"/>
      <c r="E51" s="182"/>
      <c r="F51" s="182"/>
      <c r="G51" s="152"/>
      <c r="H51" s="155"/>
    </row>
    <row r="52" spans="2:8" ht="12" x14ac:dyDescent="0.2">
      <c r="B52" s="179"/>
      <c r="C52" s="931" t="s">
        <v>29</v>
      </c>
      <c r="D52" s="931"/>
      <c r="E52" s="183">
        <v>0</v>
      </c>
      <c r="F52" s="183">
        <v>0</v>
      </c>
      <c r="G52" s="152"/>
      <c r="H52" s="155"/>
    </row>
    <row r="53" spans="2:8" ht="12" x14ac:dyDescent="0.2">
      <c r="B53" s="179"/>
      <c r="C53" s="931" t="s">
        <v>31</v>
      </c>
      <c r="D53" s="931"/>
      <c r="E53" s="183">
        <v>0</v>
      </c>
      <c r="F53" s="183">
        <v>0</v>
      </c>
      <c r="G53" s="152"/>
      <c r="H53" s="155"/>
    </row>
    <row r="54" spans="2:8" ht="12" x14ac:dyDescent="0.2">
      <c r="B54" s="179"/>
      <c r="C54" s="931" t="s">
        <v>33</v>
      </c>
      <c r="D54" s="931"/>
      <c r="E54" s="183">
        <v>0</v>
      </c>
      <c r="F54" s="183">
        <v>0</v>
      </c>
      <c r="G54" s="152"/>
      <c r="H54" s="155"/>
    </row>
    <row r="55" spans="2:8" ht="12" x14ac:dyDescent="0.2">
      <c r="B55" s="179"/>
      <c r="C55" s="931" t="s">
        <v>35</v>
      </c>
      <c r="D55" s="931"/>
      <c r="E55" s="183">
        <v>0</v>
      </c>
      <c r="F55" s="183">
        <v>0</v>
      </c>
      <c r="G55" s="152"/>
      <c r="H55" s="155"/>
    </row>
    <row r="56" spans="2:8" ht="12" x14ac:dyDescent="0.2">
      <c r="B56" s="179"/>
      <c r="C56" s="931" t="s">
        <v>37</v>
      </c>
      <c r="D56" s="931"/>
      <c r="E56" s="183">
        <v>0</v>
      </c>
      <c r="F56" s="183">
        <v>0</v>
      </c>
      <c r="G56" s="152"/>
      <c r="H56" s="155"/>
    </row>
    <row r="57" spans="2:8" ht="12" x14ac:dyDescent="0.2">
      <c r="B57" s="179"/>
      <c r="C57" s="931" t="s">
        <v>39</v>
      </c>
      <c r="D57" s="931"/>
      <c r="E57" s="183">
        <v>308807.84999999998</v>
      </c>
      <c r="F57" s="183">
        <v>0</v>
      </c>
      <c r="G57" s="152"/>
      <c r="H57" s="155"/>
    </row>
    <row r="58" spans="2:8" ht="12" x14ac:dyDescent="0.2">
      <c r="B58" s="179"/>
      <c r="C58" s="159"/>
      <c r="D58" s="159"/>
      <c r="E58" s="178"/>
      <c r="F58" s="178"/>
      <c r="G58" s="152"/>
      <c r="H58" s="155"/>
    </row>
    <row r="59" spans="2:8" ht="12" x14ac:dyDescent="0.2">
      <c r="B59" s="179"/>
      <c r="C59" s="932" t="s">
        <v>46</v>
      </c>
      <c r="D59" s="932"/>
      <c r="E59" s="180">
        <v>0</v>
      </c>
      <c r="F59" s="180">
        <v>133114.91</v>
      </c>
      <c r="G59" s="152"/>
      <c r="H59" s="155"/>
    </row>
    <row r="60" spans="2:8" ht="12" x14ac:dyDescent="0.2">
      <c r="B60" s="179"/>
      <c r="C60" s="159"/>
      <c r="D60" s="159"/>
      <c r="E60" s="182"/>
      <c r="F60" s="182"/>
      <c r="G60" s="152"/>
      <c r="H60" s="155"/>
    </row>
    <row r="61" spans="2:8" ht="12" x14ac:dyDescent="0.2">
      <c r="B61" s="179"/>
      <c r="C61" s="932" t="s">
        <v>48</v>
      </c>
      <c r="D61" s="932"/>
      <c r="E61" s="180">
        <v>0</v>
      </c>
      <c r="F61" s="180">
        <v>0</v>
      </c>
      <c r="G61" s="152"/>
      <c r="H61" s="155"/>
    </row>
    <row r="62" spans="2:8" ht="12" x14ac:dyDescent="0.2">
      <c r="B62" s="181"/>
      <c r="C62" s="931" t="s">
        <v>49</v>
      </c>
      <c r="D62" s="931"/>
      <c r="E62" s="183">
        <v>0</v>
      </c>
      <c r="F62" s="183">
        <v>0</v>
      </c>
      <c r="G62" s="152"/>
      <c r="H62" s="155"/>
    </row>
    <row r="63" spans="2:8" ht="12" x14ac:dyDescent="0.2">
      <c r="B63" s="179"/>
      <c r="C63" s="931" t="s">
        <v>50</v>
      </c>
      <c r="D63" s="931"/>
      <c r="E63" s="183">
        <v>0</v>
      </c>
      <c r="F63" s="183">
        <v>0</v>
      </c>
      <c r="G63" s="152"/>
      <c r="H63" s="155"/>
    </row>
    <row r="64" spans="2:8" ht="12" x14ac:dyDescent="0.2">
      <c r="B64" s="181"/>
      <c r="C64" s="931" t="s">
        <v>51</v>
      </c>
      <c r="D64" s="931"/>
      <c r="E64" s="183">
        <v>0</v>
      </c>
      <c r="F64" s="183">
        <v>0</v>
      </c>
      <c r="G64" s="152"/>
      <c r="H64" s="155"/>
    </row>
    <row r="65" spans="2:8" ht="12" x14ac:dyDescent="0.2">
      <c r="B65" s="179"/>
      <c r="C65" s="159"/>
      <c r="D65" s="159"/>
      <c r="E65" s="182"/>
      <c r="F65" s="182"/>
      <c r="G65" s="152"/>
      <c r="H65" s="155"/>
    </row>
    <row r="66" spans="2:8" ht="12" x14ac:dyDescent="0.2">
      <c r="B66" s="179"/>
      <c r="C66" s="932" t="s">
        <v>52</v>
      </c>
      <c r="D66" s="932"/>
      <c r="E66" s="180">
        <v>0</v>
      </c>
      <c r="F66" s="180">
        <v>133114.91</v>
      </c>
      <c r="G66" s="152"/>
      <c r="H66" s="155"/>
    </row>
    <row r="67" spans="2:8" ht="12" x14ac:dyDescent="0.2">
      <c r="B67" s="179"/>
      <c r="C67" s="159"/>
      <c r="D67" s="159"/>
      <c r="E67" s="182"/>
      <c r="F67" s="182"/>
      <c r="G67" s="152"/>
      <c r="H67" s="155"/>
    </row>
    <row r="68" spans="2:8" ht="12" x14ac:dyDescent="0.2">
      <c r="B68" s="179"/>
      <c r="C68" s="931" t="s">
        <v>53</v>
      </c>
      <c r="D68" s="931"/>
      <c r="E68" s="183">
        <v>0</v>
      </c>
      <c r="F68" s="183">
        <v>86578.34</v>
      </c>
      <c r="G68" s="152"/>
      <c r="H68" s="155"/>
    </row>
    <row r="69" spans="2:8" ht="12" x14ac:dyDescent="0.2">
      <c r="B69" s="179"/>
      <c r="C69" s="931" t="s">
        <v>54</v>
      </c>
      <c r="D69" s="931"/>
      <c r="E69" s="183">
        <v>0</v>
      </c>
      <c r="F69" s="183">
        <v>46536.57</v>
      </c>
      <c r="G69" s="152"/>
      <c r="H69" s="155"/>
    </row>
    <row r="70" spans="2:8" ht="12" x14ac:dyDescent="0.2">
      <c r="B70" s="179"/>
      <c r="C70" s="931" t="s">
        <v>55</v>
      </c>
      <c r="D70" s="931"/>
      <c r="E70" s="183">
        <v>0</v>
      </c>
      <c r="F70" s="183">
        <v>0</v>
      </c>
      <c r="G70" s="152"/>
      <c r="H70" s="155"/>
    </row>
    <row r="71" spans="2:8" ht="12" x14ac:dyDescent="0.2">
      <c r="B71" s="179"/>
      <c r="C71" s="931" t="s">
        <v>56</v>
      </c>
      <c r="D71" s="931"/>
      <c r="E71" s="183">
        <v>0</v>
      </c>
      <c r="F71" s="183">
        <v>0</v>
      </c>
      <c r="G71" s="152"/>
      <c r="H71" s="155"/>
    </row>
    <row r="72" spans="2:8" ht="12" x14ac:dyDescent="0.2">
      <c r="B72" s="179"/>
      <c r="C72" s="931" t="s">
        <v>57</v>
      </c>
      <c r="D72" s="931"/>
      <c r="E72" s="183">
        <v>0</v>
      </c>
      <c r="F72" s="183">
        <v>0</v>
      </c>
      <c r="G72" s="152"/>
      <c r="H72" s="155"/>
    </row>
    <row r="73" spans="2:8" ht="12" x14ac:dyDescent="0.2">
      <c r="B73" s="181"/>
      <c r="C73" s="159"/>
      <c r="D73" s="159"/>
      <c r="E73" s="182"/>
      <c r="F73" s="182"/>
      <c r="G73" s="152"/>
      <c r="H73" s="155"/>
    </row>
    <row r="74" spans="2:8" ht="12" x14ac:dyDescent="0.2">
      <c r="B74" s="179"/>
      <c r="C74" s="932" t="s">
        <v>168</v>
      </c>
      <c r="D74" s="932"/>
      <c r="E74" s="180">
        <v>0</v>
      </c>
      <c r="F74" s="180">
        <v>0</v>
      </c>
      <c r="G74" s="152"/>
      <c r="H74" s="155"/>
    </row>
    <row r="75" spans="2:8" ht="24" customHeight="1" x14ac:dyDescent="0.2">
      <c r="B75" s="181"/>
      <c r="C75" s="159"/>
      <c r="D75" s="159"/>
      <c r="E75" s="182"/>
      <c r="F75" s="182"/>
      <c r="G75" s="152"/>
      <c r="H75" s="155"/>
    </row>
    <row r="76" spans="2:8" ht="12" x14ac:dyDescent="0.2">
      <c r="B76" s="179"/>
      <c r="C76" s="931" t="s">
        <v>59</v>
      </c>
      <c r="D76" s="931"/>
      <c r="E76" s="183">
        <v>0</v>
      </c>
      <c r="F76" s="183">
        <v>0</v>
      </c>
      <c r="G76" s="152"/>
      <c r="H76" s="155"/>
    </row>
    <row r="77" spans="2:8" ht="12" x14ac:dyDescent="0.2">
      <c r="B77" s="179"/>
      <c r="C77" s="931" t="s">
        <v>60</v>
      </c>
      <c r="D77" s="931"/>
      <c r="E77" s="183">
        <v>0</v>
      </c>
      <c r="F77" s="183">
        <v>0</v>
      </c>
      <c r="G77" s="152"/>
      <c r="H77" s="155"/>
    </row>
    <row r="78" spans="2:8" ht="12" x14ac:dyDescent="0.2">
      <c r="B78" s="184"/>
      <c r="C78" s="185"/>
      <c r="D78" s="185"/>
      <c r="E78" s="185"/>
      <c r="F78" s="185"/>
      <c r="G78" s="163"/>
      <c r="H78" s="164"/>
    </row>
    <row r="79" spans="2:8" ht="12" x14ac:dyDescent="0.2">
      <c r="B79" s="186"/>
      <c r="C79" s="185"/>
      <c r="D79" s="187"/>
      <c r="E79" s="188"/>
      <c r="F79" s="189"/>
      <c r="G79" s="189"/>
      <c r="H79" s="189"/>
    </row>
    <row r="80" spans="2:8" ht="12" x14ac:dyDescent="0.2">
      <c r="B80" s="151"/>
      <c r="D80" s="157"/>
      <c r="E80" s="165"/>
      <c r="F80" s="190"/>
      <c r="G80" s="190"/>
      <c r="H80" s="190"/>
    </row>
    <row r="81" spans="1:8" ht="12" x14ac:dyDescent="0.2">
      <c r="A81" s="626"/>
      <c r="B81" s="626"/>
      <c r="C81" s="937"/>
      <c r="D81" s="937"/>
      <c r="E81" s="937"/>
      <c r="F81" s="937"/>
      <c r="G81" s="937"/>
      <c r="H81" s="626"/>
    </row>
    <row r="82" spans="1:8" ht="12" x14ac:dyDescent="0.2">
      <c r="A82" s="626"/>
      <c r="B82" s="626"/>
      <c r="C82" s="193"/>
      <c r="D82" s="194"/>
      <c r="E82" s="190"/>
      <c r="F82" s="190"/>
      <c r="G82" s="626"/>
      <c r="H82" s="626"/>
    </row>
    <row r="83" spans="1:8" ht="12" x14ac:dyDescent="0.2">
      <c r="A83" s="626"/>
      <c r="B83" s="626"/>
      <c r="C83" s="193"/>
      <c r="D83" s="195"/>
      <c r="E83" s="938"/>
      <c r="F83" s="938"/>
      <c r="G83" s="626"/>
      <c r="H83" s="626"/>
    </row>
    <row r="84" spans="1:8" ht="15" customHeight="1" x14ac:dyDescent="0.2">
      <c r="A84" s="626"/>
      <c r="B84" s="626"/>
      <c r="C84" s="632"/>
      <c r="D84" s="626"/>
      <c r="E84" s="939"/>
      <c r="F84" s="939"/>
      <c r="G84" s="190"/>
      <c r="H84" s="626"/>
    </row>
    <row r="85" spans="1:8" ht="15" customHeight="1" x14ac:dyDescent="0.2">
      <c r="A85" s="626"/>
      <c r="B85" s="626"/>
      <c r="C85" s="196"/>
      <c r="D85" s="626"/>
      <c r="E85" s="940"/>
      <c r="F85" s="940"/>
      <c r="G85" s="191"/>
      <c r="H85" s="626"/>
    </row>
    <row r="86" spans="1:8" ht="30" customHeight="1" x14ac:dyDescent="0.2">
      <c r="B86" s="161"/>
      <c r="G86" s="152"/>
    </row>
    <row r="87" spans="1:8" s="150" customFormat="1" ht="15" customHeight="1" x14ac:dyDescent="0.2">
      <c r="B87" s="161"/>
      <c r="C87" s="633"/>
      <c r="E87" s="941"/>
      <c r="F87" s="942"/>
      <c r="G87" s="152"/>
    </row>
    <row r="88" spans="1:8" s="192" customFormat="1" ht="15" customHeight="1" x14ac:dyDescent="0.2">
      <c r="B88" s="631"/>
      <c r="C88" s="630"/>
      <c r="E88" s="935"/>
      <c r="F88" s="936"/>
      <c r="G88" s="160"/>
    </row>
    <row r="89" spans="1:8" s="192" customFormat="1" ht="15" customHeight="1" x14ac:dyDescent="0.2">
      <c r="B89" s="631"/>
      <c r="C89" s="630"/>
      <c r="E89" s="630"/>
      <c r="F89" s="651"/>
      <c r="G89" s="160"/>
    </row>
    <row r="90" spans="1:8" s="192" customFormat="1" ht="15" customHeight="1" x14ac:dyDescent="0.2">
      <c r="B90" s="631"/>
      <c r="C90" s="630"/>
      <c r="E90" s="935"/>
      <c r="F90" s="936"/>
      <c r="G90" s="160"/>
    </row>
    <row r="91" spans="1:8" s="192" customFormat="1" ht="15" customHeight="1" x14ac:dyDescent="0.2">
      <c r="B91" s="631"/>
      <c r="C91" s="630"/>
      <c r="E91" s="935"/>
      <c r="F91" s="936"/>
      <c r="G91" s="160"/>
    </row>
    <row r="92" spans="1:8" ht="12" x14ac:dyDescent="0.2"/>
  </sheetData>
  <mergeCells count="64">
    <mergeCell ref="E88:F88"/>
    <mergeCell ref="E90:F90"/>
    <mergeCell ref="E91:F91"/>
    <mergeCell ref="C71:D71"/>
    <mergeCell ref="C72:D72"/>
    <mergeCell ref="C74:D74"/>
    <mergeCell ref="C76:D76"/>
    <mergeCell ref="C77:D77"/>
    <mergeCell ref="C81:G81"/>
    <mergeCell ref="E83:F83"/>
    <mergeCell ref="E84:F84"/>
    <mergeCell ref="E85:F85"/>
    <mergeCell ref="E87:F87"/>
    <mergeCell ref="C15:D15"/>
    <mergeCell ref="C17:D17"/>
    <mergeCell ref="C18:D18"/>
    <mergeCell ref="C19:D19"/>
    <mergeCell ref="D3:H3"/>
    <mergeCell ref="D4:H4"/>
    <mergeCell ref="D5:H5"/>
    <mergeCell ref="D6:H6"/>
    <mergeCell ref="D7:H7"/>
    <mergeCell ref="C10:D10"/>
    <mergeCell ref="C13:D13"/>
    <mergeCell ref="C20:D20"/>
    <mergeCell ref="C21:D21"/>
    <mergeCell ref="C22:D22"/>
    <mergeCell ref="C23:D23"/>
    <mergeCell ref="C25:D25"/>
    <mergeCell ref="C28:D28"/>
    <mergeCell ref="C30:D30"/>
    <mergeCell ref="C31:D31"/>
    <mergeCell ref="C32:D32"/>
    <mergeCell ref="C27:D27"/>
    <mergeCell ref="C33:D33"/>
    <mergeCell ref="C34:D34"/>
    <mergeCell ref="C29:D29"/>
    <mergeCell ref="C35:D35"/>
    <mergeCell ref="C37:D37"/>
    <mergeCell ref="C39:D39"/>
    <mergeCell ref="C42:D42"/>
    <mergeCell ref="C41:D41"/>
    <mergeCell ref="C43:D43"/>
    <mergeCell ref="C44:D44"/>
    <mergeCell ref="C45:D45"/>
    <mergeCell ref="C46:D46"/>
    <mergeCell ref="C47:D47"/>
    <mergeCell ref="C48:D48"/>
    <mergeCell ref="C50:D50"/>
    <mergeCell ref="C52:D52"/>
    <mergeCell ref="C53:D53"/>
    <mergeCell ref="C54:D54"/>
    <mergeCell ref="C55:D55"/>
    <mergeCell ref="C56:D56"/>
    <mergeCell ref="C57:D57"/>
    <mergeCell ref="C59:D59"/>
    <mergeCell ref="C61:D61"/>
    <mergeCell ref="C62:D62"/>
    <mergeCell ref="C63:D63"/>
    <mergeCell ref="C64:D64"/>
    <mergeCell ref="C66:D66"/>
    <mergeCell ref="C68:D68"/>
    <mergeCell ref="C69:D69"/>
    <mergeCell ref="C70:D70"/>
  </mergeCells>
  <printOptions horizontalCentered="1" verticalCentered="1"/>
  <pageMargins left="0.39370078740157483" right="0.19685039370078741" top="0.94488188976377963" bottom="0.59055118110236227" header="0" footer="0"/>
  <pageSetup scale="6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P102"/>
  <sheetViews>
    <sheetView showGridLines="0" showWhiteSpace="0" zoomScaleNormal="100" workbookViewId="0">
      <selection sqref="A1:XFD1048576"/>
    </sheetView>
  </sheetViews>
  <sheetFormatPr baseColWidth="10" defaultColWidth="0" defaultRowHeight="12" x14ac:dyDescent="0.2"/>
  <cols>
    <col min="1" max="1" width="3.42578125" style="151" customWidth="1"/>
    <col min="2" max="3" width="3.7109375" style="151" customWidth="1"/>
    <col min="4" max="4" width="24" style="151" customWidth="1"/>
    <col min="5" max="5" width="22.85546875" style="151" customWidth="1"/>
    <col min="6" max="6" width="20.140625" style="151" customWidth="1"/>
    <col min="7" max="7" width="21.140625" style="152" customWidth="1"/>
    <col min="8" max="8" width="20.5703125" style="152" customWidth="1"/>
    <col min="9" max="9" width="4.140625" style="151" customWidth="1"/>
    <col min="10" max="10" width="3.5703125" style="151" customWidth="1"/>
    <col min="11" max="11" width="3" style="151" customWidth="1"/>
    <col min="12" max="256" width="0" style="151" hidden="1"/>
    <col min="257" max="257" width="3.42578125" style="151" customWidth="1"/>
    <col min="258" max="259" width="3.7109375" style="151" customWidth="1"/>
    <col min="260" max="260" width="24" style="151" customWidth="1"/>
    <col min="261" max="261" width="22.85546875" style="151" customWidth="1"/>
    <col min="262" max="262" width="20.140625" style="151" customWidth="1"/>
    <col min="263" max="263" width="21.140625" style="151" customWidth="1"/>
    <col min="264" max="264" width="20.5703125" style="151" customWidth="1"/>
    <col min="265" max="265" width="4.140625" style="151" customWidth="1"/>
    <col min="266" max="266" width="3.5703125" style="151" customWidth="1"/>
    <col min="267" max="267" width="3" style="151" customWidth="1"/>
    <col min="268" max="512" width="0" style="151" hidden="1"/>
    <col min="513" max="513" width="3.42578125" style="151" customWidth="1"/>
    <col min="514" max="515" width="3.7109375" style="151" customWidth="1"/>
    <col min="516" max="516" width="24" style="151" customWidth="1"/>
    <col min="517" max="517" width="22.85546875" style="151" customWidth="1"/>
    <col min="518" max="518" width="20.140625" style="151" customWidth="1"/>
    <col min="519" max="519" width="21.140625" style="151" customWidth="1"/>
    <col min="520" max="520" width="20.5703125" style="151" customWidth="1"/>
    <col min="521" max="521" width="4.140625" style="151" customWidth="1"/>
    <col min="522" max="522" width="3.5703125" style="151" customWidth="1"/>
    <col min="523" max="523" width="3" style="151" customWidth="1"/>
    <col min="524" max="768" width="0" style="151" hidden="1"/>
    <col min="769" max="769" width="3.42578125" style="151" customWidth="1"/>
    <col min="770" max="771" width="3.7109375" style="151" customWidth="1"/>
    <col min="772" max="772" width="24" style="151" customWidth="1"/>
    <col min="773" max="773" width="22.85546875" style="151" customWidth="1"/>
    <col min="774" max="774" width="20.140625" style="151" customWidth="1"/>
    <col min="775" max="775" width="21.140625" style="151" customWidth="1"/>
    <col min="776" max="776" width="20.5703125" style="151" customWidth="1"/>
    <col min="777" max="777" width="4.140625" style="151" customWidth="1"/>
    <col min="778" max="778" width="3.5703125" style="151" customWidth="1"/>
    <col min="779" max="779" width="3" style="151" customWidth="1"/>
    <col min="780" max="1024" width="0" style="151" hidden="1"/>
    <col min="1025" max="1025" width="3.42578125" style="151" customWidth="1"/>
    <col min="1026" max="1027" width="3.7109375" style="151" customWidth="1"/>
    <col min="1028" max="1028" width="24" style="151" customWidth="1"/>
    <col min="1029" max="1029" width="22.85546875" style="151" customWidth="1"/>
    <col min="1030" max="1030" width="20.140625" style="151" customWidth="1"/>
    <col min="1031" max="1031" width="21.140625" style="151" customWidth="1"/>
    <col min="1032" max="1032" width="20.5703125" style="151" customWidth="1"/>
    <col min="1033" max="1033" width="4.140625" style="151" customWidth="1"/>
    <col min="1034" max="1034" width="3.5703125" style="151" customWidth="1"/>
    <col min="1035" max="1035" width="3" style="151" customWidth="1"/>
    <col min="1036" max="1280" width="0" style="151" hidden="1"/>
    <col min="1281" max="1281" width="3.42578125" style="151" customWidth="1"/>
    <col min="1282" max="1283" width="3.7109375" style="151" customWidth="1"/>
    <col min="1284" max="1284" width="24" style="151" customWidth="1"/>
    <col min="1285" max="1285" width="22.85546875" style="151" customWidth="1"/>
    <col min="1286" max="1286" width="20.140625" style="151" customWidth="1"/>
    <col min="1287" max="1287" width="21.140625" style="151" customWidth="1"/>
    <col min="1288" max="1288" width="20.5703125" style="151" customWidth="1"/>
    <col min="1289" max="1289" width="4.140625" style="151" customWidth="1"/>
    <col min="1290" max="1290" width="3.5703125" style="151" customWidth="1"/>
    <col min="1291" max="1291" width="3" style="151" customWidth="1"/>
    <col min="1292" max="1536" width="0" style="151" hidden="1"/>
    <col min="1537" max="1537" width="3.42578125" style="151" customWidth="1"/>
    <col min="1538" max="1539" width="3.7109375" style="151" customWidth="1"/>
    <col min="1540" max="1540" width="24" style="151" customWidth="1"/>
    <col min="1541" max="1541" width="22.85546875" style="151" customWidth="1"/>
    <col min="1542" max="1542" width="20.140625" style="151" customWidth="1"/>
    <col min="1543" max="1543" width="21.140625" style="151" customWidth="1"/>
    <col min="1544" max="1544" width="20.5703125" style="151" customWidth="1"/>
    <col min="1545" max="1545" width="4.140625" style="151" customWidth="1"/>
    <col min="1546" max="1546" width="3.5703125" style="151" customWidth="1"/>
    <col min="1547" max="1547" width="3" style="151" customWidth="1"/>
    <col min="1548" max="1792" width="0" style="151" hidden="1"/>
    <col min="1793" max="1793" width="3.42578125" style="151" customWidth="1"/>
    <col min="1794" max="1795" width="3.7109375" style="151" customWidth="1"/>
    <col min="1796" max="1796" width="24" style="151" customWidth="1"/>
    <col min="1797" max="1797" width="22.85546875" style="151" customWidth="1"/>
    <col min="1798" max="1798" width="20.140625" style="151" customWidth="1"/>
    <col min="1799" max="1799" width="21.140625" style="151" customWidth="1"/>
    <col min="1800" max="1800" width="20.5703125" style="151" customWidth="1"/>
    <col min="1801" max="1801" width="4.140625" style="151" customWidth="1"/>
    <col min="1802" max="1802" width="3.5703125" style="151" customWidth="1"/>
    <col min="1803" max="1803" width="3" style="151" customWidth="1"/>
    <col min="1804" max="2048" width="0" style="151" hidden="1"/>
    <col min="2049" max="2049" width="3.42578125" style="151" customWidth="1"/>
    <col min="2050" max="2051" width="3.7109375" style="151" customWidth="1"/>
    <col min="2052" max="2052" width="24" style="151" customWidth="1"/>
    <col min="2053" max="2053" width="22.85546875" style="151" customWidth="1"/>
    <col min="2054" max="2054" width="20.140625" style="151" customWidth="1"/>
    <col min="2055" max="2055" width="21.140625" style="151" customWidth="1"/>
    <col min="2056" max="2056" width="20.5703125" style="151" customWidth="1"/>
    <col min="2057" max="2057" width="4.140625" style="151" customWidth="1"/>
    <col min="2058" max="2058" width="3.5703125" style="151" customWidth="1"/>
    <col min="2059" max="2059" width="3" style="151" customWidth="1"/>
    <col min="2060" max="2304" width="0" style="151" hidden="1"/>
    <col min="2305" max="2305" width="3.42578125" style="151" customWidth="1"/>
    <col min="2306" max="2307" width="3.7109375" style="151" customWidth="1"/>
    <col min="2308" max="2308" width="24" style="151" customWidth="1"/>
    <col min="2309" max="2309" width="22.85546875" style="151" customWidth="1"/>
    <col min="2310" max="2310" width="20.140625" style="151" customWidth="1"/>
    <col min="2311" max="2311" width="21.140625" style="151" customWidth="1"/>
    <col min="2312" max="2312" width="20.5703125" style="151" customWidth="1"/>
    <col min="2313" max="2313" width="4.140625" style="151" customWidth="1"/>
    <col min="2314" max="2314" width="3.5703125" style="151" customWidth="1"/>
    <col min="2315" max="2315" width="3" style="151" customWidth="1"/>
    <col min="2316" max="2560" width="0" style="151" hidden="1"/>
    <col min="2561" max="2561" width="3.42578125" style="151" customWidth="1"/>
    <col min="2562" max="2563" width="3.7109375" style="151" customWidth="1"/>
    <col min="2564" max="2564" width="24" style="151" customWidth="1"/>
    <col min="2565" max="2565" width="22.85546875" style="151" customWidth="1"/>
    <col min="2566" max="2566" width="20.140625" style="151" customWidth="1"/>
    <col min="2567" max="2567" width="21.140625" style="151" customWidth="1"/>
    <col min="2568" max="2568" width="20.5703125" style="151" customWidth="1"/>
    <col min="2569" max="2569" width="4.140625" style="151" customWidth="1"/>
    <col min="2570" max="2570" width="3.5703125" style="151" customWidth="1"/>
    <col min="2571" max="2571" width="3" style="151" customWidth="1"/>
    <col min="2572" max="2816" width="0" style="151" hidden="1"/>
    <col min="2817" max="2817" width="3.42578125" style="151" customWidth="1"/>
    <col min="2818" max="2819" width="3.7109375" style="151" customWidth="1"/>
    <col min="2820" max="2820" width="24" style="151" customWidth="1"/>
    <col min="2821" max="2821" width="22.85546875" style="151" customWidth="1"/>
    <col min="2822" max="2822" width="20.140625" style="151" customWidth="1"/>
    <col min="2823" max="2823" width="21.140625" style="151" customWidth="1"/>
    <col min="2824" max="2824" width="20.5703125" style="151" customWidth="1"/>
    <col min="2825" max="2825" width="4.140625" style="151" customWidth="1"/>
    <col min="2826" max="2826" width="3.5703125" style="151" customWidth="1"/>
    <col min="2827" max="2827" width="3" style="151" customWidth="1"/>
    <col min="2828" max="3072" width="0" style="151" hidden="1"/>
    <col min="3073" max="3073" width="3.42578125" style="151" customWidth="1"/>
    <col min="3074" max="3075" width="3.7109375" style="151" customWidth="1"/>
    <col min="3076" max="3076" width="24" style="151" customWidth="1"/>
    <col min="3077" max="3077" width="22.85546875" style="151" customWidth="1"/>
    <col min="3078" max="3078" width="20.140625" style="151" customWidth="1"/>
    <col min="3079" max="3079" width="21.140625" style="151" customWidth="1"/>
    <col min="3080" max="3080" width="20.5703125" style="151" customWidth="1"/>
    <col min="3081" max="3081" width="4.140625" style="151" customWidth="1"/>
    <col min="3082" max="3082" width="3.5703125" style="151" customWidth="1"/>
    <col min="3083" max="3083" width="3" style="151" customWidth="1"/>
    <col min="3084" max="3328" width="0" style="151" hidden="1"/>
    <col min="3329" max="3329" width="3.42578125" style="151" customWidth="1"/>
    <col min="3330" max="3331" width="3.7109375" style="151" customWidth="1"/>
    <col min="3332" max="3332" width="24" style="151" customWidth="1"/>
    <col min="3333" max="3333" width="22.85546875" style="151" customWidth="1"/>
    <col min="3334" max="3334" width="20.140625" style="151" customWidth="1"/>
    <col min="3335" max="3335" width="21.140625" style="151" customWidth="1"/>
    <col min="3336" max="3336" width="20.5703125" style="151" customWidth="1"/>
    <col min="3337" max="3337" width="4.140625" style="151" customWidth="1"/>
    <col min="3338" max="3338" width="3.5703125" style="151" customWidth="1"/>
    <col min="3339" max="3339" width="3" style="151" customWidth="1"/>
    <col min="3340" max="3584" width="0" style="151" hidden="1"/>
    <col min="3585" max="3585" width="3.42578125" style="151" customWidth="1"/>
    <col min="3586" max="3587" width="3.7109375" style="151" customWidth="1"/>
    <col min="3588" max="3588" width="24" style="151" customWidth="1"/>
    <col min="3589" max="3589" width="22.85546875" style="151" customWidth="1"/>
    <col min="3590" max="3590" width="20.140625" style="151" customWidth="1"/>
    <col min="3591" max="3591" width="21.140625" style="151" customWidth="1"/>
    <col min="3592" max="3592" width="20.5703125" style="151" customWidth="1"/>
    <col min="3593" max="3593" width="4.140625" style="151" customWidth="1"/>
    <col min="3594" max="3594" width="3.5703125" style="151" customWidth="1"/>
    <col min="3595" max="3595" width="3" style="151" customWidth="1"/>
    <col min="3596" max="3840" width="0" style="151" hidden="1"/>
    <col min="3841" max="3841" width="3.42578125" style="151" customWidth="1"/>
    <col min="3842" max="3843" width="3.7109375" style="151" customWidth="1"/>
    <col min="3844" max="3844" width="24" style="151" customWidth="1"/>
    <col min="3845" max="3845" width="22.85546875" style="151" customWidth="1"/>
    <col min="3846" max="3846" width="20.140625" style="151" customWidth="1"/>
    <col min="3847" max="3847" width="21.140625" style="151" customWidth="1"/>
    <col min="3848" max="3848" width="20.5703125" style="151" customWidth="1"/>
    <col min="3849" max="3849" width="4.140625" style="151" customWidth="1"/>
    <col min="3850" max="3850" width="3.5703125" style="151" customWidth="1"/>
    <col min="3851" max="3851" width="3" style="151" customWidth="1"/>
    <col min="3852" max="4096" width="0" style="151" hidden="1"/>
    <col min="4097" max="4097" width="3.42578125" style="151" customWidth="1"/>
    <col min="4098" max="4099" width="3.7109375" style="151" customWidth="1"/>
    <col min="4100" max="4100" width="24" style="151" customWidth="1"/>
    <col min="4101" max="4101" width="22.85546875" style="151" customWidth="1"/>
    <col min="4102" max="4102" width="20.140625" style="151" customWidth="1"/>
    <col min="4103" max="4103" width="21.140625" style="151" customWidth="1"/>
    <col min="4104" max="4104" width="20.5703125" style="151" customWidth="1"/>
    <col min="4105" max="4105" width="4.140625" style="151" customWidth="1"/>
    <col min="4106" max="4106" width="3.5703125" style="151" customWidth="1"/>
    <col min="4107" max="4107" width="3" style="151" customWidth="1"/>
    <col min="4108" max="4352" width="0" style="151" hidden="1"/>
    <col min="4353" max="4353" width="3.42578125" style="151" customWidth="1"/>
    <col min="4354" max="4355" width="3.7109375" style="151" customWidth="1"/>
    <col min="4356" max="4356" width="24" style="151" customWidth="1"/>
    <col min="4357" max="4357" width="22.85546875" style="151" customWidth="1"/>
    <col min="4358" max="4358" width="20.140625" style="151" customWidth="1"/>
    <col min="4359" max="4359" width="21.140625" style="151" customWidth="1"/>
    <col min="4360" max="4360" width="20.5703125" style="151" customWidth="1"/>
    <col min="4361" max="4361" width="4.140625" style="151" customWidth="1"/>
    <col min="4362" max="4362" width="3.5703125" style="151" customWidth="1"/>
    <col min="4363" max="4363" width="3" style="151" customWidth="1"/>
    <col min="4364" max="4608" width="0" style="151" hidden="1"/>
    <col min="4609" max="4609" width="3.42578125" style="151" customWidth="1"/>
    <col min="4610" max="4611" width="3.7109375" style="151" customWidth="1"/>
    <col min="4612" max="4612" width="24" style="151" customWidth="1"/>
    <col min="4613" max="4613" width="22.85546875" style="151" customWidth="1"/>
    <col min="4614" max="4614" width="20.140625" style="151" customWidth="1"/>
    <col min="4615" max="4615" width="21.140625" style="151" customWidth="1"/>
    <col min="4616" max="4616" width="20.5703125" style="151" customWidth="1"/>
    <col min="4617" max="4617" width="4.140625" style="151" customWidth="1"/>
    <col min="4618" max="4618" width="3.5703125" style="151" customWidth="1"/>
    <col min="4619" max="4619" width="3" style="151" customWidth="1"/>
    <col min="4620" max="4864" width="0" style="151" hidden="1"/>
    <col min="4865" max="4865" width="3.42578125" style="151" customWidth="1"/>
    <col min="4866" max="4867" width="3.7109375" style="151" customWidth="1"/>
    <col min="4868" max="4868" width="24" style="151" customWidth="1"/>
    <col min="4869" max="4869" width="22.85546875" style="151" customWidth="1"/>
    <col min="4870" max="4870" width="20.140625" style="151" customWidth="1"/>
    <col min="4871" max="4871" width="21.140625" style="151" customWidth="1"/>
    <col min="4872" max="4872" width="20.5703125" style="151" customWidth="1"/>
    <col min="4873" max="4873" width="4.140625" style="151" customWidth="1"/>
    <col min="4874" max="4874" width="3.5703125" style="151" customWidth="1"/>
    <col min="4875" max="4875" width="3" style="151" customWidth="1"/>
    <col min="4876" max="5120" width="0" style="151" hidden="1"/>
    <col min="5121" max="5121" width="3.42578125" style="151" customWidth="1"/>
    <col min="5122" max="5123" width="3.7109375" style="151" customWidth="1"/>
    <col min="5124" max="5124" width="24" style="151" customWidth="1"/>
    <col min="5125" max="5125" width="22.85546875" style="151" customWidth="1"/>
    <col min="5126" max="5126" width="20.140625" style="151" customWidth="1"/>
    <col min="5127" max="5127" width="21.140625" style="151" customWidth="1"/>
    <col min="5128" max="5128" width="20.5703125" style="151" customWidth="1"/>
    <col min="5129" max="5129" width="4.140625" style="151" customWidth="1"/>
    <col min="5130" max="5130" width="3.5703125" style="151" customWidth="1"/>
    <col min="5131" max="5131" width="3" style="151" customWidth="1"/>
    <col min="5132" max="5376" width="0" style="151" hidden="1"/>
    <col min="5377" max="5377" width="3.42578125" style="151" customWidth="1"/>
    <col min="5378" max="5379" width="3.7109375" style="151" customWidth="1"/>
    <col min="5380" max="5380" width="24" style="151" customWidth="1"/>
    <col min="5381" max="5381" width="22.85546875" style="151" customWidth="1"/>
    <col min="5382" max="5382" width="20.140625" style="151" customWidth="1"/>
    <col min="5383" max="5383" width="21.140625" style="151" customWidth="1"/>
    <col min="5384" max="5384" width="20.5703125" style="151" customWidth="1"/>
    <col min="5385" max="5385" width="4.140625" style="151" customWidth="1"/>
    <col min="5386" max="5386" width="3.5703125" style="151" customWidth="1"/>
    <col min="5387" max="5387" width="3" style="151" customWidth="1"/>
    <col min="5388" max="5632" width="0" style="151" hidden="1"/>
    <col min="5633" max="5633" width="3.42578125" style="151" customWidth="1"/>
    <col min="5634" max="5635" width="3.7109375" style="151" customWidth="1"/>
    <col min="5636" max="5636" width="24" style="151" customWidth="1"/>
    <col min="5637" max="5637" width="22.85546875" style="151" customWidth="1"/>
    <col min="5638" max="5638" width="20.140625" style="151" customWidth="1"/>
    <col min="5639" max="5639" width="21.140625" style="151" customWidth="1"/>
    <col min="5640" max="5640" width="20.5703125" style="151" customWidth="1"/>
    <col min="5641" max="5641" width="4.140625" style="151" customWidth="1"/>
    <col min="5642" max="5642" width="3.5703125" style="151" customWidth="1"/>
    <col min="5643" max="5643" width="3" style="151" customWidth="1"/>
    <col min="5644" max="5888" width="0" style="151" hidden="1"/>
    <col min="5889" max="5889" width="3.42578125" style="151" customWidth="1"/>
    <col min="5890" max="5891" width="3.7109375" style="151" customWidth="1"/>
    <col min="5892" max="5892" width="24" style="151" customWidth="1"/>
    <col min="5893" max="5893" width="22.85546875" style="151" customWidth="1"/>
    <col min="5894" max="5894" width="20.140625" style="151" customWidth="1"/>
    <col min="5895" max="5895" width="21.140625" style="151" customWidth="1"/>
    <col min="5896" max="5896" width="20.5703125" style="151" customWidth="1"/>
    <col min="5897" max="5897" width="4.140625" style="151" customWidth="1"/>
    <col min="5898" max="5898" width="3.5703125" style="151" customWidth="1"/>
    <col min="5899" max="5899" width="3" style="151" customWidth="1"/>
    <col min="5900" max="6144" width="0" style="151" hidden="1"/>
    <col min="6145" max="6145" width="3.42578125" style="151" customWidth="1"/>
    <col min="6146" max="6147" width="3.7109375" style="151" customWidth="1"/>
    <col min="6148" max="6148" width="24" style="151" customWidth="1"/>
    <col min="6149" max="6149" width="22.85546875" style="151" customWidth="1"/>
    <col min="6150" max="6150" width="20.140625" style="151" customWidth="1"/>
    <col min="6151" max="6151" width="21.140625" style="151" customWidth="1"/>
    <col min="6152" max="6152" width="20.5703125" style="151" customWidth="1"/>
    <col min="6153" max="6153" width="4.140625" style="151" customWidth="1"/>
    <col min="6154" max="6154" width="3.5703125" style="151" customWidth="1"/>
    <col min="6155" max="6155" width="3" style="151" customWidth="1"/>
    <col min="6156" max="6400" width="0" style="151" hidden="1"/>
    <col min="6401" max="6401" width="3.42578125" style="151" customWidth="1"/>
    <col min="6402" max="6403" width="3.7109375" style="151" customWidth="1"/>
    <col min="6404" max="6404" width="24" style="151" customWidth="1"/>
    <col min="6405" max="6405" width="22.85546875" style="151" customWidth="1"/>
    <col min="6406" max="6406" width="20.140625" style="151" customWidth="1"/>
    <col min="6407" max="6407" width="21.140625" style="151" customWidth="1"/>
    <col min="6408" max="6408" width="20.5703125" style="151" customWidth="1"/>
    <col min="6409" max="6409" width="4.140625" style="151" customWidth="1"/>
    <col min="6410" max="6410" width="3.5703125" style="151" customWidth="1"/>
    <col min="6411" max="6411" width="3" style="151" customWidth="1"/>
    <col min="6412" max="6656" width="0" style="151" hidden="1"/>
    <col min="6657" max="6657" width="3.42578125" style="151" customWidth="1"/>
    <col min="6658" max="6659" width="3.7109375" style="151" customWidth="1"/>
    <col min="6660" max="6660" width="24" style="151" customWidth="1"/>
    <col min="6661" max="6661" width="22.85546875" style="151" customWidth="1"/>
    <col min="6662" max="6662" width="20.140625" style="151" customWidth="1"/>
    <col min="6663" max="6663" width="21.140625" style="151" customWidth="1"/>
    <col min="6664" max="6664" width="20.5703125" style="151" customWidth="1"/>
    <col min="6665" max="6665" width="4.140625" style="151" customWidth="1"/>
    <col min="6666" max="6666" width="3.5703125" style="151" customWidth="1"/>
    <col min="6667" max="6667" width="3" style="151" customWidth="1"/>
    <col min="6668" max="6912" width="0" style="151" hidden="1"/>
    <col min="6913" max="6913" width="3.42578125" style="151" customWidth="1"/>
    <col min="6914" max="6915" width="3.7109375" style="151" customWidth="1"/>
    <col min="6916" max="6916" width="24" style="151" customWidth="1"/>
    <col min="6917" max="6917" width="22.85546875" style="151" customWidth="1"/>
    <col min="6918" max="6918" width="20.140625" style="151" customWidth="1"/>
    <col min="6919" max="6919" width="21.140625" style="151" customWidth="1"/>
    <col min="6920" max="6920" width="20.5703125" style="151" customWidth="1"/>
    <col min="6921" max="6921" width="4.140625" style="151" customWidth="1"/>
    <col min="6922" max="6922" width="3.5703125" style="151" customWidth="1"/>
    <col min="6923" max="6923" width="3" style="151" customWidth="1"/>
    <col min="6924" max="7168" width="0" style="151" hidden="1"/>
    <col min="7169" max="7169" width="3.42578125" style="151" customWidth="1"/>
    <col min="7170" max="7171" width="3.7109375" style="151" customWidth="1"/>
    <col min="7172" max="7172" width="24" style="151" customWidth="1"/>
    <col min="7173" max="7173" width="22.85546875" style="151" customWidth="1"/>
    <col min="7174" max="7174" width="20.140625" style="151" customWidth="1"/>
    <col min="7175" max="7175" width="21.140625" style="151" customWidth="1"/>
    <col min="7176" max="7176" width="20.5703125" style="151" customWidth="1"/>
    <col min="7177" max="7177" width="4.140625" style="151" customWidth="1"/>
    <col min="7178" max="7178" width="3.5703125" style="151" customWidth="1"/>
    <col min="7179" max="7179" width="3" style="151" customWidth="1"/>
    <col min="7180" max="7424" width="0" style="151" hidden="1"/>
    <col min="7425" max="7425" width="3.42578125" style="151" customWidth="1"/>
    <col min="7426" max="7427" width="3.7109375" style="151" customWidth="1"/>
    <col min="7428" max="7428" width="24" style="151" customWidth="1"/>
    <col min="7429" max="7429" width="22.85546875" style="151" customWidth="1"/>
    <col min="7430" max="7430" width="20.140625" style="151" customWidth="1"/>
    <col min="7431" max="7431" width="21.140625" style="151" customWidth="1"/>
    <col min="7432" max="7432" width="20.5703125" style="151" customWidth="1"/>
    <col min="7433" max="7433" width="4.140625" style="151" customWidth="1"/>
    <col min="7434" max="7434" width="3.5703125" style="151" customWidth="1"/>
    <col min="7435" max="7435" width="3" style="151" customWidth="1"/>
    <col min="7436" max="7680" width="0" style="151" hidden="1"/>
    <col min="7681" max="7681" width="3.42578125" style="151" customWidth="1"/>
    <col min="7682" max="7683" width="3.7109375" style="151" customWidth="1"/>
    <col min="7684" max="7684" width="24" style="151" customWidth="1"/>
    <col min="7685" max="7685" width="22.85546875" style="151" customWidth="1"/>
    <col min="7686" max="7686" width="20.140625" style="151" customWidth="1"/>
    <col min="7687" max="7687" width="21.140625" style="151" customWidth="1"/>
    <col min="7688" max="7688" width="20.5703125" style="151" customWidth="1"/>
    <col min="7689" max="7689" width="4.140625" style="151" customWidth="1"/>
    <col min="7690" max="7690" width="3.5703125" style="151" customWidth="1"/>
    <col min="7691" max="7691" width="3" style="151" customWidth="1"/>
    <col min="7692" max="7936" width="0" style="151" hidden="1"/>
    <col min="7937" max="7937" width="3.42578125" style="151" customWidth="1"/>
    <col min="7938" max="7939" width="3.7109375" style="151" customWidth="1"/>
    <col min="7940" max="7940" width="24" style="151" customWidth="1"/>
    <col min="7941" max="7941" width="22.85546875" style="151" customWidth="1"/>
    <col min="7942" max="7942" width="20.140625" style="151" customWidth="1"/>
    <col min="7943" max="7943" width="21.140625" style="151" customWidth="1"/>
    <col min="7944" max="7944" width="20.5703125" style="151" customWidth="1"/>
    <col min="7945" max="7945" width="4.140625" style="151" customWidth="1"/>
    <col min="7946" max="7946" width="3.5703125" style="151" customWidth="1"/>
    <col min="7947" max="7947" width="3" style="151" customWidth="1"/>
    <col min="7948" max="8192" width="0" style="151" hidden="1"/>
    <col min="8193" max="8193" width="3.42578125" style="151" customWidth="1"/>
    <col min="8194" max="8195" width="3.7109375" style="151" customWidth="1"/>
    <col min="8196" max="8196" width="24" style="151" customWidth="1"/>
    <col min="8197" max="8197" width="22.85546875" style="151" customWidth="1"/>
    <col min="8198" max="8198" width="20.140625" style="151" customWidth="1"/>
    <col min="8199" max="8199" width="21.140625" style="151" customWidth="1"/>
    <col min="8200" max="8200" width="20.5703125" style="151" customWidth="1"/>
    <col min="8201" max="8201" width="4.140625" style="151" customWidth="1"/>
    <col min="8202" max="8202" width="3.5703125" style="151" customWidth="1"/>
    <col min="8203" max="8203" width="3" style="151" customWidth="1"/>
    <col min="8204" max="8448" width="0" style="151" hidden="1"/>
    <col min="8449" max="8449" width="3.42578125" style="151" customWidth="1"/>
    <col min="8450" max="8451" width="3.7109375" style="151" customWidth="1"/>
    <col min="8452" max="8452" width="24" style="151" customWidth="1"/>
    <col min="8453" max="8453" width="22.85546875" style="151" customWidth="1"/>
    <col min="8454" max="8454" width="20.140625" style="151" customWidth="1"/>
    <col min="8455" max="8455" width="21.140625" style="151" customWidth="1"/>
    <col min="8456" max="8456" width="20.5703125" style="151" customWidth="1"/>
    <col min="8457" max="8457" width="4.140625" style="151" customWidth="1"/>
    <col min="8458" max="8458" width="3.5703125" style="151" customWidth="1"/>
    <col min="8459" max="8459" width="3" style="151" customWidth="1"/>
    <col min="8460" max="8704" width="0" style="151" hidden="1"/>
    <col min="8705" max="8705" width="3.42578125" style="151" customWidth="1"/>
    <col min="8706" max="8707" width="3.7109375" style="151" customWidth="1"/>
    <col min="8708" max="8708" width="24" style="151" customWidth="1"/>
    <col min="8709" max="8709" width="22.85546875" style="151" customWidth="1"/>
    <col min="8710" max="8710" width="20.140625" style="151" customWidth="1"/>
    <col min="8711" max="8711" width="21.140625" style="151" customWidth="1"/>
    <col min="8712" max="8712" width="20.5703125" style="151" customWidth="1"/>
    <col min="8713" max="8713" width="4.140625" style="151" customWidth="1"/>
    <col min="8714" max="8714" width="3.5703125" style="151" customWidth="1"/>
    <col min="8715" max="8715" width="3" style="151" customWidth="1"/>
    <col min="8716" max="8960" width="0" style="151" hidden="1"/>
    <col min="8961" max="8961" width="3.42578125" style="151" customWidth="1"/>
    <col min="8962" max="8963" width="3.7109375" style="151" customWidth="1"/>
    <col min="8964" max="8964" width="24" style="151" customWidth="1"/>
    <col min="8965" max="8965" width="22.85546875" style="151" customWidth="1"/>
    <col min="8966" max="8966" width="20.140625" style="151" customWidth="1"/>
    <col min="8967" max="8967" width="21.140625" style="151" customWidth="1"/>
    <col min="8968" max="8968" width="20.5703125" style="151" customWidth="1"/>
    <col min="8969" max="8969" width="4.140625" style="151" customWidth="1"/>
    <col min="8970" max="8970" width="3.5703125" style="151" customWidth="1"/>
    <col min="8971" max="8971" width="3" style="151" customWidth="1"/>
    <col min="8972" max="9216" width="0" style="151" hidden="1"/>
    <col min="9217" max="9217" width="3.42578125" style="151" customWidth="1"/>
    <col min="9218" max="9219" width="3.7109375" style="151" customWidth="1"/>
    <col min="9220" max="9220" width="24" style="151" customWidth="1"/>
    <col min="9221" max="9221" width="22.85546875" style="151" customWidth="1"/>
    <col min="9222" max="9222" width="20.140625" style="151" customWidth="1"/>
    <col min="9223" max="9223" width="21.140625" style="151" customWidth="1"/>
    <col min="9224" max="9224" width="20.5703125" style="151" customWidth="1"/>
    <col min="9225" max="9225" width="4.140625" style="151" customWidth="1"/>
    <col min="9226" max="9226" width="3.5703125" style="151" customWidth="1"/>
    <col min="9227" max="9227" width="3" style="151" customWidth="1"/>
    <col min="9228" max="9472" width="0" style="151" hidden="1"/>
    <col min="9473" max="9473" width="3.42578125" style="151" customWidth="1"/>
    <col min="9474" max="9475" width="3.7109375" style="151" customWidth="1"/>
    <col min="9476" max="9476" width="24" style="151" customWidth="1"/>
    <col min="9477" max="9477" width="22.85546875" style="151" customWidth="1"/>
    <col min="9478" max="9478" width="20.140625" style="151" customWidth="1"/>
    <col min="9479" max="9479" width="21.140625" style="151" customWidth="1"/>
    <col min="9480" max="9480" width="20.5703125" style="151" customWidth="1"/>
    <col min="9481" max="9481" width="4.140625" style="151" customWidth="1"/>
    <col min="9482" max="9482" width="3.5703125" style="151" customWidth="1"/>
    <col min="9483" max="9483" width="3" style="151" customWidth="1"/>
    <col min="9484" max="9728" width="0" style="151" hidden="1"/>
    <col min="9729" max="9729" width="3.42578125" style="151" customWidth="1"/>
    <col min="9730" max="9731" width="3.7109375" style="151" customWidth="1"/>
    <col min="9732" max="9732" width="24" style="151" customWidth="1"/>
    <col min="9733" max="9733" width="22.85546875" style="151" customWidth="1"/>
    <col min="9734" max="9734" width="20.140625" style="151" customWidth="1"/>
    <col min="9735" max="9735" width="21.140625" style="151" customWidth="1"/>
    <col min="9736" max="9736" width="20.5703125" style="151" customWidth="1"/>
    <col min="9737" max="9737" width="4.140625" style="151" customWidth="1"/>
    <col min="9738" max="9738" width="3.5703125" style="151" customWidth="1"/>
    <col min="9739" max="9739" width="3" style="151" customWidth="1"/>
    <col min="9740" max="9984" width="0" style="151" hidden="1"/>
    <col min="9985" max="9985" width="3.42578125" style="151" customWidth="1"/>
    <col min="9986" max="9987" width="3.7109375" style="151" customWidth="1"/>
    <col min="9988" max="9988" width="24" style="151" customWidth="1"/>
    <col min="9989" max="9989" width="22.85546875" style="151" customWidth="1"/>
    <col min="9990" max="9990" width="20.140625" style="151" customWidth="1"/>
    <col min="9991" max="9991" width="21.140625" style="151" customWidth="1"/>
    <col min="9992" max="9992" width="20.5703125" style="151" customWidth="1"/>
    <col min="9993" max="9993" width="4.140625" style="151" customWidth="1"/>
    <col min="9994" max="9994" width="3.5703125" style="151" customWidth="1"/>
    <col min="9995" max="9995" width="3" style="151" customWidth="1"/>
    <col min="9996" max="10240" width="0" style="151" hidden="1"/>
    <col min="10241" max="10241" width="3.42578125" style="151" customWidth="1"/>
    <col min="10242" max="10243" width="3.7109375" style="151" customWidth="1"/>
    <col min="10244" max="10244" width="24" style="151" customWidth="1"/>
    <col min="10245" max="10245" width="22.85546875" style="151" customWidth="1"/>
    <col min="10246" max="10246" width="20.140625" style="151" customWidth="1"/>
    <col min="10247" max="10247" width="21.140625" style="151" customWidth="1"/>
    <col min="10248" max="10248" width="20.5703125" style="151" customWidth="1"/>
    <col min="10249" max="10249" width="4.140625" style="151" customWidth="1"/>
    <col min="10250" max="10250" width="3.5703125" style="151" customWidth="1"/>
    <col min="10251" max="10251" width="3" style="151" customWidth="1"/>
    <col min="10252" max="10496" width="0" style="151" hidden="1"/>
    <col min="10497" max="10497" width="3.42578125" style="151" customWidth="1"/>
    <col min="10498" max="10499" width="3.7109375" style="151" customWidth="1"/>
    <col min="10500" max="10500" width="24" style="151" customWidth="1"/>
    <col min="10501" max="10501" width="22.85546875" style="151" customWidth="1"/>
    <col min="10502" max="10502" width="20.140625" style="151" customWidth="1"/>
    <col min="10503" max="10503" width="21.140625" style="151" customWidth="1"/>
    <col min="10504" max="10504" width="20.5703125" style="151" customWidth="1"/>
    <col min="10505" max="10505" width="4.140625" style="151" customWidth="1"/>
    <col min="10506" max="10506" width="3.5703125" style="151" customWidth="1"/>
    <col min="10507" max="10507" width="3" style="151" customWidth="1"/>
    <col min="10508" max="10752" width="0" style="151" hidden="1"/>
    <col min="10753" max="10753" width="3.42578125" style="151" customWidth="1"/>
    <col min="10754" max="10755" width="3.7109375" style="151" customWidth="1"/>
    <col min="10756" max="10756" width="24" style="151" customWidth="1"/>
    <col min="10757" max="10757" width="22.85546875" style="151" customWidth="1"/>
    <col min="10758" max="10758" width="20.140625" style="151" customWidth="1"/>
    <col min="10759" max="10759" width="21.140625" style="151" customWidth="1"/>
    <col min="10760" max="10760" width="20.5703125" style="151" customWidth="1"/>
    <col min="10761" max="10761" width="4.140625" style="151" customWidth="1"/>
    <col min="10762" max="10762" width="3.5703125" style="151" customWidth="1"/>
    <col min="10763" max="10763" width="3" style="151" customWidth="1"/>
    <col min="10764" max="11008" width="0" style="151" hidden="1"/>
    <col min="11009" max="11009" width="3.42578125" style="151" customWidth="1"/>
    <col min="11010" max="11011" width="3.7109375" style="151" customWidth="1"/>
    <col min="11012" max="11012" width="24" style="151" customWidth="1"/>
    <col min="11013" max="11013" width="22.85546875" style="151" customWidth="1"/>
    <col min="11014" max="11014" width="20.140625" style="151" customWidth="1"/>
    <col min="11015" max="11015" width="21.140625" style="151" customWidth="1"/>
    <col min="11016" max="11016" width="20.5703125" style="151" customWidth="1"/>
    <col min="11017" max="11017" width="4.140625" style="151" customWidth="1"/>
    <col min="11018" max="11018" width="3.5703125" style="151" customWidth="1"/>
    <col min="11019" max="11019" width="3" style="151" customWidth="1"/>
    <col min="11020" max="11264" width="0" style="151" hidden="1"/>
    <col min="11265" max="11265" width="3.42578125" style="151" customWidth="1"/>
    <col min="11266" max="11267" width="3.7109375" style="151" customWidth="1"/>
    <col min="11268" max="11268" width="24" style="151" customWidth="1"/>
    <col min="11269" max="11269" width="22.85546875" style="151" customWidth="1"/>
    <col min="11270" max="11270" width="20.140625" style="151" customWidth="1"/>
    <col min="11271" max="11271" width="21.140625" style="151" customWidth="1"/>
    <col min="11272" max="11272" width="20.5703125" style="151" customWidth="1"/>
    <col min="11273" max="11273" width="4.140625" style="151" customWidth="1"/>
    <col min="11274" max="11274" width="3.5703125" style="151" customWidth="1"/>
    <col min="11275" max="11275" width="3" style="151" customWidth="1"/>
    <col min="11276" max="11520" width="0" style="151" hidden="1"/>
    <col min="11521" max="11521" width="3.42578125" style="151" customWidth="1"/>
    <col min="11522" max="11523" width="3.7109375" style="151" customWidth="1"/>
    <col min="11524" max="11524" width="24" style="151" customWidth="1"/>
    <col min="11525" max="11525" width="22.85546875" style="151" customWidth="1"/>
    <col min="11526" max="11526" width="20.140625" style="151" customWidth="1"/>
    <col min="11527" max="11527" width="21.140625" style="151" customWidth="1"/>
    <col min="11528" max="11528" width="20.5703125" style="151" customWidth="1"/>
    <col min="11529" max="11529" width="4.140625" style="151" customWidth="1"/>
    <col min="11530" max="11530" width="3.5703125" style="151" customWidth="1"/>
    <col min="11531" max="11531" width="3" style="151" customWidth="1"/>
    <col min="11532" max="11776" width="0" style="151" hidden="1"/>
    <col min="11777" max="11777" width="3.42578125" style="151" customWidth="1"/>
    <col min="11778" max="11779" width="3.7109375" style="151" customWidth="1"/>
    <col min="11780" max="11780" width="24" style="151" customWidth="1"/>
    <col min="11781" max="11781" width="22.85546875" style="151" customWidth="1"/>
    <col min="11782" max="11782" width="20.140625" style="151" customWidth="1"/>
    <col min="11783" max="11783" width="21.140625" style="151" customWidth="1"/>
    <col min="11784" max="11784" width="20.5703125" style="151" customWidth="1"/>
    <col min="11785" max="11785" width="4.140625" style="151" customWidth="1"/>
    <col min="11786" max="11786" width="3.5703125" style="151" customWidth="1"/>
    <col min="11787" max="11787" width="3" style="151" customWidth="1"/>
    <col min="11788" max="12032" width="0" style="151" hidden="1"/>
    <col min="12033" max="12033" width="3.42578125" style="151" customWidth="1"/>
    <col min="12034" max="12035" width="3.7109375" style="151" customWidth="1"/>
    <col min="12036" max="12036" width="24" style="151" customWidth="1"/>
    <col min="12037" max="12037" width="22.85546875" style="151" customWidth="1"/>
    <col min="12038" max="12038" width="20.140625" style="151" customWidth="1"/>
    <col min="12039" max="12039" width="21.140625" style="151" customWidth="1"/>
    <col min="12040" max="12040" width="20.5703125" style="151" customWidth="1"/>
    <col min="12041" max="12041" width="4.140625" style="151" customWidth="1"/>
    <col min="12042" max="12042" width="3.5703125" style="151" customWidth="1"/>
    <col min="12043" max="12043" width="3" style="151" customWidth="1"/>
    <col min="12044" max="12288" width="0" style="151" hidden="1"/>
    <col min="12289" max="12289" width="3.42578125" style="151" customWidth="1"/>
    <col min="12290" max="12291" width="3.7109375" style="151" customWidth="1"/>
    <col min="12292" max="12292" width="24" style="151" customWidth="1"/>
    <col min="12293" max="12293" width="22.85546875" style="151" customWidth="1"/>
    <col min="12294" max="12294" width="20.140625" style="151" customWidth="1"/>
    <col min="12295" max="12295" width="21.140625" style="151" customWidth="1"/>
    <col min="12296" max="12296" width="20.5703125" style="151" customWidth="1"/>
    <col min="12297" max="12297" width="4.140625" style="151" customWidth="1"/>
    <col min="12298" max="12298" width="3.5703125" style="151" customWidth="1"/>
    <col min="12299" max="12299" width="3" style="151" customWidth="1"/>
    <col min="12300" max="12544" width="0" style="151" hidden="1"/>
    <col min="12545" max="12545" width="3.42578125" style="151" customWidth="1"/>
    <col min="12546" max="12547" width="3.7109375" style="151" customWidth="1"/>
    <col min="12548" max="12548" width="24" style="151" customWidth="1"/>
    <col min="12549" max="12549" width="22.85546875" style="151" customWidth="1"/>
    <col min="12550" max="12550" width="20.140625" style="151" customWidth="1"/>
    <col min="12551" max="12551" width="21.140625" style="151" customWidth="1"/>
    <col min="12552" max="12552" width="20.5703125" style="151" customWidth="1"/>
    <col min="12553" max="12553" width="4.140625" style="151" customWidth="1"/>
    <col min="12554" max="12554" width="3.5703125" style="151" customWidth="1"/>
    <col min="12555" max="12555" width="3" style="151" customWidth="1"/>
    <col min="12556" max="12800" width="0" style="151" hidden="1"/>
    <col min="12801" max="12801" width="3.42578125" style="151" customWidth="1"/>
    <col min="12802" max="12803" width="3.7109375" style="151" customWidth="1"/>
    <col min="12804" max="12804" width="24" style="151" customWidth="1"/>
    <col min="12805" max="12805" width="22.85546875" style="151" customWidth="1"/>
    <col min="12806" max="12806" width="20.140625" style="151" customWidth="1"/>
    <col min="12807" max="12807" width="21.140625" style="151" customWidth="1"/>
    <col min="12808" max="12808" width="20.5703125" style="151" customWidth="1"/>
    <col min="12809" max="12809" width="4.140625" style="151" customWidth="1"/>
    <col min="12810" max="12810" width="3.5703125" style="151" customWidth="1"/>
    <col min="12811" max="12811" width="3" style="151" customWidth="1"/>
    <col min="12812" max="13056" width="0" style="151" hidden="1"/>
    <col min="13057" max="13057" width="3.42578125" style="151" customWidth="1"/>
    <col min="13058" max="13059" width="3.7109375" style="151" customWidth="1"/>
    <col min="13060" max="13060" width="24" style="151" customWidth="1"/>
    <col min="13061" max="13061" width="22.85546875" style="151" customWidth="1"/>
    <col min="13062" max="13062" width="20.140625" style="151" customWidth="1"/>
    <col min="13063" max="13063" width="21.140625" style="151" customWidth="1"/>
    <col min="13064" max="13064" width="20.5703125" style="151" customWidth="1"/>
    <col min="13065" max="13065" width="4.140625" style="151" customWidth="1"/>
    <col min="13066" max="13066" width="3.5703125" style="151" customWidth="1"/>
    <col min="13067" max="13067" width="3" style="151" customWidth="1"/>
    <col min="13068" max="13312" width="0" style="151" hidden="1"/>
    <col min="13313" max="13313" width="3.42578125" style="151" customWidth="1"/>
    <col min="13314" max="13315" width="3.7109375" style="151" customWidth="1"/>
    <col min="13316" max="13316" width="24" style="151" customWidth="1"/>
    <col min="13317" max="13317" width="22.85546875" style="151" customWidth="1"/>
    <col min="13318" max="13318" width="20.140625" style="151" customWidth="1"/>
    <col min="13319" max="13319" width="21.140625" style="151" customWidth="1"/>
    <col min="13320" max="13320" width="20.5703125" style="151" customWidth="1"/>
    <col min="13321" max="13321" width="4.140625" style="151" customWidth="1"/>
    <col min="13322" max="13322" width="3.5703125" style="151" customWidth="1"/>
    <col min="13323" max="13323" width="3" style="151" customWidth="1"/>
    <col min="13324" max="13568" width="0" style="151" hidden="1"/>
    <col min="13569" max="13569" width="3.42578125" style="151" customWidth="1"/>
    <col min="13570" max="13571" width="3.7109375" style="151" customWidth="1"/>
    <col min="13572" max="13572" width="24" style="151" customWidth="1"/>
    <col min="13573" max="13573" width="22.85546875" style="151" customWidth="1"/>
    <col min="13574" max="13574" width="20.140625" style="151" customWidth="1"/>
    <col min="13575" max="13575" width="21.140625" style="151" customWidth="1"/>
    <col min="13576" max="13576" width="20.5703125" style="151" customWidth="1"/>
    <col min="13577" max="13577" width="4.140625" style="151" customWidth="1"/>
    <col min="13578" max="13578" width="3.5703125" style="151" customWidth="1"/>
    <col min="13579" max="13579" width="3" style="151" customWidth="1"/>
    <col min="13580" max="13824" width="0" style="151" hidden="1"/>
    <col min="13825" max="13825" width="3.42578125" style="151" customWidth="1"/>
    <col min="13826" max="13827" width="3.7109375" style="151" customWidth="1"/>
    <col min="13828" max="13828" width="24" style="151" customWidth="1"/>
    <col min="13829" max="13829" width="22.85546875" style="151" customWidth="1"/>
    <col min="13830" max="13830" width="20.140625" style="151" customWidth="1"/>
    <col min="13831" max="13831" width="21.140625" style="151" customWidth="1"/>
    <col min="13832" max="13832" width="20.5703125" style="151" customWidth="1"/>
    <col min="13833" max="13833" width="4.140625" style="151" customWidth="1"/>
    <col min="13834" max="13834" width="3.5703125" style="151" customWidth="1"/>
    <col min="13835" max="13835" width="3" style="151" customWidth="1"/>
    <col min="13836" max="14080" width="0" style="151" hidden="1"/>
    <col min="14081" max="14081" width="3.42578125" style="151" customWidth="1"/>
    <col min="14082" max="14083" width="3.7109375" style="151" customWidth="1"/>
    <col min="14084" max="14084" width="24" style="151" customWidth="1"/>
    <col min="14085" max="14085" width="22.85546875" style="151" customWidth="1"/>
    <col min="14086" max="14086" width="20.140625" style="151" customWidth="1"/>
    <col min="14087" max="14087" width="21.140625" style="151" customWidth="1"/>
    <col min="14088" max="14088" width="20.5703125" style="151" customWidth="1"/>
    <col min="14089" max="14089" width="4.140625" style="151" customWidth="1"/>
    <col min="14090" max="14090" width="3.5703125" style="151" customWidth="1"/>
    <col min="14091" max="14091" width="3" style="151" customWidth="1"/>
    <col min="14092" max="14336" width="0" style="151" hidden="1"/>
    <col min="14337" max="14337" width="3.42578125" style="151" customWidth="1"/>
    <col min="14338" max="14339" width="3.7109375" style="151" customWidth="1"/>
    <col min="14340" max="14340" width="24" style="151" customWidth="1"/>
    <col min="14341" max="14341" width="22.85546875" style="151" customWidth="1"/>
    <col min="14342" max="14342" width="20.140625" style="151" customWidth="1"/>
    <col min="14343" max="14343" width="21.140625" style="151" customWidth="1"/>
    <col min="14344" max="14344" width="20.5703125" style="151" customWidth="1"/>
    <col min="14345" max="14345" width="4.140625" style="151" customWidth="1"/>
    <col min="14346" max="14346" width="3.5703125" style="151" customWidth="1"/>
    <col min="14347" max="14347" width="3" style="151" customWidth="1"/>
    <col min="14348" max="14592" width="0" style="151" hidden="1"/>
    <col min="14593" max="14593" width="3.42578125" style="151" customWidth="1"/>
    <col min="14594" max="14595" width="3.7109375" style="151" customWidth="1"/>
    <col min="14596" max="14596" width="24" style="151" customWidth="1"/>
    <col min="14597" max="14597" width="22.85546875" style="151" customWidth="1"/>
    <col min="14598" max="14598" width="20.140625" style="151" customWidth="1"/>
    <col min="14599" max="14599" width="21.140625" style="151" customWidth="1"/>
    <col min="14600" max="14600" width="20.5703125" style="151" customWidth="1"/>
    <col min="14601" max="14601" width="4.140625" style="151" customWidth="1"/>
    <col min="14602" max="14602" width="3.5703125" style="151" customWidth="1"/>
    <col min="14603" max="14603" width="3" style="151" customWidth="1"/>
    <col min="14604" max="14848" width="0" style="151" hidden="1"/>
    <col min="14849" max="14849" width="3.42578125" style="151" customWidth="1"/>
    <col min="14850" max="14851" width="3.7109375" style="151" customWidth="1"/>
    <col min="14852" max="14852" width="24" style="151" customWidth="1"/>
    <col min="14853" max="14853" width="22.85546875" style="151" customWidth="1"/>
    <col min="14854" max="14854" width="20.140625" style="151" customWidth="1"/>
    <col min="14855" max="14855" width="21.140625" style="151" customWidth="1"/>
    <col min="14856" max="14856" width="20.5703125" style="151" customWidth="1"/>
    <col min="14857" max="14857" width="4.140625" style="151" customWidth="1"/>
    <col min="14858" max="14858" width="3.5703125" style="151" customWidth="1"/>
    <col min="14859" max="14859" width="3" style="151" customWidth="1"/>
    <col min="14860" max="15104" width="0" style="151" hidden="1"/>
    <col min="15105" max="15105" width="3.42578125" style="151" customWidth="1"/>
    <col min="15106" max="15107" width="3.7109375" style="151" customWidth="1"/>
    <col min="15108" max="15108" width="24" style="151" customWidth="1"/>
    <col min="15109" max="15109" width="22.85546875" style="151" customWidth="1"/>
    <col min="15110" max="15110" width="20.140625" style="151" customWidth="1"/>
    <col min="15111" max="15111" width="21.140625" style="151" customWidth="1"/>
    <col min="15112" max="15112" width="20.5703125" style="151" customWidth="1"/>
    <col min="15113" max="15113" width="4.140625" style="151" customWidth="1"/>
    <col min="15114" max="15114" width="3.5703125" style="151" customWidth="1"/>
    <col min="15115" max="15115" width="3" style="151" customWidth="1"/>
    <col min="15116" max="15360" width="0" style="151" hidden="1"/>
    <col min="15361" max="15361" width="3.42578125" style="151" customWidth="1"/>
    <col min="15362" max="15363" width="3.7109375" style="151" customWidth="1"/>
    <col min="15364" max="15364" width="24" style="151" customWidth="1"/>
    <col min="15365" max="15365" width="22.85546875" style="151" customWidth="1"/>
    <col min="15366" max="15366" width="20.140625" style="151" customWidth="1"/>
    <col min="15367" max="15367" width="21.140625" style="151" customWidth="1"/>
    <col min="15368" max="15368" width="20.5703125" style="151" customWidth="1"/>
    <col min="15369" max="15369" width="4.140625" style="151" customWidth="1"/>
    <col min="15370" max="15370" width="3.5703125" style="151" customWidth="1"/>
    <col min="15371" max="15371" width="3" style="151" customWidth="1"/>
    <col min="15372" max="15616" width="0" style="151" hidden="1"/>
    <col min="15617" max="15617" width="3.42578125" style="151" customWidth="1"/>
    <col min="15618" max="15619" width="3.7109375" style="151" customWidth="1"/>
    <col min="15620" max="15620" width="24" style="151" customWidth="1"/>
    <col min="15621" max="15621" width="22.85546875" style="151" customWidth="1"/>
    <col min="15622" max="15622" width="20.140625" style="151" customWidth="1"/>
    <col min="15623" max="15623" width="21.140625" style="151" customWidth="1"/>
    <col min="15624" max="15624" width="20.5703125" style="151" customWidth="1"/>
    <col min="15625" max="15625" width="4.140625" style="151" customWidth="1"/>
    <col min="15626" max="15626" width="3.5703125" style="151" customWidth="1"/>
    <col min="15627" max="15627" width="3" style="151" customWidth="1"/>
    <col min="15628" max="15872" width="0" style="151" hidden="1"/>
    <col min="15873" max="15873" width="3.42578125" style="151" customWidth="1"/>
    <col min="15874" max="15875" width="3.7109375" style="151" customWidth="1"/>
    <col min="15876" max="15876" width="24" style="151" customWidth="1"/>
    <col min="15877" max="15877" width="22.85546875" style="151" customWidth="1"/>
    <col min="15878" max="15878" width="20.140625" style="151" customWidth="1"/>
    <col min="15879" max="15879" width="21.140625" style="151" customWidth="1"/>
    <col min="15880" max="15880" width="20.5703125" style="151" customWidth="1"/>
    <col min="15881" max="15881" width="4.140625" style="151" customWidth="1"/>
    <col min="15882" max="15882" width="3.5703125" style="151" customWidth="1"/>
    <col min="15883" max="15883" width="3" style="151" customWidth="1"/>
    <col min="15884" max="16128" width="0" style="151" hidden="1"/>
    <col min="16129" max="16129" width="3.42578125" style="151" customWidth="1"/>
    <col min="16130" max="16131" width="3.7109375" style="151" customWidth="1"/>
    <col min="16132" max="16132" width="24" style="151" customWidth="1"/>
    <col min="16133" max="16133" width="22.85546875" style="151" customWidth="1"/>
    <col min="16134" max="16134" width="20.140625" style="151" customWidth="1"/>
    <col min="16135" max="16135" width="21.140625" style="151" customWidth="1"/>
    <col min="16136" max="16136" width="20.5703125" style="151" customWidth="1"/>
    <col min="16137" max="16137" width="4.140625" style="151" customWidth="1"/>
    <col min="16138" max="16138" width="3.5703125" style="151" customWidth="1"/>
    <col min="16139" max="16139" width="3" style="151" customWidth="1"/>
    <col min="16140" max="16384" width="0" style="151" hidden="1"/>
  </cols>
  <sheetData>
    <row r="2" spans="1:16" x14ac:dyDescent="0.2">
      <c r="B2" s="171"/>
      <c r="C2" s="171"/>
      <c r="D2" s="171"/>
      <c r="E2" s="934" t="s">
        <v>142</v>
      </c>
      <c r="F2" s="934"/>
      <c r="G2" s="934"/>
      <c r="H2" s="934"/>
      <c r="I2" s="934"/>
      <c r="J2" s="934"/>
      <c r="K2" s="934"/>
    </row>
    <row r="3" spans="1:16" x14ac:dyDescent="0.2">
      <c r="B3" s="171"/>
      <c r="C3" s="171"/>
      <c r="D3" s="171"/>
      <c r="E3" s="934" t="s">
        <v>170</v>
      </c>
      <c r="F3" s="934"/>
      <c r="G3" s="934"/>
      <c r="H3" s="934"/>
      <c r="I3" s="934"/>
      <c r="J3" s="934"/>
      <c r="K3" s="934"/>
    </row>
    <row r="4" spans="1:16" x14ac:dyDescent="0.2">
      <c r="B4" s="171"/>
      <c r="C4" s="171"/>
      <c r="D4" s="171"/>
      <c r="E4" s="934" t="s">
        <v>171</v>
      </c>
      <c r="F4" s="934"/>
      <c r="G4" s="934"/>
      <c r="H4" s="934"/>
      <c r="I4" s="934"/>
      <c r="J4" s="934"/>
      <c r="K4" s="934"/>
    </row>
    <row r="5" spans="1:16" x14ac:dyDescent="0.2">
      <c r="B5" s="171"/>
      <c r="C5" s="171"/>
      <c r="D5" s="171"/>
      <c r="E5" s="934" t="s">
        <v>172</v>
      </c>
      <c r="F5" s="934"/>
      <c r="G5" s="934"/>
      <c r="H5" s="934"/>
      <c r="I5" s="934"/>
      <c r="J5" s="934"/>
      <c r="K5" s="934"/>
    </row>
    <row r="6" spans="1:16" x14ac:dyDescent="0.2">
      <c r="C6" s="200"/>
      <c r="D6" s="201"/>
      <c r="E6" s="934" t="s">
        <v>0</v>
      </c>
      <c r="F6" s="934"/>
      <c r="G6" s="934"/>
      <c r="H6" s="934"/>
      <c r="I6" s="934"/>
      <c r="J6" s="934"/>
    </row>
    <row r="7" spans="1:16" x14ac:dyDescent="0.2">
      <c r="A7" s="167"/>
      <c r="B7" s="153"/>
      <c r="C7" s="153"/>
      <c r="D7" s="153"/>
      <c r="E7" s="202"/>
      <c r="F7" s="202"/>
      <c r="G7" s="202"/>
      <c r="H7" s="202"/>
      <c r="I7" s="202"/>
    </row>
    <row r="8" spans="1:16" x14ac:dyDescent="0.2">
      <c r="B8" s="200"/>
      <c r="C8" s="200"/>
      <c r="D8" s="201"/>
      <c r="E8" s="200"/>
      <c r="F8" s="200"/>
      <c r="G8" s="203"/>
      <c r="H8" s="203"/>
      <c r="I8" s="201"/>
    </row>
    <row r="9" spans="1:16" x14ac:dyDescent="0.2">
      <c r="C9" s="204"/>
      <c r="D9" s="201"/>
      <c r="E9" s="204"/>
      <c r="F9" s="204"/>
      <c r="G9" s="205"/>
      <c r="H9" s="205"/>
      <c r="I9" s="201"/>
    </row>
    <row r="10" spans="1:16" x14ac:dyDescent="0.2">
      <c r="A10" s="206"/>
      <c r="B10" s="951" t="s">
        <v>148</v>
      </c>
      <c r="C10" s="952"/>
      <c r="D10" s="952"/>
      <c r="E10" s="952"/>
      <c r="F10" s="627"/>
      <c r="G10" s="198">
        <v>2020</v>
      </c>
      <c r="H10" s="198">
        <v>2019</v>
      </c>
      <c r="I10" s="198"/>
      <c r="J10" s="221"/>
      <c r="O10" s="151">
        <v>2020</v>
      </c>
      <c r="P10" s="151">
        <v>2019</v>
      </c>
    </row>
    <row r="11" spans="1:16" x14ac:dyDescent="0.2">
      <c r="B11" s="174"/>
      <c r="D11" s="175"/>
      <c r="E11" s="175"/>
      <c r="F11" s="175"/>
      <c r="G11" s="207"/>
      <c r="H11" s="207"/>
      <c r="J11" s="155"/>
    </row>
    <row r="12" spans="1:16" x14ac:dyDescent="0.2">
      <c r="A12" s="152"/>
      <c r="B12" s="156"/>
      <c r="C12" s="177"/>
      <c r="D12" s="177"/>
      <c r="E12" s="177"/>
      <c r="F12" s="177"/>
      <c r="G12" s="207"/>
      <c r="H12" s="207"/>
      <c r="I12" s="152"/>
      <c r="J12" s="155"/>
    </row>
    <row r="13" spans="1:16" x14ac:dyDescent="0.2">
      <c r="A13" s="152"/>
      <c r="B13" s="950" t="s">
        <v>173</v>
      </c>
      <c r="C13" s="945"/>
      <c r="D13" s="945"/>
      <c r="E13" s="945"/>
      <c r="F13" s="945"/>
      <c r="G13" s="207"/>
      <c r="H13" s="207"/>
      <c r="I13" s="152"/>
      <c r="J13" s="155"/>
    </row>
    <row r="14" spans="1:16" x14ac:dyDescent="0.2">
      <c r="A14" s="152"/>
      <c r="B14" s="156"/>
      <c r="C14" s="177"/>
      <c r="D14" s="152"/>
      <c r="E14" s="177"/>
      <c r="F14" s="177"/>
      <c r="G14" s="207"/>
      <c r="H14" s="207"/>
      <c r="I14" s="152"/>
      <c r="J14" s="155"/>
    </row>
    <row r="15" spans="1:16" x14ac:dyDescent="0.2">
      <c r="A15" s="152"/>
      <c r="B15" s="156"/>
      <c r="C15" s="945" t="s">
        <v>65</v>
      </c>
      <c r="D15" s="945"/>
      <c r="E15" s="945"/>
      <c r="F15" s="945"/>
      <c r="G15" s="208">
        <v>5351000</v>
      </c>
      <c r="H15" s="208">
        <v>5195000</v>
      </c>
      <c r="I15" s="152"/>
      <c r="J15" s="155"/>
    </row>
    <row r="16" spans="1:16" x14ac:dyDescent="0.2">
      <c r="A16" s="152"/>
      <c r="B16" s="156"/>
      <c r="C16" s="177"/>
      <c r="D16" s="949" t="s">
        <v>78</v>
      </c>
      <c r="E16" s="949"/>
      <c r="F16" s="949"/>
      <c r="G16" s="209">
        <v>0</v>
      </c>
      <c r="H16" s="209">
        <v>0</v>
      </c>
      <c r="I16" s="152"/>
      <c r="J16" s="155"/>
    </row>
    <row r="17" spans="1:10" x14ac:dyDescent="0.2">
      <c r="A17" s="152"/>
      <c r="B17" s="156"/>
      <c r="C17" s="177"/>
      <c r="D17" s="949" t="s">
        <v>174</v>
      </c>
      <c r="E17" s="949"/>
      <c r="F17" s="949"/>
      <c r="G17" s="209">
        <v>0</v>
      </c>
      <c r="H17" s="209">
        <v>0</v>
      </c>
      <c r="I17" s="152"/>
      <c r="J17" s="155"/>
    </row>
    <row r="18" spans="1:10" x14ac:dyDescent="0.2">
      <c r="A18" s="152"/>
      <c r="B18" s="156"/>
      <c r="C18" s="639"/>
      <c r="D18" s="949" t="s">
        <v>175</v>
      </c>
      <c r="E18" s="949"/>
      <c r="F18" s="949"/>
      <c r="G18" s="209">
        <v>0</v>
      </c>
      <c r="H18" s="209">
        <v>0</v>
      </c>
      <c r="I18" s="152"/>
      <c r="J18" s="155"/>
    </row>
    <row r="19" spans="1:10" x14ac:dyDescent="0.2">
      <c r="A19" s="152"/>
      <c r="B19" s="156"/>
      <c r="C19" s="639"/>
      <c r="D19" s="949" t="s">
        <v>84</v>
      </c>
      <c r="E19" s="949"/>
      <c r="F19" s="949"/>
      <c r="G19" s="209">
        <v>0</v>
      </c>
      <c r="H19" s="209">
        <v>0</v>
      </c>
      <c r="I19" s="152"/>
      <c r="J19" s="155"/>
    </row>
    <row r="20" spans="1:10" x14ac:dyDescent="0.2">
      <c r="A20" s="152"/>
      <c r="B20" s="156"/>
      <c r="C20" s="639"/>
      <c r="D20" s="949" t="s">
        <v>176</v>
      </c>
      <c r="E20" s="949"/>
      <c r="F20" s="949"/>
      <c r="G20" s="209">
        <v>0</v>
      </c>
      <c r="H20" s="209">
        <v>0</v>
      </c>
      <c r="I20" s="152"/>
      <c r="J20" s="155"/>
    </row>
    <row r="21" spans="1:10" ht="12" customHeight="1" x14ac:dyDescent="0.2">
      <c r="A21" s="152"/>
      <c r="B21" s="156"/>
      <c r="C21" s="639"/>
      <c r="D21" s="949" t="s">
        <v>177</v>
      </c>
      <c r="E21" s="949"/>
      <c r="F21" s="949"/>
      <c r="G21" s="209">
        <v>0</v>
      </c>
      <c r="H21" s="209">
        <v>0</v>
      </c>
      <c r="I21" s="152"/>
      <c r="J21" s="155"/>
    </row>
    <row r="22" spans="1:10" ht="12" customHeight="1" x14ac:dyDescent="0.2">
      <c r="A22" s="152"/>
      <c r="B22" s="156"/>
      <c r="C22" s="639"/>
      <c r="D22" s="949" t="s">
        <v>131</v>
      </c>
      <c r="E22" s="949"/>
      <c r="F22" s="949"/>
      <c r="G22" s="209">
        <v>0</v>
      </c>
      <c r="H22" s="209">
        <v>0</v>
      </c>
      <c r="I22" s="152"/>
      <c r="J22" s="155"/>
    </row>
    <row r="23" spans="1:10" ht="24.75" customHeight="1" x14ac:dyDescent="0.2">
      <c r="A23" s="152"/>
      <c r="B23" s="156"/>
      <c r="C23" s="639"/>
      <c r="D23" s="949" t="s">
        <v>178</v>
      </c>
      <c r="E23" s="949"/>
      <c r="F23" s="949"/>
      <c r="G23" s="209">
        <v>0</v>
      </c>
      <c r="H23" s="209">
        <v>0</v>
      </c>
      <c r="I23" s="152"/>
      <c r="J23" s="155"/>
    </row>
    <row r="24" spans="1:10" ht="23.25" customHeight="1" x14ac:dyDescent="0.2">
      <c r="A24" s="152"/>
      <c r="B24" s="156"/>
      <c r="C24" s="177"/>
      <c r="D24" s="949" t="s">
        <v>179</v>
      </c>
      <c r="E24" s="949"/>
      <c r="F24" s="949"/>
      <c r="G24" s="209">
        <v>5351000</v>
      </c>
      <c r="H24" s="209">
        <v>5195000</v>
      </c>
      <c r="I24" s="152"/>
      <c r="J24" s="155"/>
    </row>
    <row r="25" spans="1:10" ht="12" customHeight="1" x14ac:dyDescent="0.2">
      <c r="A25" s="152"/>
      <c r="B25" s="156"/>
      <c r="C25" s="639"/>
      <c r="D25" s="949" t="s">
        <v>180</v>
      </c>
      <c r="E25" s="949"/>
      <c r="F25" s="949"/>
      <c r="G25" s="209">
        <v>0</v>
      </c>
      <c r="H25" s="209">
        <v>0</v>
      </c>
      <c r="I25" s="152"/>
      <c r="J25" s="155"/>
    </row>
    <row r="26" spans="1:10" x14ac:dyDescent="0.2">
      <c r="A26" s="152"/>
      <c r="B26" s="156"/>
      <c r="C26" s="177"/>
      <c r="D26" s="949"/>
      <c r="E26" s="949"/>
      <c r="F26" s="210"/>
      <c r="G26" s="209"/>
      <c r="H26" s="209"/>
      <c r="I26" s="152"/>
      <c r="J26" s="155"/>
    </row>
    <row r="27" spans="1:10" x14ac:dyDescent="0.2">
      <c r="A27" s="152"/>
      <c r="B27" s="156"/>
      <c r="C27" s="177"/>
      <c r="D27" s="152"/>
      <c r="E27" s="177"/>
      <c r="F27" s="177"/>
      <c r="G27" s="207"/>
      <c r="H27" s="207"/>
      <c r="I27" s="152"/>
      <c r="J27" s="155"/>
    </row>
    <row r="28" spans="1:10" x14ac:dyDescent="0.2">
      <c r="A28" s="152"/>
      <c r="B28" s="156"/>
      <c r="C28" s="945" t="s">
        <v>66</v>
      </c>
      <c r="D28" s="945"/>
      <c r="E28" s="945"/>
      <c r="F28" s="945"/>
      <c r="G28" s="208">
        <v>5129198.82</v>
      </c>
      <c r="H28" s="208">
        <v>5200388.47</v>
      </c>
      <c r="I28" s="152"/>
      <c r="J28" s="155"/>
    </row>
    <row r="29" spans="1:10" x14ac:dyDescent="0.2">
      <c r="A29" s="152"/>
      <c r="B29" s="156"/>
      <c r="C29" s="638"/>
      <c r="D29" s="949" t="s">
        <v>181</v>
      </c>
      <c r="E29" s="949"/>
      <c r="F29" s="949"/>
      <c r="G29" s="209">
        <v>4464723.67</v>
      </c>
      <c r="H29" s="209">
        <v>4327403.76</v>
      </c>
      <c r="I29" s="152"/>
      <c r="J29" s="155"/>
    </row>
    <row r="30" spans="1:10" x14ac:dyDescent="0.2">
      <c r="A30" s="152"/>
      <c r="B30" s="156"/>
      <c r="C30" s="638"/>
      <c r="D30" s="949" t="s">
        <v>81</v>
      </c>
      <c r="E30" s="949"/>
      <c r="F30" s="949"/>
      <c r="G30" s="209">
        <v>89291.07</v>
      </c>
      <c r="H30" s="209">
        <v>302169.46999999997</v>
      </c>
      <c r="I30" s="152"/>
      <c r="J30" s="155"/>
    </row>
    <row r="31" spans="1:10" x14ac:dyDescent="0.2">
      <c r="A31" s="152"/>
      <c r="B31" s="156"/>
      <c r="C31" s="638"/>
      <c r="D31" s="949" t="s">
        <v>83</v>
      </c>
      <c r="E31" s="949"/>
      <c r="F31" s="949"/>
      <c r="G31" s="209">
        <v>431710.8</v>
      </c>
      <c r="H31" s="209">
        <v>538374.78</v>
      </c>
      <c r="I31" s="152"/>
      <c r="J31" s="155"/>
    </row>
    <row r="32" spans="1:10" x14ac:dyDescent="0.2">
      <c r="A32" s="152"/>
      <c r="B32" s="156"/>
      <c r="C32" s="177"/>
      <c r="D32" s="949" t="s">
        <v>85</v>
      </c>
      <c r="E32" s="949"/>
      <c r="F32" s="949"/>
      <c r="G32" s="209">
        <v>0</v>
      </c>
      <c r="H32" s="209">
        <v>0</v>
      </c>
      <c r="I32" s="152"/>
      <c r="J32" s="155"/>
    </row>
    <row r="33" spans="1:10" x14ac:dyDescent="0.2">
      <c r="A33" s="152"/>
      <c r="B33" s="156"/>
      <c r="C33" s="638"/>
      <c r="D33" s="949" t="s">
        <v>182</v>
      </c>
      <c r="E33" s="949"/>
      <c r="F33" s="949"/>
      <c r="G33" s="209">
        <v>0</v>
      </c>
      <c r="H33" s="209">
        <v>0</v>
      </c>
      <c r="I33" s="152"/>
      <c r="J33" s="155"/>
    </row>
    <row r="34" spans="1:10" x14ac:dyDescent="0.2">
      <c r="A34" s="152"/>
      <c r="B34" s="156"/>
      <c r="C34" s="638"/>
      <c r="D34" s="949" t="s">
        <v>183</v>
      </c>
      <c r="E34" s="949"/>
      <c r="F34" s="949"/>
      <c r="G34" s="209">
        <v>0</v>
      </c>
      <c r="H34" s="209">
        <v>0</v>
      </c>
      <c r="I34" s="152"/>
      <c r="J34" s="155"/>
    </row>
    <row r="35" spans="1:10" x14ac:dyDescent="0.2">
      <c r="A35" s="152"/>
      <c r="B35" s="156"/>
      <c r="C35" s="638"/>
      <c r="D35" s="949" t="s">
        <v>88</v>
      </c>
      <c r="E35" s="949"/>
      <c r="F35" s="949"/>
      <c r="G35" s="209">
        <v>0</v>
      </c>
      <c r="H35" s="209">
        <v>0</v>
      </c>
      <c r="I35" s="152"/>
      <c r="J35" s="155"/>
    </row>
    <row r="36" spans="1:10" x14ac:dyDescent="0.2">
      <c r="A36" s="152"/>
      <c r="B36" s="156"/>
      <c r="C36" s="638"/>
      <c r="D36" s="949" t="s">
        <v>89</v>
      </c>
      <c r="E36" s="949"/>
      <c r="F36" s="949"/>
      <c r="G36" s="209">
        <v>0</v>
      </c>
      <c r="H36" s="209">
        <v>0</v>
      </c>
      <c r="I36" s="152"/>
      <c r="J36" s="155"/>
    </row>
    <row r="37" spans="1:10" x14ac:dyDescent="0.2">
      <c r="A37" s="152"/>
      <c r="B37" s="156"/>
      <c r="C37" s="638"/>
      <c r="D37" s="949" t="s">
        <v>91</v>
      </c>
      <c r="E37" s="949"/>
      <c r="F37" s="949"/>
      <c r="G37" s="209">
        <v>0</v>
      </c>
      <c r="H37" s="209">
        <v>0</v>
      </c>
      <c r="I37" s="152"/>
      <c r="J37" s="155"/>
    </row>
    <row r="38" spans="1:10" x14ac:dyDescent="0.2">
      <c r="A38" s="152"/>
      <c r="B38" s="156"/>
      <c r="C38" s="638"/>
      <c r="D38" s="949" t="s">
        <v>92</v>
      </c>
      <c r="E38" s="949"/>
      <c r="F38" s="949"/>
      <c r="G38" s="209">
        <v>0</v>
      </c>
      <c r="H38" s="209">
        <v>0</v>
      </c>
      <c r="I38" s="152"/>
      <c r="J38" s="155"/>
    </row>
    <row r="39" spans="1:10" x14ac:dyDescent="0.2">
      <c r="A39" s="152"/>
      <c r="B39" s="156"/>
      <c r="C39" s="638"/>
      <c r="D39" s="949" t="s">
        <v>93</v>
      </c>
      <c r="E39" s="949"/>
      <c r="F39" s="949"/>
      <c r="G39" s="209">
        <v>0</v>
      </c>
      <c r="H39" s="209">
        <v>0</v>
      </c>
      <c r="I39" s="152"/>
      <c r="J39" s="155"/>
    </row>
    <row r="40" spans="1:10" x14ac:dyDescent="0.2">
      <c r="A40" s="152"/>
      <c r="B40" s="156"/>
      <c r="C40" s="638"/>
      <c r="D40" s="949" t="s">
        <v>95</v>
      </c>
      <c r="E40" s="949"/>
      <c r="F40" s="949"/>
      <c r="G40" s="209">
        <v>0</v>
      </c>
      <c r="H40" s="209">
        <v>0</v>
      </c>
      <c r="I40" s="152"/>
      <c r="J40" s="155"/>
    </row>
    <row r="41" spans="1:10" x14ac:dyDescent="0.2">
      <c r="A41" s="152"/>
      <c r="B41" s="156"/>
      <c r="C41" s="638"/>
      <c r="D41" s="949" t="s">
        <v>184</v>
      </c>
      <c r="E41" s="949"/>
      <c r="F41" s="949"/>
      <c r="G41" s="209">
        <v>0</v>
      </c>
      <c r="H41" s="209">
        <v>0</v>
      </c>
      <c r="I41" s="152"/>
      <c r="J41" s="155"/>
    </row>
    <row r="42" spans="1:10" x14ac:dyDescent="0.2">
      <c r="A42" s="152"/>
      <c r="B42" s="156"/>
      <c r="C42" s="177"/>
      <c r="D42" s="949" t="s">
        <v>154</v>
      </c>
      <c r="E42" s="949"/>
      <c r="F42" s="949"/>
      <c r="G42" s="209">
        <v>0</v>
      </c>
      <c r="H42" s="209">
        <v>0</v>
      </c>
      <c r="I42" s="152"/>
      <c r="J42" s="155"/>
    </row>
    <row r="43" spans="1:10" x14ac:dyDescent="0.2">
      <c r="A43" s="152"/>
      <c r="B43" s="156"/>
      <c r="C43" s="638"/>
      <c r="D43" s="949" t="s">
        <v>102</v>
      </c>
      <c r="E43" s="949"/>
      <c r="F43" s="949"/>
      <c r="G43" s="209">
        <v>0</v>
      </c>
      <c r="H43" s="209">
        <v>0</v>
      </c>
      <c r="I43" s="152"/>
      <c r="J43" s="155"/>
    </row>
    <row r="44" spans="1:10" x14ac:dyDescent="0.2">
      <c r="A44" s="152"/>
      <c r="B44" s="156"/>
      <c r="C44" s="638"/>
      <c r="D44" s="949" t="s">
        <v>185</v>
      </c>
      <c r="E44" s="949"/>
      <c r="F44" s="949"/>
      <c r="G44" s="209">
        <v>143473.28</v>
      </c>
      <c r="H44" s="209">
        <v>32440.46</v>
      </c>
      <c r="I44" s="152"/>
      <c r="J44" s="155"/>
    </row>
    <row r="45" spans="1:10" x14ac:dyDescent="0.2">
      <c r="A45" s="152"/>
      <c r="B45" s="156"/>
      <c r="C45" s="638"/>
      <c r="G45" s="151"/>
      <c r="H45" s="151"/>
      <c r="I45" s="152"/>
      <c r="J45" s="155"/>
    </row>
    <row r="46" spans="1:10" x14ac:dyDescent="0.2">
      <c r="A46" s="152"/>
      <c r="B46" s="156"/>
      <c r="C46" s="177"/>
      <c r="D46" s="152"/>
      <c r="E46" s="177"/>
      <c r="F46" s="177"/>
      <c r="G46" s="207"/>
      <c r="H46" s="207"/>
      <c r="I46" s="152"/>
      <c r="J46" s="155"/>
    </row>
    <row r="47" spans="1:10" s="215" customFormat="1" x14ac:dyDescent="0.2">
      <c r="A47" s="211"/>
      <c r="B47" s="212"/>
      <c r="C47" s="945" t="s">
        <v>186</v>
      </c>
      <c r="D47" s="945"/>
      <c r="E47" s="945"/>
      <c r="F47" s="945"/>
      <c r="G47" s="213">
        <v>221801.1799999997</v>
      </c>
      <c r="H47" s="213">
        <v>-5388.4699999997392</v>
      </c>
      <c r="I47" s="211"/>
      <c r="J47" s="214"/>
    </row>
    <row r="48" spans="1:10" x14ac:dyDescent="0.2">
      <c r="A48" s="152"/>
      <c r="B48" s="156"/>
      <c r="C48" s="638"/>
      <c r="G48" s="151"/>
      <c r="H48" s="151"/>
      <c r="I48" s="152"/>
      <c r="J48" s="155"/>
    </row>
    <row r="49" spans="1:10" s="215" customFormat="1" x14ac:dyDescent="0.2">
      <c r="A49" s="211"/>
      <c r="B49" s="950" t="s">
        <v>187</v>
      </c>
      <c r="C49" s="945"/>
      <c r="D49" s="945"/>
      <c r="E49" s="945"/>
      <c r="F49" s="945"/>
      <c r="G49" s="216"/>
      <c r="H49" s="216"/>
      <c r="I49" s="211"/>
      <c r="J49" s="214"/>
    </row>
    <row r="50" spans="1:10" x14ac:dyDescent="0.2">
      <c r="A50" s="152"/>
      <c r="B50" s="156"/>
      <c r="C50" s="638"/>
      <c r="G50" s="151"/>
      <c r="H50" s="151"/>
      <c r="I50" s="152"/>
      <c r="J50" s="155"/>
    </row>
    <row r="51" spans="1:10" s="215" customFormat="1" x14ac:dyDescent="0.2">
      <c r="A51" s="211"/>
      <c r="B51" s="156"/>
      <c r="C51" s="945" t="s">
        <v>65</v>
      </c>
      <c r="D51" s="945"/>
      <c r="E51" s="945"/>
      <c r="F51" s="945"/>
      <c r="G51" s="208">
        <v>0</v>
      </c>
      <c r="H51" s="208">
        <v>0</v>
      </c>
      <c r="I51" s="211"/>
      <c r="J51" s="214"/>
    </row>
    <row r="52" spans="1:10" s="215" customFormat="1" ht="12" customHeight="1" x14ac:dyDescent="0.2">
      <c r="A52" s="211"/>
      <c r="B52" s="156"/>
      <c r="C52" s="638"/>
      <c r="D52" s="948" t="s">
        <v>32</v>
      </c>
      <c r="E52" s="948"/>
      <c r="F52" s="948"/>
      <c r="G52" s="209">
        <v>0</v>
      </c>
      <c r="H52" s="209">
        <v>0</v>
      </c>
      <c r="I52" s="211"/>
      <c r="J52" s="214"/>
    </row>
    <row r="53" spans="1:10" s="215" customFormat="1" x14ac:dyDescent="0.2">
      <c r="A53" s="211"/>
      <c r="B53" s="156"/>
      <c r="C53" s="638"/>
      <c r="D53" s="949" t="s">
        <v>34</v>
      </c>
      <c r="E53" s="949"/>
      <c r="F53" s="949"/>
      <c r="G53" s="209">
        <v>0</v>
      </c>
      <c r="H53" s="209">
        <v>0</v>
      </c>
      <c r="I53" s="211"/>
      <c r="J53" s="214"/>
    </row>
    <row r="54" spans="1:10" s="215" customFormat="1" x14ac:dyDescent="0.2">
      <c r="A54" s="211"/>
      <c r="B54" s="156"/>
      <c r="C54" s="638"/>
      <c r="D54" s="949" t="s">
        <v>188</v>
      </c>
      <c r="E54" s="949"/>
      <c r="F54" s="949"/>
      <c r="G54" s="209">
        <v>0</v>
      </c>
      <c r="H54" s="209">
        <v>0</v>
      </c>
      <c r="I54" s="211"/>
      <c r="J54" s="214"/>
    </row>
    <row r="55" spans="1:10" x14ac:dyDescent="0.2">
      <c r="A55" s="152"/>
      <c r="B55" s="156"/>
      <c r="C55" s="638"/>
      <c r="G55" s="151"/>
      <c r="H55" s="151"/>
      <c r="I55" s="152"/>
      <c r="J55" s="155"/>
    </row>
    <row r="56" spans="1:10" s="215" customFormat="1" x14ac:dyDescent="0.2">
      <c r="A56" s="211"/>
      <c r="B56" s="156"/>
      <c r="C56" s="945" t="s">
        <v>66</v>
      </c>
      <c r="D56" s="945"/>
      <c r="E56" s="945"/>
      <c r="F56" s="945"/>
      <c r="G56" s="208">
        <v>15818.37</v>
      </c>
      <c r="H56" s="208">
        <v>22600.31</v>
      </c>
      <c r="I56" s="211"/>
      <c r="J56" s="214"/>
    </row>
    <row r="57" spans="1:10" s="215" customFormat="1" x14ac:dyDescent="0.2">
      <c r="A57" s="211"/>
      <c r="B57" s="156"/>
      <c r="C57" s="638"/>
      <c r="D57" s="948" t="s">
        <v>32</v>
      </c>
      <c r="E57" s="948"/>
      <c r="F57" s="948"/>
      <c r="G57" s="209">
        <v>0</v>
      </c>
      <c r="H57" s="209">
        <v>0</v>
      </c>
      <c r="I57" s="211"/>
      <c r="J57" s="214"/>
    </row>
    <row r="58" spans="1:10" s="215" customFormat="1" x14ac:dyDescent="0.2">
      <c r="A58" s="211"/>
      <c r="B58" s="156"/>
      <c r="C58" s="638"/>
      <c r="D58" s="949" t="s">
        <v>34</v>
      </c>
      <c r="E58" s="949"/>
      <c r="F58" s="949"/>
      <c r="G58" s="209">
        <v>15818.37</v>
      </c>
      <c r="H58" s="209">
        <v>22600.31</v>
      </c>
      <c r="I58" s="211"/>
      <c r="J58" s="214"/>
    </row>
    <row r="59" spans="1:10" s="215" customFormat="1" x14ac:dyDescent="0.2">
      <c r="A59" s="211"/>
      <c r="B59" s="156"/>
      <c r="C59" s="638"/>
      <c r="D59" s="948" t="s">
        <v>189</v>
      </c>
      <c r="E59" s="948"/>
      <c r="F59" s="948"/>
      <c r="G59" s="209">
        <v>0</v>
      </c>
      <c r="H59" s="209">
        <v>0</v>
      </c>
      <c r="I59" s="211"/>
      <c r="J59" s="214"/>
    </row>
    <row r="60" spans="1:10" x14ac:dyDescent="0.2">
      <c r="A60" s="152"/>
      <c r="B60" s="156"/>
      <c r="C60" s="638"/>
      <c r="G60" s="151"/>
      <c r="H60" s="151"/>
      <c r="I60" s="152"/>
      <c r="J60" s="155"/>
    </row>
    <row r="61" spans="1:10" s="215" customFormat="1" x14ac:dyDescent="0.2">
      <c r="A61" s="211"/>
      <c r="B61" s="212"/>
      <c r="C61" s="945" t="s">
        <v>190</v>
      </c>
      <c r="D61" s="945"/>
      <c r="E61" s="945"/>
      <c r="F61" s="945"/>
      <c r="G61" s="213">
        <v>-15818.37</v>
      </c>
      <c r="H61" s="213">
        <v>-22600.31</v>
      </c>
      <c r="I61" s="211"/>
      <c r="J61" s="214"/>
    </row>
    <row r="62" spans="1:10" x14ac:dyDescent="0.2">
      <c r="A62" s="152"/>
      <c r="B62" s="156"/>
      <c r="C62" s="638"/>
      <c r="G62" s="151"/>
      <c r="H62" s="151"/>
      <c r="I62" s="152"/>
      <c r="J62" s="155"/>
    </row>
    <row r="63" spans="1:10" x14ac:dyDescent="0.2">
      <c r="A63" s="152"/>
      <c r="B63" s="156"/>
      <c r="C63" s="638"/>
      <c r="G63" s="151"/>
      <c r="H63" s="151"/>
      <c r="I63" s="152"/>
      <c r="J63" s="155"/>
    </row>
    <row r="64" spans="1:10" s="215" customFormat="1" x14ac:dyDescent="0.2">
      <c r="A64" s="211"/>
      <c r="B64" s="950" t="s">
        <v>191</v>
      </c>
      <c r="C64" s="945"/>
      <c r="D64" s="945"/>
      <c r="E64" s="945"/>
      <c r="F64" s="945"/>
      <c r="G64" s="216"/>
      <c r="H64" s="216"/>
      <c r="I64" s="211"/>
      <c r="J64" s="214"/>
    </row>
    <row r="65" spans="1:10" x14ac:dyDescent="0.2">
      <c r="A65" s="152"/>
      <c r="B65" s="156"/>
      <c r="C65" s="638"/>
      <c r="G65" s="151"/>
      <c r="H65" s="151"/>
      <c r="I65" s="152"/>
      <c r="J65" s="155"/>
    </row>
    <row r="66" spans="1:10" s="215" customFormat="1" x14ac:dyDescent="0.2">
      <c r="A66" s="211"/>
      <c r="B66" s="156"/>
      <c r="C66" s="945" t="s">
        <v>65</v>
      </c>
      <c r="D66" s="945"/>
      <c r="E66" s="945"/>
      <c r="F66" s="945"/>
      <c r="G66" s="208">
        <v>0</v>
      </c>
      <c r="H66" s="208">
        <v>0</v>
      </c>
      <c r="I66" s="211"/>
      <c r="J66" s="214"/>
    </row>
    <row r="67" spans="1:10" s="215" customFormat="1" ht="12" customHeight="1" x14ac:dyDescent="0.2">
      <c r="A67" s="211"/>
      <c r="B67" s="156"/>
      <c r="C67" s="638"/>
      <c r="D67" s="949" t="s">
        <v>192</v>
      </c>
      <c r="E67" s="949"/>
      <c r="F67" s="949"/>
      <c r="G67" s="209">
        <v>0</v>
      </c>
      <c r="H67" s="209">
        <v>0</v>
      </c>
      <c r="I67" s="211"/>
      <c r="J67" s="214"/>
    </row>
    <row r="68" spans="1:10" s="215" customFormat="1" x14ac:dyDescent="0.2">
      <c r="A68" s="211"/>
      <c r="B68" s="156"/>
      <c r="C68" s="638"/>
      <c r="D68" s="948" t="s">
        <v>193</v>
      </c>
      <c r="E68" s="948"/>
      <c r="F68" s="948"/>
      <c r="G68" s="209">
        <v>0</v>
      </c>
      <c r="H68" s="209">
        <v>0</v>
      </c>
      <c r="I68" s="211"/>
      <c r="J68" s="214"/>
    </row>
    <row r="69" spans="1:10" s="215" customFormat="1" x14ac:dyDescent="0.2">
      <c r="A69" s="211"/>
      <c r="B69" s="156"/>
      <c r="C69" s="638"/>
      <c r="D69" s="949" t="s">
        <v>194</v>
      </c>
      <c r="E69" s="949"/>
      <c r="F69" s="949"/>
      <c r="G69" s="209">
        <v>0</v>
      </c>
      <c r="H69" s="209">
        <v>0</v>
      </c>
      <c r="I69" s="211"/>
      <c r="J69" s="214"/>
    </row>
    <row r="70" spans="1:10" s="215" customFormat="1" x14ac:dyDescent="0.2">
      <c r="A70" s="211"/>
      <c r="B70" s="156"/>
      <c r="C70" s="638"/>
      <c r="D70" s="948" t="s">
        <v>195</v>
      </c>
      <c r="E70" s="948"/>
      <c r="F70" s="948"/>
      <c r="G70" s="209">
        <v>0</v>
      </c>
      <c r="H70" s="209">
        <v>0</v>
      </c>
      <c r="I70" s="211"/>
      <c r="J70" s="214"/>
    </row>
    <row r="71" spans="1:10" x14ac:dyDescent="0.2">
      <c r="A71" s="152"/>
      <c r="B71" s="156"/>
      <c r="C71" s="638"/>
      <c r="G71" s="151"/>
      <c r="H71" s="151"/>
      <c r="I71" s="152"/>
      <c r="J71" s="155"/>
    </row>
    <row r="72" spans="1:10" s="215" customFormat="1" x14ac:dyDescent="0.2">
      <c r="A72" s="211"/>
      <c r="B72" s="156"/>
      <c r="C72" s="945" t="s">
        <v>66</v>
      </c>
      <c r="D72" s="945"/>
      <c r="E72" s="945"/>
      <c r="F72" s="945"/>
      <c r="G72" s="208">
        <v>0</v>
      </c>
      <c r="H72" s="208">
        <v>0</v>
      </c>
      <c r="I72" s="211"/>
      <c r="J72" s="214"/>
    </row>
    <row r="73" spans="1:10" s="215" customFormat="1" x14ac:dyDescent="0.2">
      <c r="A73" s="211"/>
      <c r="B73" s="156"/>
      <c r="C73" s="151"/>
      <c r="D73" s="944" t="s">
        <v>196</v>
      </c>
      <c r="E73" s="944"/>
      <c r="F73" s="944"/>
      <c r="G73" s="209">
        <v>0</v>
      </c>
      <c r="H73" s="209">
        <v>0</v>
      </c>
      <c r="I73" s="211"/>
      <c r="J73" s="214"/>
    </row>
    <row r="74" spans="1:10" s="215" customFormat="1" x14ac:dyDescent="0.2">
      <c r="A74" s="211"/>
      <c r="B74" s="156"/>
      <c r="C74" s="151"/>
      <c r="D74" s="943" t="s">
        <v>193</v>
      </c>
      <c r="E74" s="943"/>
      <c r="F74" s="943"/>
      <c r="G74" s="209">
        <v>0</v>
      </c>
      <c r="H74" s="209">
        <v>0</v>
      </c>
      <c r="I74" s="211"/>
      <c r="J74" s="214"/>
    </row>
    <row r="75" spans="1:10" s="215" customFormat="1" x14ac:dyDescent="0.2">
      <c r="A75" s="211"/>
      <c r="B75" s="156"/>
      <c r="C75" s="638"/>
      <c r="D75" s="943" t="s">
        <v>194</v>
      </c>
      <c r="E75" s="943"/>
      <c r="F75" s="943"/>
      <c r="G75" s="209">
        <v>0</v>
      </c>
      <c r="H75" s="209">
        <v>0</v>
      </c>
      <c r="I75" s="211"/>
      <c r="J75" s="214"/>
    </row>
    <row r="76" spans="1:10" s="215" customFormat="1" x14ac:dyDescent="0.2">
      <c r="A76" s="211"/>
      <c r="B76" s="156"/>
      <c r="C76" s="638"/>
      <c r="D76" s="944" t="s">
        <v>197</v>
      </c>
      <c r="E76" s="944"/>
      <c r="F76" s="944"/>
      <c r="G76" s="209">
        <v>0</v>
      </c>
      <c r="H76" s="209">
        <v>0</v>
      </c>
      <c r="I76" s="211"/>
      <c r="J76" s="214"/>
    </row>
    <row r="77" spans="1:10" x14ac:dyDescent="0.2">
      <c r="A77" s="152"/>
      <c r="B77" s="156"/>
      <c r="C77" s="638"/>
      <c r="G77" s="151"/>
      <c r="H77" s="151"/>
      <c r="I77" s="152"/>
      <c r="J77" s="155"/>
    </row>
    <row r="78" spans="1:10" x14ac:dyDescent="0.2">
      <c r="A78" s="152"/>
      <c r="B78" s="156"/>
      <c r="C78" s="638"/>
      <c r="G78" s="151"/>
      <c r="H78" s="151"/>
      <c r="I78" s="152"/>
      <c r="J78" s="155"/>
    </row>
    <row r="79" spans="1:10" s="215" customFormat="1" x14ac:dyDescent="0.2">
      <c r="A79" s="211"/>
      <c r="B79" s="156"/>
      <c r="C79" s="945" t="s">
        <v>198</v>
      </c>
      <c r="D79" s="945"/>
      <c r="E79" s="945"/>
      <c r="F79" s="945"/>
      <c r="G79" s="208">
        <v>0</v>
      </c>
      <c r="H79" s="208">
        <v>0</v>
      </c>
      <c r="I79" s="211"/>
      <c r="J79" s="214"/>
    </row>
    <row r="80" spans="1:10" x14ac:dyDescent="0.2">
      <c r="A80" s="152"/>
      <c r="B80" s="156"/>
      <c r="C80" s="638"/>
      <c r="G80" s="151"/>
      <c r="H80" s="151"/>
      <c r="I80" s="152"/>
      <c r="J80" s="155"/>
    </row>
    <row r="81" spans="1:10" x14ac:dyDescent="0.2">
      <c r="A81" s="152"/>
      <c r="B81" s="156"/>
      <c r="C81" s="638"/>
      <c r="G81" s="151"/>
      <c r="H81" s="151"/>
      <c r="I81" s="152"/>
      <c r="J81" s="155"/>
    </row>
    <row r="82" spans="1:10" s="215" customFormat="1" ht="12" customHeight="1" x14ac:dyDescent="0.2">
      <c r="A82" s="211"/>
      <c r="B82" s="946" t="s">
        <v>199</v>
      </c>
      <c r="C82" s="947"/>
      <c r="D82" s="947"/>
      <c r="E82" s="947"/>
      <c r="F82" s="947"/>
      <c r="G82" s="213">
        <v>205982.80999999971</v>
      </c>
      <c r="H82" s="213">
        <v>-27988.779999999741</v>
      </c>
      <c r="I82" s="211"/>
      <c r="J82" s="214"/>
    </row>
    <row r="83" spans="1:10" s="215" customFormat="1" x14ac:dyDescent="0.2">
      <c r="A83" s="211"/>
      <c r="B83" s="212"/>
      <c r="C83" s="638"/>
      <c r="D83" s="638"/>
      <c r="E83" s="638"/>
      <c r="F83" s="638"/>
      <c r="G83" s="213"/>
      <c r="H83" s="213"/>
      <c r="I83" s="211"/>
      <c r="J83" s="214"/>
    </row>
    <row r="84" spans="1:10" s="215" customFormat="1" ht="12" customHeight="1" x14ac:dyDescent="0.2">
      <c r="A84" s="211"/>
      <c r="B84" s="950" t="s">
        <v>200</v>
      </c>
      <c r="C84" s="945"/>
      <c r="D84" s="945"/>
      <c r="E84" s="945"/>
      <c r="F84" s="945"/>
      <c r="G84" s="217">
        <v>161057.29</v>
      </c>
      <c r="H84" s="217">
        <v>189046.07</v>
      </c>
      <c r="I84" s="211"/>
      <c r="J84" s="214"/>
    </row>
    <row r="85" spans="1:10" s="215" customFormat="1" ht="12" customHeight="1" x14ac:dyDescent="0.2">
      <c r="A85" s="211"/>
      <c r="B85" s="950" t="s">
        <v>201</v>
      </c>
      <c r="C85" s="945"/>
      <c r="D85" s="945"/>
      <c r="E85" s="945"/>
      <c r="F85" s="945"/>
      <c r="G85" s="213">
        <v>367040.09999999974</v>
      </c>
      <c r="H85" s="213">
        <v>161057.29000000027</v>
      </c>
      <c r="I85" s="211"/>
      <c r="J85" s="214"/>
    </row>
    <row r="86" spans="1:10" s="215" customFormat="1" x14ac:dyDescent="0.2">
      <c r="A86" s="211"/>
      <c r="B86" s="212"/>
      <c r="C86" s="638"/>
      <c r="D86" s="638"/>
      <c r="E86" s="638"/>
      <c r="F86" s="638"/>
      <c r="G86" s="213"/>
      <c r="H86" s="213"/>
      <c r="I86" s="211"/>
      <c r="J86" s="214"/>
    </row>
    <row r="87" spans="1:10" s="215" customFormat="1" x14ac:dyDescent="0.2">
      <c r="A87" s="211"/>
      <c r="B87" s="156"/>
      <c r="C87" s="638"/>
      <c r="D87" s="638"/>
      <c r="E87" s="638"/>
      <c r="F87" s="638"/>
      <c r="G87" s="213"/>
      <c r="H87" s="213"/>
      <c r="I87" s="211"/>
      <c r="J87" s="214"/>
    </row>
    <row r="88" spans="1:10" x14ac:dyDescent="0.2">
      <c r="A88" s="152"/>
      <c r="B88" s="162"/>
      <c r="C88" s="218"/>
      <c r="D88" s="218"/>
      <c r="E88" s="218"/>
      <c r="F88" s="218"/>
      <c r="G88" s="219"/>
      <c r="H88" s="219"/>
      <c r="I88" s="163"/>
      <c r="J88" s="164"/>
    </row>
    <row r="89" spans="1:10" x14ac:dyDescent="0.2">
      <c r="A89" s="152"/>
      <c r="I89" s="152"/>
    </row>
    <row r="90" spans="1:10" x14ac:dyDescent="0.2">
      <c r="B90" s="193"/>
      <c r="C90" s="193"/>
      <c r="D90" s="193"/>
      <c r="E90" s="193"/>
      <c r="F90" s="193"/>
      <c r="G90" s="193"/>
      <c r="H90" s="193"/>
      <c r="I90" s="157"/>
    </row>
    <row r="91" spans="1:10" x14ac:dyDescent="0.2">
      <c r="B91" s="222"/>
      <c r="C91" s="222"/>
      <c r="D91" s="222"/>
      <c r="E91" s="222"/>
      <c r="F91" s="222"/>
      <c r="G91" s="223"/>
      <c r="H91" s="223"/>
    </row>
    <row r="92" spans="1:10" x14ac:dyDescent="0.2">
      <c r="B92" s="222"/>
      <c r="C92" s="222"/>
      <c r="D92" s="222"/>
      <c r="E92" s="222"/>
      <c r="F92" s="222"/>
      <c r="G92" s="223"/>
      <c r="H92" s="223"/>
    </row>
    <row r="93" spans="1:10" x14ac:dyDescent="0.2">
      <c r="B93" s="193"/>
      <c r="C93" s="194"/>
      <c r="D93" s="190"/>
      <c r="E93" s="190"/>
      <c r="F93" s="222"/>
      <c r="G93" s="224"/>
      <c r="H93" s="194"/>
      <c r="I93" s="190"/>
    </row>
    <row r="94" spans="1:10" x14ac:dyDescent="0.2">
      <c r="B94" s="193"/>
      <c r="C94" s="194"/>
      <c r="D94" s="220"/>
      <c r="E94" s="220"/>
      <c r="F94" s="220"/>
      <c r="G94" s="220"/>
      <c r="H94" s="194"/>
      <c r="I94" s="190"/>
    </row>
    <row r="95" spans="1:10" ht="15" customHeight="1" x14ac:dyDescent="0.2">
      <c r="B95" s="225"/>
      <c r="C95" s="222"/>
      <c r="D95" s="939"/>
      <c r="E95" s="939"/>
      <c r="F95" s="226"/>
      <c r="G95" s="939"/>
      <c r="H95" s="939"/>
      <c r="I95" s="158"/>
    </row>
    <row r="96" spans="1:10" ht="15" customHeight="1" x14ac:dyDescent="0.2">
      <c r="B96" s="227"/>
      <c r="C96" s="222"/>
      <c r="D96" s="940"/>
      <c r="E96" s="940"/>
      <c r="F96" s="228"/>
      <c r="G96" s="940"/>
      <c r="H96" s="940"/>
      <c r="I96" s="158"/>
    </row>
    <row r="97" spans="2:8" ht="30" customHeight="1" x14ac:dyDescent="0.2">
      <c r="B97" s="222"/>
      <c r="C97" s="222"/>
      <c r="D97" s="222"/>
      <c r="E97" s="222"/>
      <c r="F97" s="222"/>
      <c r="G97" s="223"/>
      <c r="H97" s="223"/>
    </row>
    <row r="98" spans="2:8" ht="15" customHeight="1" x14ac:dyDescent="0.2">
      <c r="D98" s="956"/>
      <c r="E98" s="942"/>
      <c r="G98" s="957"/>
      <c r="H98" s="958"/>
    </row>
    <row r="99" spans="2:8" s="166" customFormat="1" ht="15" customHeight="1" x14ac:dyDescent="0.2">
      <c r="D99" s="953"/>
      <c r="E99" s="936"/>
      <c r="G99" s="954"/>
      <c r="H99" s="955"/>
    </row>
    <row r="100" spans="2:8" s="166" customFormat="1" ht="15" customHeight="1" x14ac:dyDescent="0.2">
      <c r="D100" s="635"/>
      <c r="E100" s="651"/>
      <c r="G100" s="636"/>
      <c r="H100" s="684"/>
    </row>
    <row r="101" spans="2:8" s="166" customFormat="1" ht="15" customHeight="1" x14ac:dyDescent="0.2">
      <c r="D101" s="953"/>
      <c r="E101" s="936"/>
      <c r="G101" s="954"/>
      <c r="H101" s="955"/>
    </row>
    <row r="102" spans="2:8" s="166" customFormat="1" ht="15" customHeight="1" x14ac:dyDescent="0.2">
      <c r="D102" s="953"/>
      <c r="E102" s="936"/>
      <c r="G102" s="954"/>
      <c r="H102" s="955"/>
    </row>
  </sheetData>
  <mergeCells count="74">
    <mergeCell ref="D102:E102"/>
    <mergeCell ref="G102:H102"/>
    <mergeCell ref="D98:E98"/>
    <mergeCell ref="G98:H98"/>
    <mergeCell ref="D99:E99"/>
    <mergeCell ref="G99:H99"/>
    <mergeCell ref="D101:E101"/>
    <mergeCell ref="G101:H101"/>
    <mergeCell ref="B84:F84"/>
    <mergeCell ref="B85:F85"/>
    <mergeCell ref="D95:E95"/>
    <mergeCell ref="G95:H95"/>
    <mergeCell ref="D96:E96"/>
    <mergeCell ref="G96:H96"/>
    <mergeCell ref="D36:F36"/>
    <mergeCell ref="D37:F37"/>
    <mergeCell ref="D38:F38"/>
    <mergeCell ref="D39:F39"/>
    <mergeCell ref="D40:F40"/>
    <mergeCell ref="D31:F31"/>
    <mergeCell ref="D32:F32"/>
    <mergeCell ref="D33:F33"/>
    <mergeCell ref="D34:F34"/>
    <mergeCell ref="D35:F35"/>
    <mergeCell ref="C15:F15"/>
    <mergeCell ref="D16:F16"/>
    <mergeCell ref="D17:F17"/>
    <mergeCell ref="D18:F18"/>
    <mergeCell ref="E2:K2"/>
    <mergeCell ref="E3:K3"/>
    <mergeCell ref="E4:K4"/>
    <mergeCell ref="E5:K5"/>
    <mergeCell ref="E6:J6"/>
    <mergeCell ref="B10:E10"/>
    <mergeCell ref="B13:F13"/>
    <mergeCell ref="C47:F47"/>
    <mergeCell ref="B49:F49"/>
    <mergeCell ref="C51:F51"/>
    <mergeCell ref="D52:F52"/>
    <mergeCell ref="D41:F41"/>
    <mergeCell ref="D42:F42"/>
    <mergeCell ref="D43:F43"/>
    <mergeCell ref="D44:F44"/>
    <mergeCell ref="D30:F30"/>
    <mergeCell ref="D19:F19"/>
    <mergeCell ref="D20:F20"/>
    <mergeCell ref="D21:F21"/>
    <mergeCell ref="D22:F22"/>
    <mergeCell ref="D23:F23"/>
    <mergeCell ref="D24:F24"/>
    <mergeCell ref="D25:F25"/>
    <mergeCell ref="D26:E26"/>
    <mergeCell ref="C28:F28"/>
    <mergeCell ref="D29:F29"/>
    <mergeCell ref="D53:F53"/>
    <mergeCell ref="D54:F54"/>
    <mergeCell ref="C56:F56"/>
    <mergeCell ref="D57:F57"/>
    <mergeCell ref="D58:F58"/>
    <mergeCell ref="D59:F59"/>
    <mergeCell ref="C61:F61"/>
    <mergeCell ref="B64:F64"/>
    <mergeCell ref="C66:F66"/>
    <mergeCell ref="D67:F67"/>
    <mergeCell ref="D68:F68"/>
    <mergeCell ref="D69:F69"/>
    <mergeCell ref="D70:F70"/>
    <mergeCell ref="C72:F72"/>
    <mergeCell ref="D73:F73"/>
    <mergeCell ref="D74:F74"/>
    <mergeCell ref="D75:F75"/>
    <mergeCell ref="D76:F76"/>
    <mergeCell ref="C79:F79"/>
    <mergeCell ref="B82:F82"/>
  </mergeCells>
  <printOptions horizontalCentered="1" verticalCentered="1"/>
  <pageMargins left="0.35433070866141736" right="0.15748031496062992" top="0" bottom="0" header="0" footer="0"/>
  <pageSetup scale="5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E221"/>
  <sheetViews>
    <sheetView workbookViewId="0">
      <selection activeCell="A2" sqref="A2:E3"/>
    </sheetView>
  </sheetViews>
  <sheetFormatPr baseColWidth="10" defaultRowHeight="15" x14ac:dyDescent="0.25"/>
  <cols>
    <col min="4" max="5" width="11.42578125" style="7"/>
  </cols>
  <sheetData>
    <row r="2" spans="1:5" x14ac:dyDescent="0.25">
      <c r="A2" s="965" t="s">
        <v>1</v>
      </c>
      <c r="B2" s="965"/>
      <c r="C2" s="965"/>
      <c r="D2" s="965"/>
      <c r="E2" s="13" t="e">
        <f>ESF!#REF!</f>
        <v>#REF!</v>
      </c>
    </row>
    <row r="3" spans="1:5" x14ac:dyDescent="0.25">
      <c r="A3" s="965" t="s">
        <v>3</v>
      </c>
      <c r="B3" s="965"/>
      <c r="C3" s="965"/>
      <c r="D3" s="965"/>
      <c r="E3" s="13" t="e">
        <f>ESF!#REF!</f>
        <v>#REF!</v>
      </c>
    </row>
    <row r="4" spans="1:5" x14ac:dyDescent="0.25">
      <c r="A4" s="965" t="s">
        <v>2</v>
      </c>
      <c r="B4" s="965"/>
      <c r="C4" s="965"/>
      <c r="D4" s="965"/>
      <c r="E4" s="14"/>
    </row>
    <row r="5" spans="1:5" x14ac:dyDescent="0.25">
      <c r="A5" s="965" t="s">
        <v>71</v>
      </c>
      <c r="B5" s="965"/>
      <c r="C5" s="965"/>
      <c r="D5" s="965"/>
      <c r="E5" t="s">
        <v>69</v>
      </c>
    </row>
    <row r="6" spans="1:5" x14ac:dyDescent="0.25">
      <c r="A6" s="6"/>
      <c r="B6" s="6"/>
      <c r="C6" s="970" t="s">
        <v>4</v>
      </c>
      <c r="D6" s="970"/>
      <c r="E6" s="1">
        <v>2013</v>
      </c>
    </row>
    <row r="7" spans="1:5" x14ac:dyDescent="0.25">
      <c r="A7" s="966" t="s">
        <v>67</v>
      </c>
      <c r="B7" s="964" t="s">
        <v>7</v>
      </c>
      <c r="C7" s="960" t="s">
        <v>9</v>
      </c>
      <c r="D7" s="960"/>
      <c r="E7" s="8">
        <f>ESF!B11</f>
        <v>367040</v>
      </c>
    </row>
    <row r="8" spans="1:5" x14ac:dyDescent="0.25">
      <c r="A8" s="966"/>
      <c r="B8" s="964"/>
      <c r="C8" s="960" t="s">
        <v>11</v>
      </c>
      <c r="D8" s="960"/>
      <c r="E8" s="8">
        <f>ESF!B12</f>
        <v>594</v>
      </c>
    </row>
    <row r="9" spans="1:5" x14ac:dyDescent="0.25">
      <c r="A9" s="966"/>
      <c r="B9" s="964"/>
      <c r="C9" s="960" t="s">
        <v>13</v>
      </c>
      <c r="D9" s="960"/>
      <c r="E9" s="8">
        <f>ESF!B13</f>
        <v>0</v>
      </c>
    </row>
    <row r="10" spans="1:5" x14ac:dyDescent="0.25">
      <c r="A10" s="966"/>
      <c r="B10" s="964"/>
      <c r="C10" s="960" t="s">
        <v>15</v>
      </c>
      <c r="D10" s="960"/>
      <c r="E10" s="8">
        <f>ESF!B14</f>
        <v>0</v>
      </c>
    </row>
    <row r="11" spans="1:5" x14ac:dyDescent="0.25">
      <c r="A11" s="966"/>
      <c r="B11" s="964"/>
      <c r="C11" s="960" t="s">
        <v>17</v>
      </c>
      <c r="D11" s="960"/>
      <c r="E11" s="8">
        <f>ESF!B15</f>
        <v>0</v>
      </c>
    </row>
    <row r="12" spans="1:5" x14ac:dyDescent="0.25">
      <c r="A12" s="966"/>
      <c r="B12" s="964"/>
      <c r="C12" s="960" t="s">
        <v>19</v>
      </c>
      <c r="D12" s="960"/>
      <c r="E12" s="8">
        <f>ESF!B16</f>
        <v>0</v>
      </c>
    </row>
    <row r="13" spans="1:5" x14ac:dyDescent="0.25">
      <c r="A13" s="966"/>
      <c r="B13" s="964"/>
      <c r="C13" s="960" t="s">
        <v>21</v>
      </c>
      <c r="D13" s="960"/>
      <c r="E13" s="8">
        <f>ESF!B17</f>
        <v>0</v>
      </c>
    </row>
    <row r="14" spans="1:5" ht="15.75" thickBot="1" x14ac:dyDescent="0.3">
      <c r="A14" s="966"/>
      <c r="B14" s="4"/>
      <c r="C14" s="961" t="s">
        <v>24</v>
      </c>
      <c r="D14" s="961"/>
      <c r="E14" s="9">
        <f>ESF!B19</f>
        <v>367634</v>
      </c>
    </row>
    <row r="15" spans="1:5" x14ac:dyDescent="0.25">
      <c r="A15" s="966"/>
      <c r="B15" s="964" t="s">
        <v>26</v>
      </c>
      <c r="C15" s="960" t="s">
        <v>28</v>
      </c>
      <c r="D15" s="960"/>
      <c r="E15" s="8">
        <f>ESF!B24</f>
        <v>0</v>
      </c>
    </row>
    <row r="16" spans="1:5" x14ac:dyDescent="0.25">
      <c r="A16" s="966"/>
      <c r="B16" s="964"/>
      <c r="C16" s="960" t="s">
        <v>30</v>
      </c>
      <c r="D16" s="960"/>
      <c r="E16" s="8">
        <f>ESF!B25</f>
        <v>0</v>
      </c>
    </row>
    <row r="17" spans="1:5" x14ac:dyDescent="0.25">
      <c r="A17" s="966"/>
      <c r="B17" s="964"/>
      <c r="C17" s="960" t="s">
        <v>32</v>
      </c>
      <c r="D17" s="960"/>
      <c r="E17" s="8">
        <f>ESF!B26</f>
        <v>0</v>
      </c>
    </row>
    <row r="18" spans="1:5" x14ac:dyDescent="0.25">
      <c r="A18" s="966"/>
      <c r="B18" s="964"/>
      <c r="C18" s="960" t="s">
        <v>34</v>
      </c>
      <c r="D18" s="960"/>
      <c r="E18" s="8">
        <f>ESF!B27</f>
        <v>1368082</v>
      </c>
    </row>
    <row r="19" spans="1:5" x14ac:dyDescent="0.25">
      <c r="A19" s="966"/>
      <c r="B19" s="964"/>
      <c r="C19" s="960" t="s">
        <v>36</v>
      </c>
      <c r="D19" s="960"/>
      <c r="E19" s="8">
        <f>ESF!B28</f>
        <v>0</v>
      </c>
    </row>
    <row r="20" spans="1:5" x14ac:dyDescent="0.25">
      <c r="A20" s="966"/>
      <c r="B20" s="964"/>
      <c r="C20" s="960" t="s">
        <v>38</v>
      </c>
      <c r="D20" s="960"/>
      <c r="E20" s="8">
        <f>ESF!B29</f>
        <v>-1123351</v>
      </c>
    </row>
    <row r="21" spans="1:5" x14ac:dyDescent="0.25">
      <c r="A21" s="966"/>
      <c r="B21" s="964"/>
      <c r="C21" s="960" t="s">
        <v>40</v>
      </c>
      <c r="D21" s="960"/>
      <c r="E21" s="8">
        <f>ESF!B30</f>
        <v>0</v>
      </c>
    </row>
    <row r="22" spans="1:5" x14ac:dyDescent="0.25">
      <c r="A22" s="966"/>
      <c r="B22" s="964"/>
      <c r="C22" s="960" t="s">
        <v>41</v>
      </c>
      <c r="D22" s="960"/>
      <c r="E22" s="8">
        <f>ESF!B31</f>
        <v>0</v>
      </c>
    </row>
    <row r="23" spans="1:5" x14ac:dyDescent="0.25">
      <c r="A23" s="966"/>
      <c r="B23" s="964"/>
      <c r="C23" s="960" t="s">
        <v>43</v>
      </c>
      <c r="D23" s="960"/>
      <c r="E23" s="8">
        <f>ESF!B32</f>
        <v>0</v>
      </c>
    </row>
    <row r="24" spans="1:5" ht="15.75" thickBot="1" x14ac:dyDescent="0.3">
      <c r="A24" s="966"/>
      <c r="B24" s="4"/>
      <c r="C24" s="961" t="s">
        <v>45</v>
      </c>
      <c r="D24" s="961"/>
      <c r="E24" s="9">
        <f>ESF!B34</f>
        <v>244731</v>
      </c>
    </row>
    <row r="25" spans="1:5" ht="15.75" thickBot="1" x14ac:dyDescent="0.3">
      <c r="A25" s="966"/>
      <c r="B25" s="2"/>
      <c r="C25" s="961" t="s">
        <v>47</v>
      </c>
      <c r="D25" s="961"/>
      <c r="E25" s="9">
        <f>ESF!B36</f>
        <v>612365</v>
      </c>
    </row>
    <row r="26" spans="1:5" x14ac:dyDescent="0.25">
      <c r="A26" s="966" t="s">
        <v>68</v>
      </c>
      <c r="B26" s="964" t="s">
        <v>8</v>
      </c>
      <c r="C26" s="960" t="s">
        <v>10</v>
      </c>
      <c r="D26" s="960"/>
      <c r="E26" s="8">
        <f>ESF!F11</f>
        <v>55861</v>
      </c>
    </row>
    <row r="27" spans="1:5" x14ac:dyDescent="0.25">
      <c r="A27" s="966"/>
      <c r="B27" s="964"/>
      <c r="C27" s="960" t="s">
        <v>12</v>
      </c>
      <c r="D27" s="960"/>
      <c r="E27" s="8">
        <f>ESF!F12</f>
        <v>0</v>
      </c>
    </row>
    <row r="28" spans="1:5" x14ac:dyDescent="0.25">
      <c r="A28" s="966"/>
      <c r="B28" s="964"/>
      <c r="C28" s="960" t="s">
        <v>14</v>
      </c>
      <c r="D28" s="960"/>
      <c r="E28" s="8">
        <f>ESF!F13</f>
        <v>0</v>
      </c>
    </row>
    <row r="29" spans="1:5" x14ac:dyDescent="0.25">
      <c r="A29" s="966"/>
      <c r="B29" s="964"/>
      <c r="C29" s="960" t="s">
        <v>16</v>
      </c>
      <c r="D29" s="960"/>
      <c r="E29" s="8">
        <f>ESF!F14</f>
        <v>0</v>
      </c>
    </row>
    <row r="30" spans="1:5" x14ac:dyDescent="0.25">
      <c r="A30" s="966"/>
      <c r="B30" s="964"/>
      <c r="C30" s="960" t="s">
        <v>18</v>
      </c>
      <c r="D30" s="960"/>
      <c r="E30" s="8">
        <f>ESF!F15</f>
        <v>0</v>
      </c>
    </row>
    <row r="31" spans="1:5" x14ac:dyDescent="0.25">
      <c r="A31" s="966"/>
      <c r="B31" s="964"/>
      <c r="C31" s="960" t="s">
        <v>20</v>
      </c>
      <c r="D31" s="960"/>
      <c r="E31" s="8">
        <f>ESF!F16</f>
        <v>0</v>
      </c>
    </row>
    <row r="32" spans="1:5" x14ac:dyDescent="0.25">
      <c r="A32" s="966"/>
      <c r="B32" s="964"/>
      <c r="C32" s="960" t="s">
        <v>22</v>
      </c>
      <c r="D32" s="960"/>
      <c r="E32" s="8">
        <f>ESF!F17</f>
        <v>0</v>
      </c>
    </row>
    <row r="33" spans="1:5" x14ac:dyDescent="0.25">
      <c r="A33" s="966"/>
      <c r="B33" s="964"/>
      <c r="C33" s="960" t="s">
        <v>23</v>
      </c>
      <c r="D33" s="960"/>
      <c r="E33" s="8">
        <f>ESF!F18</f>
        <v>0</v>
      </c>
    </row>
    <row r="34" spans="1:5" ht="15.75" thickBot="1" x14ac:dyDescent="0.3">
      <c r="A34" s="966"/>
      <c r="B34" s="4"/>
      <c r="C34" s="961" t="s">
        <v>25</v>
      </c>
      <c r="D34" s="961"/>
      <c r="E34" s="9">
        <f>ESF!F19</f>
        <v>55861</v>
      </c>
    </row>
    <row r="35" spans="1:5" x14ac:dyDescent="0.25">
      <c r="A35" s="966"/>
      <c r="B35" s="964" t="s">
        <v>27</v>
      </c>
      <c r="C35" s="960" t="s">
        <v>29</v>
      </c>
      <c r="D35" s="960"/>
      <c r="E35" s="8">
        <f>ESF!F24</f>
        <v>0</v>
      </c>
    </row>
    <row r="36" spans="1:5" x14ac:dyDescent="0.25">
      <c r="A36" s="966"/>
      <c r="B36" s="964"/>
      <c r="C36" s="960" t="s">
        <v>31</v>
      </c>
      <c r="D36" s="960"/>
      <c r="E36" s="8">
        <f>ESF!F25</f>
        <v>0</v>
      </c>
    </row>
    <row r="37" spans="1:5" x14ac:dyDescent="0.25">
      <c r="A37" s="966"/>
      <c r="B37" s="964"/>
      <c r="C37" s="960" t="s">
        <v>33</v>
      </c>
      <c r="D37" s="960"/>
      <c r="E37" s="8">
        <f>ESF!F26</f>
        <v>0</v>
      </c>
    </row>
    <row r="38" spans="1:5" x14ac:dyDescent="0.25">
      <c r="A38" s="966"/>
      <c r="B38" s="964"/>
      <c r="C38" s="960" t="s">
        <v>35</v>
      </c>
      <c r="D38" s="960"/>
      <c r="E38" s="8">
        <f>ESF!F27</f>
        <v>0</v>
      </c>
    </row>
    <row r="39" spans="1:5" x14ac:dyDescent="0.25">
      <c r="A39" s="966"/>
      <c r="B39" s="964"/>
      <c r="C39" s="960" t="s">
        <v>37</v>
      </c>
      <c r="D39" s="960"/>
      <c r="E39" s="8">
        <f>ESF!F28</f>
        <v>0</v>
      </c>
    </row>
    <row r="40" spans="1:5" x14ac:dyDescent="0.25">
      <c r="A40" s="966"/>
      <c r="B40" s="964"/>
      <c r="C40" s="960" t="s">
        <v>39</v>
      </c>
      <c r="D40" s="960"/>
      <c r="E40" s="8">
        <f>ESF!F29</f>
        <v>308808</v>
      </c>
    </row>
    <row r="41" spans="1:5" ht="15.75" thickBot="1" x14ac:dyDescent="0.3">
      <c r="A41" s="966"/>
      <c r="B41" s="2"/>
      <c r="C41" s="961" t="s">
        <v>42</v>
      </c>
      <c r="D41" s="961"/>
      <c r="E41" s="9">
        <f>ESF!F31</f>
        <v>308808</v>
      </c>
    </row>
    <row r="42" spans="1:5" ht="15.75" thickBot="1" x14ac:dyDescent="0.3">
      <c r="A42" s="966"/>
      <c r="B42" s="2"/>
      <c r="C42" s="961" t="s">
        <v>44</v>
      </c>
      <c r="D42" s="961"/>
      <c r="E42" s="9">
        <f>ESF!F33</f>
        <v>364669</v>
      </c>
    </row>
    <row r="43" spans="1:5" x14ac:dyDescent="0.25">
      <c r="A43" s="3"/>
      <c r="B43" s="964" t="s">
        <v>46</v>
      </c>
      <c r="C43" s="962" t="s">
        <v>48</v>
      </c>
      <c r="D43" s="962"/>
      <c r="E43" s="10">
        <f>ESF!F37</f>
        <v>304994</v>
      </c>
    </row>
    <row r="44" spans="1:5" x14ac:dyDescent="0.25">
      <c r="A44" s="3"/>
      <c r="B44" s="964"/>
      <c r="C44" s="960" t="s">
        <v>49</v>
      </c>
      <c r="D44" s="960"/>
      <c r="E44" s="8">
        <f>ESF!F39</f>
        <v>0</v>
      </c>
    </row>
    <row r="45" spans="1:5" x14ac:dyDescent="0.25">
      <c r="A45" s="3"/>
      <c r="B45" s="964"/>
      <c r="C45" s="960" t="s">
        <v>50</v>
      </c>
      <c r="D45" s="960"/>
      <c r="E45" s="8">
        <f>ESF!F40</f>
        <v>0</v>
      </c>
    </row>
    <row r="46" spans="1:5" x14ac:dyDescent="0.25">
      <c r="A46" s="3"/>
      <c r="B46" s="964"/>
      <c r="C46" s="960" t="s">
        <v>51</v>
      </c>
      <c r="D46" s="960"/>
      <c r="E46" s="8">
        <f>ESF!F41</f>
        <v>304994</v>
      </c>
    </row>
    <row r="47" spans="1:5" x14ac:dyDescent="0.25">
      <c r="A47" s="3"/>
      <c r="B47" s="964"/>
      <c r="C47" s="962" t="s">
        <v>52</v>
      </c>
      <c r="D47" s="962"/>
      <c r="E47" s="10">
        <f>ESF!F43</f>
        <v>-57297.740000000005</v>
      </c>
    </row>
    <row r="48" spans="1:5" x14ac:dyDescent="0.25">
      <c r="A48" s="3"/>
      <c r="B48" s="964"/>
      <c r="C48" s="960" t="s">
        <v>53</v>
      </c>
      <c r="D48" s="960"/>
      <c r="E48" s="8">
        <f>ESF!F45</f>
        <v>-132847</v>
      </c>
    </row>
    <row r="49" spans="1:5" x14ac:dyDescent="0.25">
      <c r="A49" s="3"/>
      <c r="B49" s="964"/>
      <c r="C49" s="960" t="s">
        <v>54</v>
      </c>
      <c r="D49" s="960"/>
      <c r="E49" s="8">
        <f>ESF!F46</f>
        <v>75549.259999999995</v>
      </c>
    </row>
    <row r="50" spans="1:5" x14ac:dyDescent="0.25">
      <c r="A50" s="3"/>
      <c r="B50" s="964"/>
      <c r="C50" s="960" t="s">
        <v>55</v>
      </c>
      <c r="D50" s="960"/>
      <c r="E50" s="8">
        <f>ESF!F47</f>
        <v>0</v>
      </c>
    </row>
    <row r="51" spans="1:5" x14ac:dyDescent="0.25">
      <c r="A51" s="3"/>
      <c r="B51" s="964"/>
      <c r="C51" s="960" t="s">
        <v>56</v>
      </c>
      <c r="D51" s="960"/>
      <c r="E51" s="8">
        <f>ESF!F48</f>
        <v>0</v>
      </c>
    </row>
    <row r="52" spans="1:5" x14ac:dyDescent="0.25">
      <c r="A52" s="3"/>
      <c r="B52" s="964"/>
      <c r="C52" s="960" t="s">
        <v>57</v>
      </c>
      <c r="D52" s="960"/>
      <c r="E52" s="8">
        <f>ESF!F49</f>
        <v>0</v>
      </c>
    </row>
    <row r="53" spans="1:5" x14ac:dyDescent="0.25">
      <c r="A53" s="3"/>
      <c r="B53" s="964"/>
      <c r="C53" s="962" t="s">
        <v>58</v>
      </c>
      <c r="D53" s="962"/>
      <c r="E53" s="10">
        <f>ESF!F51</f>
        <v>0</v>
      </c>
    </row>
    <row r="54" spans="1:5" x14ac:dyDescent="0.25">
      <c r="A54" s="3"/>
      <c r="B54" s="964"/>
      <c r="C54" s="960" t="s">
        <v>59</v>
      </c>
      <c r="D54" s="960"/>
      <c r="E54" s="8">
        <f>ESF!F53</f>
        <v>0</v>
      </c>
    </row>
    <row r="55" spans="1:5" x14ac:dyDescent="0.25">
      <c r="A55" s="3"/>
      <c r="B55" s="964"/>
      <c r="C55" s="960" t="s">
        <v>60</v>
      </c>
      <c r="D55" s="960"/>
      <c r="E55" s="8">
        <f>ESF!F54</f>
        <v>0</v>
      </c>
    </row>
    <row r="56" spans="1:5" ht="15.75" thickBot="1" x14ac:dyDescent="0.3">
      <c r="A56" s="3"/>
      <c r="B56" s="964"/>
      <c r="C56" s="961" t="s">
        <v>61</v>
      </c>
      <c r="D56" s="961"/>
      <c r="E56" s="9">
        <f>ESF!F56</f>
        <v>247696.26</v>
      </c>
    </row>
    <row r="57" spans="1:5" ht="15.75" thickBot="1" x14ac:dyDescent="0.3">
      <c r="A57" s="3"/>
      <c r="B57" s="2"/>
      <c r="C57" s="961" t="s">
        <v>62</v>
      </c>
      <c r="D57" s="961"/>
      <c r="E57" s="9">
        <f>ESF!F58</f>
        <v>612365.26</v>
      </c>
    </row>
    <row r="58" spans="1:5" x14ac:dyDescent="0.25">
      <c r="A58" s="3"/>
      <c r="B58" s="2"/>
      <c r="C58" s="970" t="s">
        <v>4</v>
      </c>
      <c r="D58" s="970"/>
      <c r="E58" s="1">
        <v>2012</v>
      </c>
    </row>
    <row r="59" spans="1:5" x14ac:dyDescent="0.25">
      <c r="A59" s="966" t="s">
        <v>67</v>
      </c>
      <c r="B59" s="964" t="s">
        <v>7</v>
      </c>
      <c r="C59" s="960" t="s">
        <v>9</v>
      </c>
      <c r="D59" s="960"/>
      <c r="E59" s="8">
        <f>ESF!C11</f>
        <v>161057</v>
      </c>
    </row>
    <row r="60" spans="1:5" x14ac:dyDescent="0.25">
      <c r="A60" s="966"/>
      <c r="B60" s="964"/>
      <c r="C60" s="960" t="s">
        <v>11</v>
      </c>
      <c r="D60" s="960"/>
      <c r="E60" s="8">
        <f>ESF!C12</f>
        <v>200</v>
      </c>
    </row>
    <row r="61" spans="1:5" x14ac:dyDescent="0.25">
      <c r="A61" s="966"/>
      <c r="B61" s="964"/>
      <c r="C61" s="960" t="s">
        <v>13</v>
      </c>
      <c r="D61" s="960"/>
      <c r="E61" s="8">
        <f>ESF!C13</f>
        <v>10989</v>
      </c>
    </row>
    <row r="62" spans="1:5" x14ac:dyDescent="0.25">
      <c r="A62" s="966"/>
      <c r="B62" s="964"/>
      <c r="C62" s="960" t="s">
        <v>15</v>
      </c>
      <c r="D62" s="960"/>
      <c r="E62" s="8">
        <f>ESF!C14</f>
        <v>0</v>
      </c>
    </row>
    <row r="63" spans="1:5" x14ac:dyDescent="0.25">
      <c r="A63" s="966"/>
      <c r="B63" s="964"/>
      <c r="C63" s="960" t="s">
        <v>17</v>
      </c>
      <c r="D63" s="960"/>
      <c r="E63" s="8">
        <f>ESF!C15</f>
        <v>0</v>
      </c>
    </row>
    <row r="64" spans="1:5" x14ac:dyDescent="0.25">
      <c r="A64" s="966"/>
      <c r="B64" s="964"/>
      <c r="C64" s="960" t="s">
        <v>19</v>
      </c>
      <c r="D64" s="960"/>
      <c r="E64" s="8">
        <f>ESF!C16</f>
        <v>0</v>
      </c>
    </row>
    <row r="65" spans="1:5" x14ac:dyDescent="0.25">
      <c r="A65" s="966"/>
      <c r="B65" s="964"/>
      <c r="C65" s="960" t="s">
        <v>21</v>
      </c>
      <c r="D65" s="960"/>
      <c r="E65" s="8">
        <f>ESF!C17</f>
        <v>0</v>
      </c>
    </row>
    <row r="66" spans="1:5" ht="15.75" thickBot="1" x14ac:dyDescent="0.3">
      <c r="A66" s="966"/>
      <c r="B66" s="4"/>
      <c r="C66" s="961" t="s">
        <v>24</v>
      </c>
      <c r="D66" s="961"/>
      <c r="E66" s="9">
        <f>ESF!C19</f>
        <v>172246</v>
      </c>
    </row>
    <row r="67" spans="1:5" x14ac:dyDescent="0.25">
      <c r="A67" s="966"/>
      <c r="B67" s="964" t="s">
        <v>26</v>
      </c>
      <c r="C67" s="960" t="s">
        <v>28</v>
      </c>
      <c r="D67" s="960"/>
      <c r="E67" s="8">
        <f>ESF!C24</f>
        <v>0</v>
      </c>
    </row>
    <row r="68" spans="1:5" x14ac:dyDescent="0.25">
      <c r="A68" s="966"/>
      <c r="B68" s="964"/>
      <c r="C68" s="960" t="s">
        <v>30</v>
      </c>
      <c r="D68" s="960"/>
      <c r="E68" s="8">
        <f>ESF!C25</f>
        <v>0</v>
      </c>
    </row>
    <row r="69" spans="1:5" x14ac:dyDescent="0.25">
      <c r="A69" s="966"/>
      <c r="B69" s="964"/>
      <c r="C69" s="960" t="s">
        <v>32</v>
      </c>
      <c r="D69" s="960"/>
      <c r="E69" s="8">
        <f>ESF!C26</f>
        <v>0</v>
      </c>
    </row>
    <row r="70" spans="1:5" x14ac:dyDescent="0.25">
      <c r="A70" s="966"/>
      <c r="B70" s="964"/>
      <c r="C70" s="960" t="s">
        <v>34</v>
      </c>
      <c r="D70" s="960"/>
      <c r="E70" s="8">
        <f>ESF!C27</f>
        <v>1352263</v>
      </c>
    </row>
    <row r="71" spans="1:5" x14ac:dyDescent="0.25">
      <c r="A71" s="966"/>
      <c r="B71" s="964"/>
      <c r="C71" s="960" t="s">
        <v>36</v>
      </c>
      <c r="D71" s="960"/>
      <c r="E71" s="8">
        <f>ESF!C28</f>
        <v>0</v>
      </c>
    </row>
    <row r="72" spans="1:5" x14ac:dyDescent="0.25">
      <c r="A72" s="966"/>
      <c r="B72" s="964"/>
      <c r="C72" s="960" t="s">
        <v>38</v>
      </c>
      <c r="D72" s="960"/>
      <c r="E72" s="8">
        <f>ESF!C29</f>
        <v>-974468</v>
      </c>
    </row>
    <row r="73" spans="1:5" x14ac:dyDescent="0.25">
      <c r="A73" s="966"/>
      <c r="B73" s="964"/>
      <c r="C73" s="960" t="s">
        <v>40</v>
      </c>
      <c r="D73" s="960"/>
      <c r="E73" s="8">
        <f>ESF!C30</f>
        <v>0</v>
      </c>
    </row>
    <row r="74" spans="1:5" x14ac:dyDescent="0.25">
      <c r="A74" s="966"/>
      <c r="B74" s="964"/>
      <c r="C74" s="960" t="s">
        <v>41</v>
      </c>
      <c r="D74" s="960"/>
      <c r="E74" s="8">
        <f>ESF!C31</f>
        <v>0</v>
      </c>
    </row>
    <row r="75" spans="1:5" x14ac:dyDescent="0.25">
      <c r="A75" s="966"/>
      <c r="B75" s="964"/>
      <c r="C75" s="960" t="s">
        <v>43</v>
      </c>
      <c r="D75" s="960"/>
      <c r="E75" s="8">
        <f>ESF!C32</f>
        <v>0</v>
      </c>
    </row>
    <row r="76" spans="1:5" ht="15.75" thickBot="1" x14ac:dyDescent="0.3">
      <c r="A76" s="966"/>
      <c r="B76" s="4"/>
      <c r="C76" s="961" t="s">
        <v>45</v>
      </c>
      <c r="D76" s="961"/>
      <c r="E76" s="9">
        <f>ESF!C34</f>
        <v>377795</v>
      </c>
    </row>
    <row r="77" spans="1:5" ht="15.75" thickBot="1" x14ac:dyDescent="0.3">
      <c r="A77" s="966"/>
      <c r="B77" s="2"/>
      <c r="C77" s="961" t="s">
        <v>47</v>
      </c>
      <c r="D77" s="961"/>
      <c r="E77" s="9">
        <f>ESF!C36</f>
        <v>550041</v>
      </c>
    </row>
    <row r="78" spans="1:5" x14ac:dyDescent="0.25">
      <c r="A78" s="966" t="s">
        <v>68</v>
      </c>
      <c r="B78" s="964" t="s">
        <v>8</v>
      </c>
      <c r="C78" s="960" t="s">
        <v>10</v>
      </c>
      <c r="D78" s="960"/>
      <c r="E78" s="8">
        <f>ESF!G11</f>
        <v>169231</v>
      </c>
    </row>
    <row r="79" spans="1:5" x14ac:dyDescent="0.25">
      <c r="A79" s="966"/>
      <c r="B79" s="964"/>
      <c r="C79" s="960" t="s">
        <v>12</v>
      </c>
      <c r="D79" s="960"/>
      <c r="E79" s="8">
        <f>ESF!G12</f>
        <v>0</v>
      </c>
    </row>
    <row r="80" spans="1:5" x14ac:dyDescent="0.25">
      <c r="A80" s="966"/>
      <c r="B80" s="964"/>
      <c r="C80" s="960" t="s">
        <v>14</v>
      </c>
      <c r="D80" s="960"/>
      <c r="E80" s="8">
        <f>ESF!G13</f>
        <v>0</v>
      </c>
    </row>
    <row r="81" spans="1:5" x14ac:dyDescent="0.25">
      <c r="A81" s="966"/>
      <c r="B81" s="964"/>
      <c r="C81" s="960" t="s">
        <v>16</v>
      </c>
      <c r="D81" s="960"/>
      <c r="E81" s="8">
        <f>ESF!G14</f>
        <v>0</v>
      </c>
    </row>
    <row r="82" spans="1:5" x14ac:dyDescent="0.25">
      <c r="A82" s="966"/>
      <c r="B82" s="964"/>
      <c r="C82" s="960" t="s">
        <v>18</v>
      </c>
      <c r="D82" s="960"/>
      <c r="E82" s="8">
        <f>ESF!G15</f>
        <v>0</v>
      </c>
    </row>
    <row r="83" spans="1:5" x14ac:dyDescent="0.25">
      <c r="A83" s="966"/>
      <c r="B83" s="964"/>
      <c r="C83" s="960" t="s">
        <v>20</v>
      </c>
      <c r="D83" s="960"/>
      <c r="E83" s="8">
        <f>ESF!G16</f>
        <v>0</v>
      </c>
    </row>
    <row r="84" spans="1:5" x14ac:dyDescent="0.25">
      <c r="A84" s="966"/>
      <c r="B84" s="964"/>
      <c r="C84" s="960" t="s">
        <v>22</v>
      </c>
      <c r="D84" s="960"/>
      <c r="E84" s="8">
        <f>ESF!G17</f>
        <v>0</v>
      </c>
    </row>
    <row r="85" spans="1:5" x14ac:dyDescent="0.25">
      <c r="A85" s="966"/>
      <c r="B85" s="964"/>
      <c r="C85" s="960" t="s">
        <v>23</v>
      </c>
      <c r="D85" s="960"/>
      <c r="E85" s="8">
        <f>ESF!G18</f>
        <v>0</v>
      </c>
    </row>
    <row r="86" spans="1:5" ht="15.75" thickBot="1" x14ac:dyDescent="0.3">
      <c r="A86" s="966"/>
      <c r="B86" s="4"/>
      <c r="C86" s="961" t="s">
        <v>25</v>
      </c>
      <c r="D86" s="961"/>
      <c r="E86" s="9">
        <f>ESF!G19</f>
        <v>169231</v>
      </c>
    </row>
    <row r="87" spans="1:5" x14ac:dyDescent="0.25">
      <c r="A87" s="966"/>
      <c r="B87" s="964" t="s">
        <v>27</v>
      </c>
      <c r="C87" s="960" t="s">
        <v>29</v>
      </c>
      <c r="D87" s="960"/>
      <c r="E87" s="8">
        <f>ESF!G24</f>
        <v>0</v>
      </c>
    </row>
    <row r="88" spans="1:5" x14ac:dyDescent="0.25">
      <c r="A88" s="966"/>
      <c r="B88" s="964"/>
      <c r="C88" s="960" t="s">
        <v>31</v>
      </c>
      <c r="D88" s="960"/>
      <c r="E88" s="8">
        <f>ESF!G25</f>
        <v>0</v>
      </c>
    </row>
    <row r="89" spans="1:5" x14ac:dyDescent="0.25">
      <c r="A89" s="966"/>
      <c r="B89" s="964"/>
      <c r="C89" s="960" t="s">
        <v>33</v>
      </c>
      <c r="D89" s="960"/>
      <c r="E89" s="8">
        <f>ESF!G26</f>
        <v>0</v>
      </c>
    </row>
    <row r="90" spans="1:5" x14ac:dyDescent="0.25">
      <c r="A90" s="966"/>
      <c r="B90" s="964"/>
      <c r="C90" s="960" t="s">
        <v>35</v>
      </c>
      <c r="D90" s="960"/>
      <c r="E90" s="8">
        <f>ESF!G27</f>
        <v>0</v>
      </c>
    </row>
    <row r="91" spans="1:5" x14ac:dyDescent="0.25">
      <c r="A91" s="966"/>
      <c r="B91" s="964"/>
      <c r="C91" s="960" t="s">
        <v>37</v>
      </c>
      <c r="D91" s="960"/>
      <c r="E91" s="8">
        <f>ESF!G28</f>
        <v>0</v>
      </c>
    </row>
    <row r="92" spans="1:5" x14ac:dyDescent="0.25">
      <c r="A92" s="966"/>
      <c r="B92" s="964"/>
      <c r="C92" s="960" t="s">
        <v>39</v>
      </c>
      <c r="D92" s="960"/>
      <c r="E92" s="8">
        <f>ESF!G29</f>
        <v>0</v>
      </c>
    </row>
    <row r="93" spans="1:5" ht="15.75" thickBot="1" x14ac:dyDescent="0.3">
      <c r="A93" s="966"/>
      <c r="B93" s="2"/>
      <c r="C93" s="961" t="s">
        <v>42</v>
      </c>
      <c r="D93" s="961"/>
      <c r="E93" s="9">
        <f>ESF!G31</f>
        <v>0</v>
      </c>
    </row>
    <row r="94" spans="1:5" ht="15.75" thickBot="1" x14ac:dyDescent="0.3">
      <c r="A94" s="966"/>
      <c r="B94" s="2"/>
      <c r="C94" s="961" t="s">
        <v>44</v>
      </c>
      <c r="D94" s="961"/>
      <c r="E94" s="9">
        <f>ESF!G33</f>
        <v>169231</v>
      </c>
    </row>
    <row r="95" spans="1:5" x14ac:dyDescent="0.25">
      <c r="A95" s="3"/>
      <c r="B95" s="964" t="s">
        <v>46</v>
      </c>
      <c r="C95" s="962" t="s">
        <v>48</v>
      </c>
      <c r="D95" s="962"/>
      <c r="E95" s="10">
        <f>ESF!G37</f>
        <v>304994</v>
      </c>
    </row>
    <row r="96" spans="1:5" x14ac:dyDescent="0.25">
      <c r="A96" s="3"/>
      <c r="B96" s="964"/>
      <c r="C96" s="960" t="s">
        <v>49</v>
      </c>
      <c r="D96" s="960"/>
      <c r="E96" s="8">
        <f>ESF!G39</f>
        <v>0</v>
      </c>
    </row>
    <row r="97" spans="1:5" x14ac:dyDescent="0.25">
      <c r="A97" s="3"/>
      <c r="B97" s="964"/>
      <c r="C97" s="960" t="s">
        <v>50</v>
      </c>
      <c r="D97" s="960"/>
      <c r="E97" s="8">
        <f>ESF!G40</f>
        <v>0</v>
      </c>
    </row>
    <row r="98" spans="1:5" x14ac:dyDescent="0.25">
      <c r="A98" s="3"/>
      <c r="B98" s="964"/>
      <c r="C98" s="960" t="s">
        <v>51</v>
      </c>
      <c r="D98" s="960"/>
      <c r="E98" s="8">
        <f>ESF!G41</f>
        <v>304994</v>
      </c>
    </row>
    <row r="99" spans="1:5" x14ac:dyDescent="0.25">
      <c r="A99" s="3"/>
      <c r="B99" s="964"/>
      <c r="C99" s="962" t="s">
        <v>52</v>
      </c>
      <c r="D99" s="962"/>
      <c r="E99" s="10">
        <f>ESF!G43</f>
        <v>75817</v>
      </c>
    </row>
    <row r="100" spans="1:5" x14ac:dyDescent="0.25">
      <c r="A100" s="3"/>
      <c r="B100" s="964"/>
      <c r="C100" s="960" t="s">
        <v>53</v>
      </c>
      <c r="D100" s="960"/>
      <c r="E100" s="8">
        <f>ESF!G45</f>
        <v>-46269</v>
      </c>
    </row>
    <row r="101" spans="1:5" x14ac:dyDescent="0.25">
      <c r="A101" s="3"/>
      <c r="B101" s="964"/>
      <c r="C101" s="960" t="s">
        <v>54</v>
      </c>
      <c r="D101" s="960"/>
      <c r="E101" s="8">
        <f>ESF!G46</f>
        <v>122086</v>
      </c>
    </row>
    <row r="102" spans="1:5" x14ac:dyDescent="0.25">
      <c r="A102" s="3"/>
      <c r="B102" s="964"/>
      <c r="C102" s="960" t="s">
        <v>55</v>
      </c>
      <c r="D102" s="960"/>
      <c r="E102" s="8">
        <f>ESF!G47</f>
        <v>0</v>
      </c>
    </row>
    <row r="103" spans="1:5" x14ac:dyDescent="0.25">
      <c r="A103" s="3"/>
      <c r="B103" s="964"/>
      <c r="C103" s="960" t="s">
        <v>56</v>
      </c>
      <c r="D103" s="960"/>
      <c r="E103" s="8">
        <f>ESF!G48</f>
        <v>0</v>
      </c>
    </row>
    <row r="104" spans="1:5" x14ac:dyDescent="0.25">
      <c r="A104" s="3"/>
      <c r="B104" s="964"/>
      <c r="C104" s="960" t="s">
        <v>57</v>
      </c>
      <c r="D104" s="960"/>
      <c r="E104" s="8">
        <f>ESF!G49</f>
        <v>0</v>
      </c>
    </row>
    <row r="105" spans="1:5" x14ac:dyDescent="0.25">
      <c r="A105" s="3"/>
      <c r="B105" s="964"/>
      <c r="C105" s="962" t="s">
        <v>58</v>
      </c>
      <c r="D105" s="962"/>
      <c r="E105" s="10">
        <f>ESF!G51</f>
        <v>0</v>
      </c>
    </row>
    <row r="106" spans="1:5" x14ac:dyDescent="0.25">
      <c r="A106" s="3"/>
      <c r="B106" s="964"/>
      <c r="C106" s="960" t="s">
        <v>59</v>
      </c>
      <c r="D106" s="960"/>
      <c r="E106" s="8">
        <f>ESF!G53</f>
        <v>0</v>
      </c>
    </row>
    <row r="107" spans="1:5" x14ac:dyDescent="0.25">
      <c r="A107" s="3"/>
      <c r="B107" s="964"/>
      <c r="C107" s="960" t="s">
        <v>60</v>
      </c>
      <c r="D107" s="960"/>
      <c r="E107" s="8">
        <f>ESF!G54</f>
        <v>0</v>
      </c>
    </row>
    <row r="108" spans="1:5" ht="15.75" thickBot="1" x14ac:dyDescent="0.3">
      <c r="A108" s="3"/>
      <c r="B108" s="964"/>
      <c r="C108" s="961" t="s">
        <v>61</v>
      </c>
      <c r="D108" s="961"/>
      <c r="E108" s="9">
        <f>ESF!G56</f>
        <v>380811</v>
      </c>
    </row>
    <row r="109" spans="1:5" ht="15.75" thickBot="1" x14ac:dyDescent="0.3">
      <c r="A109" s="3"/>
      <c r="B109" s="2"/>
      <c r="C109" s="961" t="s">
        <v>62</v>
      </c>
      <c r="D109" s="961"/>
      <c r="E109" s="9">
        <f>ESF!G58</f>
        <v>550042</v>
      </c>
    </row>
    <row r="110" spans="1:5" x14ac:dyDescent="0.25">
      <c r="A110" s="3"/>
      <c r="B110" s="2"/>
      <c r="C110" s="963" t="s">
        <v>73</v>
      </c>
      <c r="D110" s="5" t="s">
        <v>63</v>
      </c>
      <c r="E110" s="10" t="e">
        <f>ESF!#REF!</f>
        <v>#REF!</v>
      </c>
    </row>
    <row r="111" spans="1:5" x14ac:dyDescent="0.25">
      <c r="A111" s="3"/>
      <c r="B111" s="2"/>
      <c r="C111" s="959"/>
      <c r="D111" s="5" t="s">
        <v>64</v>
      </c>
      <c r="E111" s="10" t="e">
        <f>ESF!#REF!</f>
        <v>#REF!</v>
      </c>
    </row>
    <row r="112" spans="1:5" x14ac:dyDescent="0.25">
      <c r="A112" s="3"/>
      <c r="B112" s="2"/>
      <c r="C112" s="959" t="s">
        <v>72</v>
      </c>
      <c r="D112" s="5" t="s">
        <v>63</v>
      </c>
      <c r="E112" s="10">
        <f>ESF!C66</f>
        <v>0</v>
      </c>
    </row>
    <row r="113" spans="1:5" x14ac:dyDescent="0.25">
      <c r="A113" s="3"/>
      <c r="B113" s="2"/>
      <c r="C113" s="959"/>
      <c r="D113" s="5" t="s">
        <v>64</v>
      </c>
      <c r="E113" s="10">
        <f>ESF!C67</f>
        <v>0</v>
      </c>
    </row>
    <row r="114" spans="1:5" x14ac:dyDescent="0.25">
      <c r="A114" s="965" t="s">
        <v>1</v>
      </c>
      <c r="B114" s="965"/>
      <c r="C114" s="965"/>
      <c r="D114" s="965"/>
      <c r="E114" s="13" t="e">
        <f>ECSF!#REF!</f>
        <v>#REF!</v>
      </c>
    </row>
    <row r="115" spans="1:5" x14ac:dyDescent="0.25">
      <c r="A115" s="965" t="s">
        <v>3</v>
      </c>
      <c r="B115" s="965"/>
      <c r="C115" s="965"/>
      <c r="D115" s="965"/>
      <c r="E115" s="13" t="e">
        <f>ECSF!#REF!</f>
        <v>#REF!</v>
      </c>
    </row>
    <row r="116" spans="1:5" x14ac:dyDescent="0.25">
      <c r="A116" s="965" t="s">
        <v>2</v>
      </c>
      <c r="B116" s="965"/>
      <c r="C116" s="965"/>
      <c r="D116" s="965"/>
      <c r="E116" s="14"/>
    </row>
    <row r="117" spans="1:5" x14ac:dyDescent="0.25">
      <c r="A117" s="965" t="s">
        <v>71</v>
      </c>
      <c r="B117" s="965"/>
      <c r="C117" s="965"/>
      <c r="D117" s="965"/>
      <c r="E117" t="s">
        <v>70</v>
      </c>
    </row>
    <row r="118" spans="1:5" x14ac:dyDescent="0.25">
      <c r="B118" s="967" t="s">
        <v>65</v>
      </c>
      <c r="C118" s="962" t="s">
        <v>5</v>
      </c>
      <c r="D118" s="962"/>
      <c r="E118" s="11" t="e">
        <f>ECSF!#REF!</f>
        <v>#REF!</v>
      </c>
    </row>
    <row r="119" spans="1:5" x14ac:dyDescent="0.25">
      <c r="B119" s="967"/>
      <c r="C119" s="962" t="s">
        <v>7</v>
      </c>
      <c r="D119" s="962"/>
      <c r="E119" s="11" t="e">
        <f>ECSF!#REF!</f>
        <v>#REF!</v>
      </c>
    </row>
    <row r="120" spans="1:5" x14ac:dyDescent="0.25">
      <c r="B120" s="967"/>
      <c r="C120" s="960" t="s">
        <v>9</v>
      </c>
      <c r="D120" s="960"/>
      <c r="E120" s="12" t="e">
        <f>ECSF!#REF!</f>
        <v>#REF!</v>
      </c>
    </row>
    <row r="121" spans="1:5" x14ac:dyDescent="0.25">
      <c r="B121" s="967"/>
      <c r="C121" s="960" t="s">
        <v>11</v>
      </c>
      <c r="D121" s="960"/>
      <c r="E121" s="12" t="e">
        <f>ECSF!#REF!</f>
        <v>#REF!</v>
      </c>
    </row>
    <row r="122" spans="1:5" x14ac:dyDescent="0.25">
      <c r="B122" s="967"/>
      <c r="C122" s="960" t="s">
        <v>13</v>
      </c>
      <c r="D122" s="960"/>
      <c r="E122" s="12" t="e">
        <f>ECSF!#REF!</f>
        <v>#REF!</v>
      </c>
    </row>
    <row r="123" spans="1:5" x14ac:dyDescent="0.25">
      <c r="B123" s="967"/>
      <c r="C123" s="960" t="s">
        <v>15</v>
      </c>
      <c r="D123" s="960"/>
      <c r="E123" s="12" t="e">
        <f>ECSF!#REF!</f>
        <v>#REF!</v>
      </c>
    </row>
    <row r="124" spans="1:5" x14ac:dyDescent="0.25">
      <c r="B124" s="967"/>
      <c r="C124" s="960" t="s">
        <v>17</v>
      </c>
      <c r="D124" s="960"/>
      <c r="E124" s="12" t="e">
        <f>ECSF!#REF!</f>
        <v>#REF!</v>
      </c>
    </row>
    <row r="125" spans="1:5" x14ac:dyDescent="0.25">
      <c r="B125" s="967"/>
      <c r="C125" s="960" t="s">
        <v>19</v>
      </c>
      <c r="D125" s="960"/>
      <c r="E125" s="12" t="e">
        <f>ECSF!#REF!</f>
        <v>#REF!</v>
      </c>
    </row>
    <row r="126" spans="1:5" x14ac:dyDescent="0.25">
      <c r="B126" s="967"/>
      <c r="C126" s="960" t="s">
        <v>21</v>
      </c>
      <c r="D126" s="960"/>
      <c r="E126" s="12" t="e">
        <f>ECSF!#REF!</f>
        <v>#REF!</v>
      </c>
    </row>
    <row r="127" spans="1:5" x14ac:dyDescent="0.25">
      <c r="B127" s="967"/>
      <c r="C127" s="962" t="s">
        <v>26</v>
      </c>
      <c r="D127" s="962"/>
      <c r="E127" s="11" t="e">
        <f>ECSF!#REF!</f>
        <v>#REF!</v>
      </c>
    </row>
    <row r="128" spans="1:5" x14ac:dyDescent="0.25">
      <c r="B128" s="967"/>
      <c r="C128" s="960" t="s">
        <v>28</v>
      </c>
      <c r="D128" s="960"/>
      <c r="E128" s="12" t="e">
        <f>ECSF!#REF!</f>
        <v>#REF!</v>
      </c>
    </row>
    <row r="129" spans="2:5" x14ac:dyDescent="0.25">
      <c r="B129" s="967"/>
      <c r="C129" s="960" t="s">
        <v>30</v>
      </c>
      <c r="D129" s="960"/>
      <c r="E129" s="12" t="e">
        <f>ECSF!#REF!</f>
        <v>#REF!</v>
      </c>
    </row>
    <row r="130" spans="2:5" x14ac:dyDescent="0.25">
      <c r="B130" s="967"/>
      <c r="C130" s="960" t="s">
        <v>32</v>
      </c>
      <c r="D130" s="960"/>
      <c r="E130" s="12" t="e">
        <f>ECSF!#REF!</f>
        <v>#REF!</v>
      </c>
    </row>
    <row r="131" spans="2:5" x14ac:dyDescent="0.25">
      <c r="B131" s="967"/>
      <c r="C131" s="960" t="s">
        <v>34</v>
      </c>
      <c r="D131" s="960"/>
      <c r="E131" s="12" t="e">
        <f>ECSF!#REF!</f>
        <v>#REF!</v>
      </c>
    </row>
    <row r="132" spans="2:5" x14ac:dyDescent="0.25">
      <c r="B132" s="967"/>
      <c r="C132" s="960" t="s">
        <v>36</v>
      </c>
      <c r="D132" s="960"/>
      <c r="E132" s="12" t="e">
        <f>ECSF!#REF!</f>
        <v>#REF!</v>
      </c>
    </row>
    <row r="133" spans="2:5" x14ac:dyDescent="0.25">
      <c r="B133" s="967"/>
      <c r="C133" s="960" t="s">
        <v>38</v>
      </c>
      <c r="D133" s="960"/>
      <c r="E133" s="12" t="e">
        <f>ECSF!#REF!</f>
        <v>#REF!</v>
      </c>
    </row>
    <row r="134" spans="2:5" x14ac:dyDescent="0.25">
      <c r="B134" s="967"/>
      <c r="C134" s="960" t="s">
        <v>40</v>
      </c>
      <c r="D134" s="960"/>
      <c r="E134" s="12" t="e">
        <f>ECSF!#REF!</f>
        <v>#REF!</v>
      </c>
    </row>
    <row r="135" spans="2:5" x14ac:dyDescent="0.25">
      <c r="B135" s="967"/>
      <c r="C135" s="960" t="s">
        <v>41</v>
      </c>
      <c r="D135" s="960"/>
      <c r="E135" s="12" t="e">
        <f>ECSF!#REF!</f>
        <v>#REF!</v>
      </c>
    </row>
    <row r="136" spans="2:5" x14ac:dyDescent="0.25">
      <c r="B136" s="967"/>
      <c r="C136" s="960" t="s">
        <v>43</v>
      </c>
      <c r="D136" s="960"/>
      <c r="E136" s="12" t="e">
        <f>ECSF!#REF!</f>
        <v>#REF!</v>
      </c>
    </row>
    <row r="137" spans="2:5" x14ac:dyDescent="0.25">
      <c r="B137" s="967"/>
      <c r="C137" s="962" t="s">
        <v>6</v>
      </c>
      <c r="D137" s="962"/>
      <c r="E137" s="11" t="e">
        <f>ECSF!#REF!</f>
        <v>#REF!</v>
      </c>
    </row>
    <row r="138" spans="2:5" x14ac:dyDescent="0.25">
      <c r="B138" s="967"/>
      <c r="C138" s="962" t="s">
        <v>8</v>
      </c>
      <c r="D138" s="962"/>
      <c r="E138" s="11" t="e">
        <f>ECSF!#REF!</f>
        <v>#REF!</v>
      </c>
    </row>
    <row r="139" spans="2:5" x14ac:dyDescent="0.25">
      <c r="B139" s="967"/>
      <c r="C139" s="960" t="s">
        <v>10</v>
      </c>
      <c r="D139" s="960"/>
      <c r="E139" s="12" t="e">
        <f>ECSF!#REF!</f>
        <v>#REF!</v>
      </c>
    </row>
    <row r="140" spans="2:5" x14ac:dyDescent="0.25">
      <c r="B140" s="967"/>
      <c r="C140" s="960" t="s">
        <v>12</v>
      </c>
      <c r="D140" s="960"/>
      <c r="E140" s="12" t="e">
        <f>ECSF!#REF!</f>
        <v>#REF!</v>
      </c>
    </row>
    <row r="141" spans="2:5" x14ac:dyDescent="0.25">
      <c r="B141" s="967"/>
      <c r="C141" s="960" t="s">
        <v>14</v>
      </c>
      <c r="D141" s="960"/>
      <c r="E141" s="12" t="e">
        <f>ECSF!#REF!</f>
        <v>#REF!</v>
      </c>
    </row>
    <row r="142" spans="2:5" x14ac:dyDescent="0.25">
      <c r="B142" s="967"/>
      <c r="C142" s="960" t="s">
        <v>16</v>
      </c>
      <c r="D142" s="960"/>
      <c r="E142" s="12" t="e">
        <f>ECSF!#REF!</f>
        <v>#REF!</v>
      </c>
    </row>
    <row r="143" spans="2:5" x14ac:dyDescent="0.25">
      <c r="B143" s="967"/>
      <c r="C143" s="960" t="s">
        <v>18</v>
      </c>
      <c r="D143" s="960"/>
      <c r="E143" s="12" t="e">
        <f>ECSF!#REF!</f>
        <v>#REF!</v>
      </c>
    </row>
    <row r="144" spans="2:5" x14ac:dyDescent="0.25">
      <c r="B144" s="967"/>
      <c r="C144" s="960" t="s">
        <v>20</v>
      </c>
      <c r="D144" s="960"/>
      <c r="E144" s="12" t="e">
        <f>ECSF!#REF!</f>
        <v>#REF!</v>
      </c>
    </row>
    <row r="145" spans="2:5" x14ac:dyDescent="0.25">
      <c r="B145" s="967"/>
      <c r="C145" s="960" t="s">
        <v>22</v>
      </c>
      <c r="D145" s="960"/>
      <c r="E145" s="12" t="e">
        <f>ECSF!#REF!</f>
        <v>#REF!</v>
      </c>
    </row>
    <row r="146" spans="2:5" x14ac:dyDescent="0.25">
      <c r="B146" s="967"/>
      <c r="C146" s="960" t="s">
        <v>23</v>
      </c>
      <c r="D146" s="960"/>
      <c r="E146" s="12" t="e">
        <f>ECSF!#REF!</f>
        <v>#REF!</v>
      </c>
    </row>
    <row r="147" spans="2:5" x14ac:dyDescent="0.25">
      <c r="B147" s="967"/>
      <c r="C147" s="969" t="s">
        <v>27</v>
      </c>
      <c r="D147" s="969"/>
      <c r="E147" s="11" t="e">
        <f>ECSF!#REF!</f>
        <v>#REF!</v>
      </c>
    </row>
    <row r="148" spans="2:5" x14ac:dyDescent="0.25">
      <c r="B148" s="967"/>
      <c r="C148" s="960" t="s">
        <v>29</v>
      </c>
      <c r="D148" s="960"/>
      <c r="E148" s="12" t="e">
        <f>ECSF!#REF!</f>
        <v>#REF!</v>
      </c>
    </row>
    <row r="149" spans="2:5" x14ac:dyDescent="0.25">
      <c r="B149" s="967"/>
      <c r="C149" s="960" t="s">
        <v>31</v>
      </c>
      <c r="D149" s="960"/>
      <c r="E149" s="12" t="e">
        <f>ECSF!#REF!</f>
        <v>#REF!</v>
      </c>
    </row>
    <row r="150" spans="2:5" x14ac:dyDescent="0.25">
      <c r="B150" s="967"/>
      <c r="C150" s="960" t="s">
        <v>33</v>
      </c>
      <c r="D150" s="960"/>
      <c r="E150" s="12" t="e">
        <f>ECSF!#REF!</f>
        <v>#REF!</v>
      </c>
    </row>
    <row r="151" spans="2:5" x14ac:dyDescent="0.25">
      <c r="B151" s="967"/>
      <c r="C151" s="960" t="s">
        <v>35</v>
      </c>
      <c r="D151" s="960"/>
      <c r="E151" s="12" t="e">
        <f>ECSF!#REF!</f>
        <v>#REF!</v>
      </c>
    </row>
    <row r="152" spans="2:5" x14ac:dyDescent="0.25">
      <c r="B152" s="967"/>
      <c r="C152" s="960" t="s">
        <v>37</v>
      </c>
      <c r="D152" s="960"/>
      <c r="E152" s="12" t="e">
        <f>ECSF!#REF!</f>
        <v>#REF!</v>
      </c>
    </row>
    <row r="153" spans="2:5" x14ac:dyDescent="0.25">
      <c r="B153" s="967"/>
      <c r="C153" s="960" t="s">
        <v>39</v>
      </c>
      <c r="D153" s="960"/>
      <c r="E153" s="12" t="e">
        <f>ECSF!#REF!</f>
        <v>#REF!</v>
      </c>
    </row>
    <row r="154" spans="2:5" x14ac:dyDescent="0.25">
      <c r="B154" s="967"/>
      <c r="C154" s="962" t="s">
        <v>46</v>
      </c>
      <c r="D154" s="962"/>
      <c r="E154" s="11" t="e">
        <f>ECSF!#REF!</f>
        <v>#REF!</v>
      </c>
    </row>
    <row r="155" spans="2:5" x14ac:dyDescent="0.25">
      <c r="B155" s="967"/>
      <c r="C155" s="962" t="s">
        <v>48</v>
      </c>
      <c r="D155" s="962"/>
      <c r="E155" s="11" t="e">
        <f>ECSF!#REF!</f>
        <v>#REF!</v>
      </c>
    </row>
    <row r="156" spans="2:5" x14ac:dyDescent="0.25">
      <c r="B156" s="967"/>
      <c r="C156" s="960" t="s">
        <v>49</v>
      </c>
      <c r="D156" s="960"/>
      <c r="E156" s="12" t="e">
        <f>ECSF!#REF!</f>
        <v>#REF!</v>
      </c>
    </row>
    <row r="157" spans="2:5" x14ac:dyDescent="0.25">
      <c r="B157" s="967"/>
      <c r="C157" s="960" t="s">
        <v>50</v>
      </c>
      <c r="D157" s="960"/>
      <c r="E157" s="12" t="e">
        <f>ECSF!#REF!</f>
        <v>#REF!</v>
      </c>
    </row>
    <row r="158" spans="2:5" x14ac:dyDescent="0.25">
      <c r="B158" s="967"/>
      <c r="C158" s="960" t="s">
        <v>51</v>
      </c>
      <c r="D158" s="960"/>
      <c r="E158" s="12" t="e">
        <f>ECSF!#REF!</f>
        <v>#REF!</v>
      </c>
    </row>
    <row r="159" spans="2:5" x14ac:dyDescent="0.25">
      <c r="B159" s="967"/>
      <c r="C159" s="962" t="s">
        <v>52</v>
      </c>
      <c r="D159" s="962"/>
      <c r="E159" s="11" t="e">
        <f>ECSF!#REF!</f>
        <v>#REF!</v>
      </c>
    </row>
    <row r="160" spans="2:5" x14ac:dyDescent="0.25">
      <c r="B160" s="967"/>
      <c r="C160" s="960" t="s">
        <v>53</v>
      </c>
      <c r="D160" s="960"/>
      <c r="E160" s="12" t="e">
        <f>ECSF!#REF!</f>
        <v>#REF!</v>
      </c>
    </row>
    <row r="161" spans="2:5" x14ac:dyDescent="0.25">
      <c r="B161" s="967"/>
      <c r="C161" s="960" t="s">
        <v>54</v>
      </c>
      <c r="D161" s="960"/>
      <c r="E161" s="12" t="e">
        <f>ECSF!#REF!</f>
        <v>#REF!</v>
      </c>
    </row>
    <row r="162" spans="2:5" x14ac:dyDescent="0.25">
      <c r="B162" s="967"/>
      <c r="C162" s="960" t="s">
        <v>55</v>
      </c>
      <c r="D162" s="960"/>
      <c r="E162" s="12" t="e">
        <f>ECSF!#REF!</f>
        <v>#REF!</v>
      </c>
    </row>
    <row r="163" spans="2:5" x14ac:dyDescent="0.25">
      <c r="B163" s="967"/>
      <c r="C163" s="960" t="s">
        <v>56</v>
      </c>
      <c r="D163" s="960"/>
      <c r="E163" s="12" t="e">
        <f>ECSF!#REF!</f>
        <v>#REF!</v>
      </c>
    </row>
    <row r="164" spans="2:5" x14ac:dyDescent="0.25">
      <c r="B164" s="967"/>
      <c r="C164" s="960" t="s">
        <v>57</v>
      </c>
      <c r="D164" s="960"/>
      <c r="E164" s="12" t="e">
        <f>ECSF!#REF!</f>
        <v>#REF!</v>
      </c>
    </row>
    <row r="165" spans="2:5" x14ac:dyDescent="0.25">
      <c r="B165" s="967"/>
      <c r="C165" s="962" t="s">
        <v>58</v>
      </c>
      <c r="D165" s="962"/>
      <c r="E165" s="11" t="e">
        <f>ECSF!#REF!</f>
        <v>#REF!</v>
      </c>
    </row>
    <row r="166" spans="2:5" x14ac:dyDescent="0.25">
      <c r="B166" s="967"/>
      <c r="C166" s="960" t="s">
        <v>59</v>
      </c>
      <c r="D166" s="960"/>
      <c r="E166" s="12" t="e">
        <f>ECSF!#REF!</f>
        <v>#REF!</v>
      </c>
    </row>
    <row r="167" spans="2:5" ht="15" customHeight="1" thickBot="1" x14ac:dyDescent="0.3">
      <c r="B167" s="968"/>
      <c r="C167" s="960" t="s">
        <v>60</v>
      </c>
      <c r="D167" s="960"/>
      <c r="E167" s="12" t="e">
        <f>ECSF!#REF!</f>
        <v>#REF!</v>
      </c>
    </row>
    <row r="168" spans="2:5" x14ac:dyDescent="0.25">
      <c r="B168" s="967" t="s">
        <v>66</v>
      </c>
      <c r="C168" s="962" t="s">
        <v>5</v>
      </c>
      <c r="D168" s="962"/>
      <c r="E168" s="11" t="e">
        <f>ECSF!#REF!</f>
        <v>#REF!</v>
      </c>
    </row>
    <row r="169" spans="2:5" ht="15" customHeight="1" x14ac:dyDescent="0.25">
      <c r="B169" s="967"/>
      <c r="C169" s="962" t="s">
        <v>7</v>
      </c>
      <c r="D169" s="962"/>
      <c r="E169" s="11" t="e">
        <f>ECSF!#REF!</f>
        <v>#REF!</v>
      </c>
    </row>
    <row r="170" spans="2:5" ht="15" customHeight="1" x14ac:dyDescent="0.25">
      <c r="B170" s="967"/>
      <c r="C170" s="960" t="s">
        <v>9</v>
      </c>
      <c r="D170" s="960"/>
      <c r="E170" s="12" t="e">
        <f>ECSF!#REF!</f>
        <v>#REF!</v>
      </c>
    </row>
    <row r="171" spans="2:5" ht="15" customHeight="1" x14ac:dyDescent="0.25">
      <c r="B171" s="967"/>
      <c r="C171" s="960" t="s">
        <v>11</v>
      </c>
      <c r="D171" s="960"/>
      <c r="E171" s="12" t="e">
        <f>ECSF!#REF!</f>
        <v>#REF!</v>
      </c>
    </row>
    <row r="172" spans="2:5" x14ac:dyDescent="0.25">
      <c r="B172" s="967"/>
      <c r="C172" s="960" t="s">
        <v>13</v>
      </c>
      <c r="D172" s="960"/>
      <c r="E172" s="12" t="e">
        <f>ECSF!#REF!</f>
        <v>#REF!</v>
      </c>
    </row>
    <row r="173" spans="2:5" x14ac:dyDescent="0.25">
      <c r="B173" s="967"/>
      <c r="C173" s="960" t="s">
        <v>15</v>
      </c>
      <c r="D173" s="960"/>
      <c r="E173" s="12" t="e">
        <f>ECSF!#REF!</f>
        <v>#REF!</v>
      </c>
    </row>
    <row r="174" spans="2:5" ht="15" customHeight="1" x14ac:dyDescent="0.25">
      <c r="B174" s="967"/>
      <c r="C174" s="960" t="s">
        <v>17</v>
      </c>
      <c r="D174" s="960"/>
      <c r="E174" s="12" t="e">
        <f>ECSF!#REF!</f>
        <v>#REF!</v>
      </c>
    </row>
    <row r="175" spans="2:5" ht="15" customHeight="1" x14ac:dyDescent="0.25">
      <c r="B175" s="967"/>
      <c r="C175" s="960" t="s">
        <v>19</v>
      </c>
      <c r="D175" s="960"/>
      <c r="E175" s="12" t="e">
        <f>ECSF!#REF!</f>
        <v>#REF!</v>
      </c>
    </row>
    <row r="176" spans="2:5" x14ac:dyDescent="0.25">
      <c r="B176" s="967"/>
      <c r="C176" s="960" t="s">
        <v>21</v>
      </c>
      <c r="D176" s="960"/>
      <c r="E176" s="12" t="e">
        <f>ECSF!#REF!</f>
        <v>#REF!</v>
      </c>
    </row>
    <row r="177" spans="2:5" ht="15" customHeight="1" x14ac:dyDescent="0.25">
      <c r="B177" s="967"/>
      <c r="C177" s="962" t="s">
        <v>26</v>
      </c>
      <c r="D177" s="962"/>
      <c r="E177" s="11" t="e">
        <f>ECSF!#REF!</f>
        <v>#REF!</v>
      </c>
    </row>
    <row r="178" spans="2:5" x14ac:dyDescent="0.25">
      <c r="B178" s="967"/>
      <c r="C178" s="960" t="s">
        <v>28</v>
      </c>
      <c r="D178" s="960"/>
      <c r="E178" s="12" t="e">
        <f>ECSF!#REF!</f>
        <v>#REF!</v>
      </c>
    </row>
    <row r="179" spans="2:5" ht="15" customHeight="1" x14ac:dyDescent="0.25">
      <c r="B179" s="967"/>
      <c r="C179" s="960" t="s">
        <v>30</v>
      </c>
      <c r="D179" s="960"/>
      <c r="E179" s="12" t="e">
        <f>ECSF!#REF!</f>
        <v>#REF!</v>
      </c>
    </row>
    <row r="180" spans="2:5" ht="15" customHeight="1" x14ac:dyDescent="0.25">
      <c r="B180" s="967"/>
      <c r="C180" s="960" t="s">
        <v>32</v>
      </c>
      <c r="D180" s="960"/>
      <c r="E180" s="12" t="e">
        <f>ECSF!#REF!</f>
        <v>#REF!</v>
      </c>
    </row>
    <row r="181" spans="2:5" ht="15" customHeight="1" x14ac:dyDescent="0.25">
      <c r="B181" s="967"/>
      <c r="C181" s="960" t="s">
        <v>34</v>
      </c>
      <c r="D181" s="960"/>
      <c r="E181" s="12" t="e">
        <f>ECSF!#REF!</f>
        <v>#REF!</v>
      </c>
    </row>
    <row r="182" spans="2:5" ht="15" customHeight="1" x14ac:dyDescent="0.25">
      <c r="B182" s="967"/>
      <c r="C182" s="960" t="s">
        <v>36</v>
      </c>
      <c r="D182" s="960"/>
      <c r="E182" s="12" t="e">
        <f>ECSF!#REF!</f>
        <v>#REF!</v>
      </c>
    </row>
    <row r="183" spans="2:5" ht="15" customHeight="1" x14ac:dyDescent="0.25">
      <c r="B183" s="967"/>
      <c r="C183" s="960" t="s">
        <v>38</v>
      </c>
      <c r="D183" s="960"/>
      <c r="E183" s="12" t="e">
        <f>ECSF!#REF!</f>
        <v>#REF!</v>
      </c>
    </row>
    <row r="184" spans="2:5" ht="15" customHeight="1" x14ac:dyDescent="0.25">
      <c r="B184" s="967"/>
      <c r="C184" s="960" t="s">
        <v>40</v>
      </c>
      <c r="D184" s="960"/>
      <c r="E184" s="12" t="e">
        <f>ECSF!#REF!</f>
        <v>#REF!</v>
      </c>
    </row>
    <row r="185" spans="2:5" ht="15" customHeight="1" x14ac:dyDescent="0.25">
      <c r="B185" s="967"/>
      <c r="C185" s="960" t="s">
        <v>41</v>
      </c>
      <c r="D185" s="960"/>
      <c r="E185" s="12" t="e">
        <f>ECSF!#REF!</f>
        <v>#REF!</v>
      </c>
    </row>
    <row r="186" spans="2:5" ht="15" customHeight="1" x14ac:dyDescent="0.25">
      <c r="B186" s="967"/>
      <c r="C186" s="960" t="s">
        <v>43</v>
      </c>
      <c r="D186" s="960"/>
      <c r="E186" s="12" t="e">
        <f>ECSF!#REF!</f>
        <v>#REF!</v>
      </c>
    </row>
    <row r="187" spans="2:5" ht="15" customHeight="1" x14ac:dyDescent="0.25">
      <c r="B187" s="967"/>
      <c r="C187" s="962" t="s">
        <v>6</v>
      </c>
      <c r="D187" s="962"/>
      <c r="E187" s="11" t="e">
        <f>ECSF!#REF!</f>
        <v>#REF!</v>
      </c>
    </row>
    <row r="188" spans="2:5" x14ac:dyDescent="0.25">
      <c r="B188" s="967"/>
      <c r="C188" s="962" t="s">
        <v>8</v>
      </c>
      <c r="D188" s="962"/>
      <c r="E188" s="11" t="e">
        <f>ECSF!#REF!</f>
        <v>#REF!</v>
      </c>
    </row>
    <row r="189" spans="2:5" x14ac:dyDescent="0.25">
      <c r="B189" s="967"/>
      <c r="C189" s="960" t="s">
        <v>10</v>
      </c>
      <c r="D189" s="960"/>
      <c r="E189" s="12" t="e">
        <f>ECSF!#REF!</f>
        <v>#REF!</v>
      </c>
    </row>
    <row r="190" spans="2:5" x14ac:dyDescent="0.25">
      <c r="B190" s="967"/>
      <c r="C190" s="960" t="s">
        <v>12</v>
      </c>
      <c r="D190" s="960"/>
      <c r="E190" s="12" t="e">
        <f>ECSF!#REF!</f>
        <v>#REF!</v>
      </c>
    </row>
    <row r="191" spans="2:5" ht="15" customHeight="1" x14ac:dyDescent="0.25">
      <c r="B191" s="967"/>
      <c r="C191" s="960" t="s">
        <v>14</v>
      </c>
      <c r="D191" s="960"/>
      <c r="E191" s="12" t="e">
        <f>ECSF!#REF!</f>
        <v>#REF!</v>
      </c>
    </row>
    <row r="192" spans="2:5" x14ac:dyDescent="0.25">
      <c r="B192" s="967"/>
      <c r="C192" s="960" t="s">
        <v>16</v>
      </c>
      <c r="D192" s="960"/>
      <c r="E192" s="12" t="e">
        <f>ECSF!#REF!</f>
        <v>#REF!</v>
      </c>
    </row>
    <row r="193" spans="2:5" ht="15" customHeight="1" x14ac:dyDescent="0.25">
      <c r="B193" s="967"/>
      <c r="C193" s="960" t="s">
        <v>18</v>
      </c>
      <c r="D193" s="960"/>
      <c r="E193" s="12" t="e">
        <f>ECSF!#REF!</f>
        <v>#REF!</v>
      </c>
    </row>
    <row r="194" spans="2:5" ht="15" customHeight="1" x14ac:dyDescent="0.25">
      <c r="B194" s="967"/>
      <c r="C194" s="960" t="s">
        <v>20</v>
      </c>
      <c r="D194" s="960"/>
      <c r="E194" s="12" t="e">
        <f>ECSF!#REF!</f>
        <v>#REF!</v>
      </c>
    </row>
    <row r="195" spans="2:5" ht="15" customHeight="1" x14ac:dyDescent="0.25">
      <c r="B195" s="967"/>
      <c r="C195" s="960" t="s">
        <v>22</v>
      </c>
      <c r="D195" s="960"/>
      <c r="E195" s="12" t="e">
        <f>ECSF!#REF!</f>
        <v>#REF!</v>
      </c>
    </row>
    <row r="196" spans="2:5" ht="15" customHeight="1" x14ac:dyDescent="0.25">
      <c r="B196" s="967"/>
      <c r="C196" s="960" t="s">
        <v>23</v>
      </c>
      <c r="D196" s="960"/>
      <c r="E196" s="12" t="e">
        <f>ECSF!#REF!</f>
        <v>#REF!</v>
      </c>
    </row>
    <row r="197" spans="2:5" ht="15" customHeight="1" x14ac:dyDescent="0.25">
      <c r="B197" s="967"/>
      <c r="C197" s="969" t="s">
        <v>27</v>
      </c>
      <c r="D197" s="969"/>
      <c r="E197" s="11" t="e">
        <f>ECSF!#REF!</f>
        <v>#REF!</v>
      </c>
    </row>
    <row r="198" spans="2:5" ht="15" customHeight="1" x14ac:dyDescent="0.25">
      <c r="B198" s="967"/>
      <c r="C198" s="960" t="s">
        <v>29</v>
      </c>
      <c r="D198" s="960"/>
      <c r="E198" s="12" t="e">
        <f>ECSF!#REF!</f>
        <v>#REF!</v>
      </c>
    </row>
    <row r="199" spans="2:5" ht="15" customHeight="1" x14ac:dyDescent="0.25">
      <c r="B199" s="967"/>
      <c r="C199" s="960" t="s">
        <v>31</v>
      </c>
      <c r="D199" s="960"/>
      <c r="E199" s="12" t="e">
        <f>ECSF!#REF!</f>
        <v>#REF!</v>
      </c>
    </row>
    <row r="200" spans="2:5" ht="15" customHeight="1" x14ac:dyDescent="0.25">
      <c r="B200" s="967"/>
      <c r="C200" s="960" t="s">
        <v>33</v>
      </c>
      <c r="D200" s="960"/>
      <c r="E200" s="12" t="e">
        <f>ECSF!#REF!</f>
        <v>#REF!</v>
      </c>
    </row>
    <row r="201" spans="2:5" x14ac:dyDescent="0.25">
      <c r="B201" s="967"/>
      <c r="C201" s="960" t="s">
        <v>35</v>
      </c>
      <c r="D201" s="960"/>
      <c r="E201" s="12" t="e">
        <f>ECSF!#REF!</f>
        <v>#REF!</v>
      </c>
    </row>
    <row r="202" spans="2:5" ht="15" customHeight="1" x14ac:dyDescent="0.25">
      <c r="B202" s="967"/>
      <c r="C202" s="960" t="s">
        <v>37</v>
      </c>
      <c r="D202" s="960"/>
      <c r="E202" s="12" t="e">
        <f>ECSF!#REF!</f>
        <v>#REF!</v>
      </c>
    </row>
    <row r="203" spans="2:5" x14ac:dyDescent="0.25">
      <c r="B203" s="967"/>
      <c r="C203" s="960" t="s">
        <v>39</v>
      </c>
      <c r="D203" s="960"/>
      <c r="E203" s="12" t="e">
        <f>ECSF!#REF!</f>
        <v>#REF!</v>
      </c>
    </row>
    <row r="204" spans="2:5" ht="15" customHeight="1" x14ac:dyDescent="0.25">
      <c r="B204" s="967"/>
      <c r="C204" s="962" t="s">
        <v>46</v>
      </c>
      <c r="D204" s="962"/>
      <c r="E204" s="11" t="e">
        <f>ECSF!#REF!</f>
        <v>#REF!</v>
      </c>
    </row>
    <row r="205" spans="2:5" ht="15" customHeight="1" x14ac:dyDescent="0.25">
      <c r="B205" s="967"/>
      <c r="C205" s="962" t="s">
        <v>48</v>
      </c>
      <c r="D205" s="962"/>
      <c r="E205" s="11" t="e">
        <f>ECSF!#REF!</f>
        <v>#REF!</v>
      </c>
    </row>
    <row r="206" spans="2:5" ht="15" customHeight="1" x14ac:dyDescent="0.25">
      <c r="B206" s="967"/>
      <c r="C206" s="960" t="s">
        <v>49</v>
      </c>
      <c r="D206" s="960"/>
      <c r="E206" s="12" t="e">
        <f>ECSF!#REF!</f>
        <v>#REF!</v>
      </c>
    </row>
    <row r="207" spans="2:5" ht="15" customHeight="1" x14ac:dyDescent="0.25">
      <c r="B207" s="967"/>
      <c r="C207" s="960" t="s">
        <v>50</v>
      </c>
      <c r="D207" s="960"/>
      <c r="E207" s="12" t="e">
        <f>ECSF!#REF!</f>
        <v>#REF!</v>
      </c>
    </row>
    <row r="208" spans="2:5" ht="15" customHeight="1" x14ac:dyDescent="0.25">
      <c r="B208" s="967"/>
      <c r="C208" s="960" t="s">
        <v>51</v>
      </c>
      <c r="D208" s="960"/>
      <c r="E208" s="12" t="e">
        <f>ECSF!#REF!</f>
        <v>#REF!</v>
      </c>
    </row>
    <row r="209" spans="2:5" ht="15" customHeight="1" x14ac:dyDescent="0.25">
      <c r="B209" s="967"/>
      <c r="C209" s="962" t="s">
        <v>52</v>
      </c>
      <c r="D209" s="962"/>
      <c r="E209" s="11" t="e">
        <f>ECSF!#REF!</f>
        <v>#REF!</v>
      </c>
    </row>
    <row r="210" spans="2:5" x14ac:dyDescent="0.25">
      <c r="B210" s="967"/>
      <c r="C210" s="960" t="s">
        <v>53</v>
      </c>
      <c r="D210" s="960"/>
      <c r="E210" s="12" t="e">
        <f>ECSF!#REF!</f>
        <v>#REF!</v>
      </c>
    </row>
    <row r="211" spans="2:5" ht="15" customHeight="1" x14ac:dyDescent="0.25">
      <c r="B211" s="967"/>
      <c r="C211" s="960" t="s">
        <v>54</v>
      </c>
      <c r="D211" s="960"/>
      <c r="E211" s="12" t="e">
        <f>ECSF!#REF!</f>
        <v>#REF!</v>
      </c>
    </row>
    <row r="212" spans="2:5" x14ac:dyDescent="0.25">
      <c r="B212" s="967"/>
      <c r="C212" s="960" t="s">
        <v>55</v>
      </c>
      <c r="D212" s="960"/>
      <c r="E212" s="12" t="e">
        <f>ECSF!#REF!</f>
        <v>#REF!</v>
      </c>
    </row>
    <row r="213" spans="2:5" ht="15" customHeight="1" x14ac:dyDescent="0.25">
      <c r="B213" s="967"/>
      <c r="C213" s="960" t="s">
        <v>56</v>
      </c>
      <c r="D213" s="960"/>
      <c r="E213" s="12" t="e">
        <f>ECSF!#REF!</f>
        <v>#REF!</v>
      </c>
    </row>
    <row r="214" spans="2:5" x14ac:dyDescent="0.25">
      <c r="B214" s="967"/>
      <c r="C214" s="960" t="s">
        <v>57</v>
      </c>
      <c r="D214" s="960"/>
      <c r="E214" s="12" t="e">
        <f>ECSF!#REF!</f>
        <v>#REF!</v>
      </c>
    </row>
    <row r="215" spans="2:5" x14ac:dyDescent="0.25">
      <c r="B215" s="967"/>
      <c r="C215" s="962" t="s">
        <v>58</v>
      </c>
      <c r="D215" s="962"/>
      <c r="E215" s="11" t="e">
        <f>ECSF!#REF!</f>
        <v>#REF!</v>
      </c>
    </row>
    <row r="216" spans="2:5" x14ac:dyDescent="0.25">
      <c r="B216" s="967"/>
      <c r="C216" s="960" t="s">
        <v>59</v>
      </c>
      <c r="D216" s="960"/>
      <c r="E216" s="12" t="e">
        <f>ECSF!#REF!</f>
        <v>#REF!</v>
      </c>
    </row>
    <row r="217" spans="2:5" ht="15.75" thickBot="1" x14ac:dyDescent="0.3">
      <c r="B217" s="968"/>
      <c r="C217" s="960" t="s">
        <v>60</v>
      </c>
      <c r="D217" s="960"/>
      <c r="E217" s="12" t="e">
        <f>ECSF!#REF!</f>
        <v>#REF!</v>
      </c>
    </row>
    <row r="218" spans="2:5" x14ac:dyDescent="0.25">
      <c r="C218" s="963" t="s">
        <v>73</v>
      </c>
      <c r="D218" s="5" t="s">
        <v>63</v>
      </c>
      <c r="E218" s="15" t="e">
        <f>ECSF!#REF!</f>
        <v>#REF!</v>
      </c>
    </row>
    <row r="219" spans="2:5" x14ac:dyDescent="0.25">
      <c r="C219" s="959"/>
      <c r="D219" s="5" t="s">
        <v>64</v>
      </c>
      <c r="E219" s="15" t="e">
        <f>ECSF!#REF!</f>
        <v>#REF!</v>
      </c>
    </row>
    <row r="220" spans="2:5" x14ac:dyDescent="0.25">
      <c r="C220" s="959" t="s">
        <v>72</v>
      </c>
      <c r="D220" s="5" t="s">
        <v>63</v>
      </c>
      <c r="E220" s="15" t="e">
        <f>ECSF!#REF!</f>
        <v>#REF!</v>
      </c>
    </row>
    <row r="221" spans="2:5" x14ac:dyDescent="0.25">
      <c r="C221" s="959"/>
      <c r="D221" s="5" t="s">
        <v>64</v>
      </c>
      <c r="E221" s="15" t="e">
        <f>ECSF!#REF!</f>
        <v>#REF!</v>
      </c>
    </row>
  </sheetData>
  <sheetProtection password="C4FF" sheet="1" objects="1" scenarios="1"/>
  <mergeCells count="234">
    <mergeCell ref="A7:A23"/>
    <mergeCell ref="A24:A25"/>
    <mergeCell ref="A59:A75"/>
    <mergeCell ref="B59:B65"/>
    <mergeCell ref="C59:D59"/>
    <mergeCell ref="C60:D60"/>
    <mergeCell ref="C61:D61"/>
    <mergeCell ref="C62:D62"/>
    <mergeCell ref="C109:D109"/>
    <mergeCell ref="C58:D58"/>
    <mergeCell ref="B7:B13"/>
    <mergeCell ref="B15:B23"/>
    <mergeCell ref="A26:A42"/>
    <mergeCell ref="B26:B33"/>
    <mergeCell ref="B35:B40"/>
    <mergeCell ref="B43:B56"/>
    <mergeCell ref="C75:D75"/>
    <mergeCell ref="C74:D74"/>
    <mergeCell ref="C14:D14"/>
    <mergeCell ref="C17:D17"/>
    <mergeCell ref="C16:D16"/>
    <mergeCell ref="C36:D36"/>
    <mergeCell ref="C30:D30"/>
    <mergeCell ref="C31:D31"/>
    <mergeCell ref="C6:D6"/>
    <mergeCell ref="C102:D102"/>
    <mergeCell ref="C103:D103"/>
    <mergeCell ref="C104:D104"/>
    <mergeCell ref="C105:D105"/>
    <mergeCell ref="C106:D106"/>
    <mergeCell ref="C107:D107"/>
    <mergeCell ref="C217:D217"/>
    <mergeCell ref="B168:B217"/>
    <mergeCell ref="C169:D169"/>
    <mergeCell ref="C171:D171"/>
    <mergeCell ref="C179:D179"/>
    <mergeCell ref="C181:D181"/>
    <mergeCell ref="C210:D210"/>
    <mergeCell ref="C211:D211"/>
    <mergeCell ref="C191:D191"/>
    <mergeCell ref="C193:D193"/>
    <mergeCell ref="C180:D180"/>
    <mergeCell ref="C182:D182"/>
    <mergeCell ref="C183:D183"/>
    <mergeCell ref="C184:D184"/>
    <mergeCell ref="C185:D185"/>
    <mergeCell ref="C186:D186"/>
    <mergeCell ref="C195:D195"/>
    <mergeCell ref="C201:D201"/>
    <mergeCell ref="C187:D187"/>
    <mergeCell ref="C188:D188"/>
    <mergeCell ref="C189:D189"/>
    <mergeCell ref="C190:D190"/>
    <mergeCell ref="C212:D212"/>
    <mergeCell ref="C214:D214"/>
    <mergeCell ref="C196:D196"/>
    <mergeCell ref="C197:D197"/>
    <mergeCell ref="C198:D198"/>
    <mergeCell ref="C199:D199"/>
    <mergeCell ref="C200:D200"/>
    <mergeCell ref="C216:D216"/>
    <mergeCell ref="C202:D202"/>
    <mergeCell ref="C203:D203"/>
    <mergeCell ref="C205:D205"/>
    <mergeCell ref="C207:D207"/>
    <mergeCell ref="C208:D208"/>
    <mergeCell ref="C209:D209"/>
    <mergeCell ref="C213:D213"/>
    <mergeCell ref="C215:D215"/>
    <mergeCell ref="C204:D204"/>
    <mergeCell ref="C206:D206"/>
    <mergeCell ref="C168:D168"/>
    <mergeCell ref="C170:D170"/>
    <mergeCell ref="C172:D172"/>
    <mergeCell ref="C173:D173"/>
    <mergeCell ref="C174:D174"/>
    <mergeCell ref="C192:D192"/>
    <mergeCell ref="C194:D194"/>
    <mergeCell ref="C175:D175"/>
    <mergeCell ref="C176:D176"/>
    <mergeCell ref="C177:D177"/>
    <mergeCell ref="C178:D178"/>
    <mergeCell ref="C165:D165"/>
    <mergeCell ref="A2:D2"/>
    <mergeCell ref="C156:D156"/>
    <mergeCell ref="C157:D157"/>
    <mergeCell ref="C158:D158"/>
    <mergeCell ref="C159:D159"/>
    <mergeCell ref="C154:D154"/>
    <mergeCell ref="C155:D155"/>
    <mergeCell ref="C124:D124"/>
    <mergeCell ref="C125:D125"/>
    <mergeCell ref="C126:D126"/>
    <mergeCell ref="C127:D127"/>
    <mergeCell ref="C128:D128"/>
    <mergeCell ref="C129:D129"/>
    <mergeCell ref="C136:D136"/>
    <mergeCell ref="C137:D137"/>
    <mergeCell ref="C138:D138"/>
    <mergeCell ref="C139:D139"/>
    <mergeCell ref="C140:D140"/>
    <mergeCell ref="A3:D3"/>
    <mergeCell ref="A4:D4"/>
    <mergeCell ref="A5:D5"/>
    <mergeCell ref="A114:D114"/>
    <mergeCell ref="A115:D115"/>
    <mergeCell ref="C146:D146"/>
    <mergeCell ref="C147:D147"/>
    <mergeCell ref="C142:D142"/>
    <mergeCell ref="C143:D143"/>
    <mergeCell ref="C160:D160"/>
    <mergeCell ref="C161:D161"/>
    <mergeCell ref="C162:D162"/>
    <mergeCell ref="C163:D163"/>
    <mergeCell ref="C164:D164"/>
    <mergeCell ref="C166:D166"/>
    <mergeCell ref="C167:D167"/>
    <mergeCell ref="B118:B167"/>
    <mergeCell ref="C153:D153"/>
    <mergeCell ref="C135:D135"/>
    <mergeCell ref="C130:D130"/>
    <mergeCell ref="C131:D131"/>
    <mergeCell ref="C120:D120"/>
    <mergeCell ref="C121:D121"/>
    <mergeCell ref="C122:D122"/>
    <mergeCell ref="C123:D123"/>
    <mergeCell ref="C132:D132"/>
    <mergeCell ref="C133:D133"/>
    <mergeCell ref="C134:D134"/>
    <mergeCell ref="C118:D118"/>
    <mergeCell ref="C119:D119"/>
    <mergeCell ref="C141:D141"/>
    <mergeCell ref="C148:D148"/>
    <mergeCell ref="C149:D149"/>
    <mergeCell ref="C150:D150"/>
    <mergeCell ref="C151:D151"/>
    <mergeCell ref="C152:D152"/>
    <mergeCell ref="C144:D144"/>
    <mergeCell ref="C145:D145"/>
    <mergeCell ref="A117:D117"/>
    <mergeCell ref="B95:B108"/>
    <mergeCell ref="A76:A77"/>
    <mergeCell ref="C76:D76"/>
    <mergeCell ref="C77:D77"/>
    <mergeCell ref="A78:A94"/>
    <mergeCell ref="B78:B85"/>
    <mergeCell ref="C78:D78"/>
    <mergeCell ref="C79:D79"/>
    <mergeCell ref="C80:D80"/>
    <mergeCell ref="B87:B92"/>
    <mergeCell ref="C93:D93"/>
    <mergeCell ref="C94:D94"/>
    <mergeCell ref="C81:D81"/>
    <mergeCell ref="C82:D82"/>
    <mergeCell ref="C83:D83"/>
    <mergeCell ref="C84:D84"/>
    <mergeCell ref="C85:D85"/>
    <mergeCell ref="C86:D86"/>
    <mergeCell ref="C87:D87"/>
    <mergeCell ref="C88:D88"/>
    <mergeCell ref="C110:C111"/>
    <mergeCell ref="A116:D116"/>
    <mergeCell ref="C108:D108"/>
    <mergeCell ref="C7:D7"/>
    <mergeCell ref="C11:D11"/>
    <mergeCell ref="C63:D63"/>
    <mergeCell ref="C55:D55"/>
    <mergeCell ref="C54:D54"/>
    <mergeCell ref="C12:D12"/>
    <mergeCell ref="C13:D13"/>
    <mergeCell ref="C32:D32"/>
    <mergeCell ref="C33:D33"/>
    <mergeCell ref="C26:D26"/>
    <mergeCell ref="C23:D23"/>
    <mergeCell ref="C43:D43"/>
    <mergeCell ref="C18:D18"/>
    <mergeCell ref="C19:D19"/>
    <mergeCell ref="C20:D20"/>
    <mergeCell ref="C21:D21"/>
    <mergeCell ref="C22:D22"/>
    <mergeCell ref="C56:D56"/>
    <mergeCell ref="C57:D57"/>
    <mergeCell ref="C49:D49"/>
    <mergeCell ref="C64:D64"/>
    <mergeCell ref="C65:D65"/>
    <mergeCell ref="C35:D35"/>
    <mergeCell ref="C50:D50"/>
    <mergeCell ref="C24:D24"/>
    <mergeCell ref="C25:D25"/>
    <mergeCell ref="C39:D39"/>
    <mergeCell ref="C40:D40"/>
    <mergeCell ref="C66:D66"/>
    <mergeCell ref="C51:D51"/>
    <mergeCell ref="C52:D52"/>
    <mergeCell ref="C53:D53"/>
    <mergeCell ref="C91:D91"/>
    <mergeCell ref="C92:D92"/>
    <mergeCell ref="C95:D95"/>
    <mergeCell ref="C96:D96"/>
    <mergeCell ref="C97:D97"/>
    <mergeCell ref="C98:D98"/>
    <mergeCell ref="C99:D99"/>
    <mergeCell ref="C100:D100"/>
    <mergeCell ref="B67:B75"/>
    <mergeCell ref="C67:D67"/>
    <mergeCell ref="C73:D73"/>
    <mergeCell ref="C68:D68"/>
    <mergeCell ref="C69:D69"/>
    <mergeCell ref="C70:D70"/>
    <mergeCell ref="C71:D71"/>
    <mergeCell ref="C220:C221"/>
    <mergeCell ref="C8:D8"/>
    <mergeCell ref="C27:D27"/>
    <mergeCell ref="C9:D9"/>
    <mergeCell ref="C28:D28"/>
    <mergeCell ref="C10:D10"/>
    <mergeCell ref="C29:D29"/>
    <mergeCell ref="C41:D41"/>
    <mergeCell ref="C42:D42"/>
    <mergeCell ref="C15:D15"/>
    <mergeCell ref="C112:C113"/>
    <mergeCell ref="C45:D45"/>
    <mergeCell ref="C46:D46"/>
    <mergeCell ref="C47:D47"/>
    <mergeCell ref="C48:D48"/>
    <mergeCell ref="C34:D34"/>
    <mergeCell ref="C44:D44"/>
    <mergeCell ref="C37:D37"/>
    <mergeCell ref="C72:D72"/>
    <mergeCell ref="C218:C219"/>
    <mergeCell ref="C38:D38"/>
    <mergeCell ref="C101:D101"/>
    <mergeCell ref="C89:D89"/>
    <mergeCell ref="C90:D9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IU35"/>
  <sheetViews>
    <sheetView showGridLines="0" zoomScaleNormal="100" workbookViewId="0">
      <selection sqref="A1:XFD1048576"/>
    </sheetView>
  </sheetViews>
  <sheetFormatPr baseColWidth="10" defaultColWidth="0.42578125" defaultRowHeight="12" x14ac:dyDescent="0.2"/>
  <cols>
    <col min="1" max="1" width="3.42578125" style="229" customWidth="1"/>
    <col min="2" max="2" width="31.85546875" style="229" customWidth="1"/>
    <col min="3" max="3" width="50.140625" style="230" customWidth="1"/>
    <col min="4" max="4" width="34.28515625" style="231" customWidth="1"/>
    <col min="5" max="5" width="9.140625" style="230" customWidth="1"/>
    <col min="6" max="253" width="2" style="230" hidden="1" customWidth="1"/>
    <col min="254" max="255" width="1" style="230" hidden="1" customWidth="1"/>
    <col min="256" max="256" width="0.42578125" style="230"/>
    <col min="257" max="257" width="3.42578125" style="230" customWidth="1"/>
    <col min="258" max="258" width="31.85546875" style="230" customWidth="1"/>
    <col min="259" max="259" width="50.140625" style="230" customWidth="1"/>
    <col min="260" max="260" width="34.28515625" style="230" customWidth="1"/>
    <col min="261" max="261" width="9.140625" style="230" customWidth="1"/>
    <col min="262" max="511" width="0" style="230" hidden="1" customWidth="1"/>
    <col min="512" max="512" width="0.42578125" style="230"/>
    <col min="513" max="513" width="3.42578125" style="230" customWidth="1"/>
    <col min="514" max="514" width="31.85546875" style="230" customWidth="1"/>
    <col min="515" max="515" width="50.140625" style="230" customWidth="1"/>
    <col min="516" max="516" width="34.28515625" style="230" customWidth="1"/>
    <col min="517" max="517" width="9.140625" style="230" customWidth="1"/>
    <col min="518" max="767" width="0" style="230" hidden="1" customWidth="1"/>
    <col min="768" max="768" width="0.42578125" style="230"/>
    <col min="769" max="769" width="3.42578125" style="230" customWidth="1"/>
    <col min="770" max="770" width="31.85546875" style="230" customWidth="1"/>
    <col min="771" max="771" width="50.140625" style="230" customWidth="1"/>
    <col min="772" max="772" width="34.28515625" style="230" customWidth="1"/>
    <col min="773" max="773" width="9.140625" style="230" customWidth="1"/>
    <col min="774" max="1023" width="0" style="230" hidden="1" customWidth="1"/>
    <col min="1024" max="1024" width="0.42578125" style="230"/>
    <col min="1025" max="1025" width="3.42578125" style="230" customWidth="1"/>
    <col min="1026" max="1026" width="31.85546875" style="230" customWidth="1"/>
    <col min="1027" max="1027" width="50.140625" style="230" customWidth="1"/>
    <col min="1028" max="1028" width="34.28515625" style="230" customWidth="1"/>
    <col min="1029" max="1029" width="9.140625" style="230" customWidth="1"/>
    <col min="1030" max="1279" width="0" style="230" hidden="1" customWidth="1"/>
    <col min="1280" max="1280" width="0.42578125" style="230"/>
    <col min="1281" max="1281" width="3.42578125" style="230" customWidth="1"/>
    <col min="1282" max="1282" width="31.85546875" style="230" customWidth="1"/>
    <col min="1283" max="1283" width="50.140625" style="230" customWidth="1"/>
    <col min="1284" max="1284" width="34.28515625" style="230" customWidth="1"/>
    <col min="1285" max="1285" width="9.140625" style="230" customWidth="1"/>
    <col min="1286" max="1535" width="0" style="230" hidden="1" customWidth="1"/>
    <col min="1536" max="1536" width="0.42578125" style="230"/>
    <col min="1537" max="1537" width="3.42578125" style="230" customWidth="1"/>
    <col min="1538" max="1538" width="31.85546875" style="230" customWidth="1"/>
    <col min="1539" max="1539" width="50.140625" style="230" customWidth="1"/>
    <col min="1540" max="1540" width="34.28515625" style="230" customWidth="1"/>
    <col min="1541" max="1541" width="9.140625" style="230" customWidth="1"/>
    <col min="1542" max="1791" width="0" style="230" hidden="1" customWidth="1"/>
    <col min="1792" max="1792" width="0.42578125" style="230"/>
    <col min="1793" max="1793" width="3.42578125" style="230" customWidth="1"/>
    <col min="1794" max="1794" width="31.85546875" style="230" customWidth="1"/>
    <col min="1795" max="1795" width="50.140625" style="230" customWidth="1"/>
    <col min="1796" max="1796" width="34.28515625" style="230" customWidth="1"/>
    <col min="1797" max="1797" width="9.140625" style="230" customWidth="1"/>
    <col min="1798" max="2047" width="0" style="230" hidden="1" customWidth="1"/>
    <col min="2048" max="2048" width="0.42578125" style="230"/>
    <col min="2049" max="2049" width="3.42578125" style="230" customWidth="1"/>
    <col min="2050" max="2050" width="31.85546875" style="230" customWidth="1"/>
    <col min="2051" max="2051" width="50.140625" style="230" customWidth="1"/>
    <col min="2052" max="2052" width="34.28515625" style="230" customWidth="1"/>
    <col min="2053" max="2053" width="9.140625" style="230" customWidth="1"/>
    <col min="2054" max="2303" width="0" style="230" hidden="1" customWidth="1"/>
    <col min="2304" max="2304" width="0.42578125" style="230"/>
    <col min="2305" max="2305" width="3.42578125" style="230" customWidth="1"/>
    <col min="2306" max="2306" width="31.85546875" style="230" customWidth="1"/>
    <col min="2307" max="2307" width="50.140625" style="230" customWidth="1"/>
    <col min="2308" max="2308" width="34.28515625" style="230" customWidth="1"/>
    <col min="2309" max="2309" width="9.140625" style="230" customWidth="1"/>
    <col min="2310" max="2559" width="0" style="230" hidden="1" customWidth="1"/>
    <col min="2560" max="2560" width="0.42578125" style="230"/>
    <col min="2561" max="2561" width="3.42578125" style="230" customWidth="1"/>
    <col min="2562" max="2562" width="31.85546875" style="230" customWidth="1"/>
    <col min="2563" max="2563" width="50.140625" style="230" customWidth="1"/>
    <col min="2564" max="2564" width="34.28515625" style="230" customWidth="1"/>
    <col min="2565" max="2565" width="9.140625" style="230" customWidth="1"/>
    <col min="2566" max="2815" width="0" style="230" hidden="1" customWidth="1"/>
    <col min="2816" max="2816" width="0.42578125" style="230"/>
    <col min="2817" max="2817" width="3.42578125" style="230" customWidth="1"/>
    <col min="2818" max="2818" width="31.85546875" style="230" customWidth="1"/>
    <col min="2819" max="2819" width="50.140625" style="230" customWidth="1"/>
    <col min="2820" max="2820" width="34.28515625" style="230" customWidth="1"/>
    <col min="2821" max="2821" width="9.140625" style="230" customWidth="1"/>
    <col min="2822" max="3071" width="0" style="230" hidden="1" customWidth="1"/>
    <col min="3072" max="3072" width="0.42578125" style="230"/>
    <col min="3073" max="3073" width="3.42578125" style="230" customWidth="1"/>
    <col min="3074" max="3074" width="31.85546875" style="230" customWidth="1"/>
    <col min="3075" max="3075" width="50.140625" style="230" customWidth="1"/>
    <col min="3076" max="3076" width="34.28515625" style="230" customWidth="1"/>
    <col min="3077" max="3077" width="9.140625" style="230" customWidth="1"/>
    <col min="3078" max="3327" width="0" style="230" hidden="1" customWidth="1"/>
    <col min="3328" max="3328" width="0.42578125" style="230"/>
    <col min="3329" max="3329" width="3.42578125" style="230" customWidth="1"/>
    <col min="3330" max="3330" width="31.85546875" style="230" customWidth="1"/>
    <col min="3331" max="3331" width="50.140625" style="230" customWidth="1"/>
    <col min="3332" max="3332" width="34.28515625" style="230" customWidth="1"/>
    <col min="3333" max="3333" width="9.140625" style="230" customWidth="1"/>
    <col min="3334" max="3583" width="0" style="230" hidden="1" customWidth="1"/>
    <col min="3584" max="3584" width="0.42578125" style="230"/>
    <col min="3585" max="3585" width="3.42578125" style="230" customWidth="1"/>
    <col min="3586" max="3586" width="31.85546875" style="230" customWidth="1"/>
    <col min="3587" max="3587" width="50.140625" style="230" customWidth="1"/>
    <col min="3588" max="3588" width="34.28515625" style="230" customWidth="1"/>
    <col min="3589" max="3589" width="9.140625" style="230" customWidth="1"/>
    <col min="3590" max="3839" width="0" style="230" hidden="1" customWidth="1"/>
    <col min="3840" max="3840" width="0.42578125" style="230"/>
    <col min="3841" max="3841" width="3.42578125" style="230" customWidth="1"/>
    <col min="3842" max="3842" width="31.85546875" style="230" customWidth="1"/>
    <col min="3843" max="3843" width="50.140625" style="230" customWidth="1"/>
    <col min="3844" max="3844" width="34.28515625" style="230" customWidth="1"/>
    <col min="3845" max="3845" width="9.140625" style="230" customWidth="1"/>
    <col min="3846" max="4095" width="0" style="230" hidden="1" customWidth="1"/>
    <col min="4096" max="4096" width="0.42578125" style="230"/>
    <col min="4097" max="4097" width="3.42578125" style="230" customWidth="1"/>
    <col min="4098" max="4098" width="31.85546875" style="230" customWidth="1"/>
    <col min="4099" max="4099" width="50.140625" style="230" customWidth="1"/>
    <col min="4100" max="4100" width="34.28515625" style="230" customWidth="1"/>
    <col min="4101" max="4101" width="9.140625" style="230" customWidth="1"/>
    <col min="4102" max="4351" width="0" style="230" hidden="1" customWidth="1"/>
    <col min="4352" max="4352" width="0.42578125" style="230"/>
    <col min="4353" max="4353" width="3.42578125" style="230" customWidth="1"/>
    <col min="4354" max="4354" width="31.85546875" style="230" customWidth="1"/>
    <col min="4355" max="4355" width="50.140625" style="230" customWidth="1"/>
    <col min="4356" max="4356" width="34.28515625" style="230" customWidth="1"/>
    <col min="4357" max="4357" width="9.140625" style="230" customWidth="1"/>
    <col min="4358" max="4607" width="0" style="230" hidden="1" customWidth="1"/>
    <col min="4608" max="4608" width="0.42578125" style="230"/>
    <col min="4609" max="4609" width="3.42578125" style="230" customWidth="1"/>
    <col min="4610" max="4610" width="31.85546875" style="230" customWidth="1"/>
    <col min="4611" max="4611" width="50.140625" style="230" customWidth="1"/>
    <col min="4612" max="4612" width="34.28515625" style="230" customWidth="1"/>
    <col min="4613" max="4613" width="9.140625" style="230" customWidth="1"/>
    <col min="4614" max="4863" width="0" style="230" hidden="1" customWidth="1"/>
    <col min="4864" max="4864" width="0.42578125" style="230"/>
    <col min="4865" max="4865" width="3.42578125" style="230" customWidth="1"/>
    <col min="4866" max="4866" width="31.85546875" style="230" customWidth="1"/>
    <col min="4867" max="4867" width="50.140625" style="230" customWidth="1"/>
    <col min="4868" max="4868" width="34.28515625" style="230" customWidth="1"/>
    <col min="4869" max="4869" width="9.140625" style="230" customWidth="1"/>
    <col min="4870" max="5119" width="0" style="230" hidden="1" customWidth="1"/>
    <col min="5120" max="5120" width="0.42578125" style="230"/>
    <col min="5121" max="5121" width="3.42578125" style="230" customWidth="1"/>
    <col min="5122" max="5122" width="31.85546875" style="230" customWidth="1"/>
    <col min="5123" max="5123" width="50.140625" style="230" customWidth="1"/>
    <col min="5124" max="5124" width="34.28515625" style="230" customWidth="1"/>
    <col min="5125" max="5125" width="9.140625" style="230" customWidth="1"/>
    <col min="5126" max="5375" width="0" style="230" hidden="1" customWidth="1"/>
    <col min="5376" max="5376" width="0.42578125" style="230"/>
    <col min="5377" max="5377" width="3.42578125" style="230" customWidth="1"/>
    <col min="5378" max="5378" width="31.85546875" style="230" customWidth="1"/>
    <col min="5379" max="5379" width="50.140625" style="230" customWidth="1"/>
    <col min="5380" max="5380" width="34.28515625" style="230" customWidth="1"/>
    <col min="5381" max="5381" width="9.140625" style="230" customWidth="1"/>
    <col min="5382" max="5631" width="0" style="230" hidden="1" customWidth="1"/>
    <col min="5632" max="5632" width="0.42578125" style="230"/>
    <col min="5633" max="5633" width="3.42578125" style="230" customWidth="1"/>
    <col min="5634" max="5634" width="31.85546875" style="230" customWidth="1"/>
    <col min="5635" max="5635" width="50.140625" style="230" customWidth="1"/>
    <col min="5636" max="5636" width="34.28515625" style="230" customWidth="1"/>
    <col min="5637" max="5637" width="9.140625" style="230" customWidth="1"/>
    <col min="5638" max="5887" width="0" style="230" hidden="1" customWidth="1"/>
    <col min="5888" max="5888" width="0.42578125" style="230"/>
    <col min="5889" max="5889" width="3.42578125" style="230" customWidth="1"/>
    <col min="5890" max="5890" width="31.85546875" style="230" customWidth="1"/>
    <col min="5891" max="5891" width="50.140625" style="230" customWidth="1"/>
    <col min="5892" max="5892" width="34.28515625" style="230" customWidth="1"/>
    <col min="5893" max="5893" width="9.140625" style="230" customWidth="1"/>
    <col min="5894" max="6143" width="0" style="230" hidden="1" customWidth="1"/>
    <col min="6144" max="6144" width="0.42578125" style="230"/>
    <col min="6145" max="6145" width="3.42578125" style="230" customWidth="1"/>
    <col min="6146" max="6146" width="31.85546875" style="230" customWidth="1"/>
    <col min="6147" max="6147" width="50.140625" style="230" customWidth="1"/>
    <col min="6148" max="6148" width="34.28515625" style="230" customWidth="1"/>
    <col min="6149" max="6149" width="9.140625" style="230" customWidth="1"/>
    <col min="6150" max="6399" width="0" style="230" hidden="1" customWidth="1"/>
    <col min="6400" max="6400" width="0.42578125" style="230"/>
    <col min="6401" max="6401" width="3.42578125" style="230" customWidth="1"/>
    <col min="6402" max="6402" width="31.85546875" style="230" customWidth="1"/>
    <col min="6403" max="6403" width="50.140625" style="230" customWidth="1"/>
    <col min="6404" max="6404" width="34.28515625" style="230" customWidth="1"/>
    <col min="6405" max="6405" width="9.140625" style="230" customWidth="1"/>
    <col min="6406" max="6655" width="0" style="230" hidden="1" customWidth="1"/>
    <col min="6656" max="6656" width="0.42578125" style="230"/>
    <col min="6657" max="6657" width="3.42578125" style="230" customWidth="1"/>
    <col min="6658" max="6658" width="31.85546875" style="230" customWidth="1"/>
    <col min="6659" max="6659" width="50.140625" style="230" customWidth="1"/>
    <col min="6660" max="6660" width="34.28515625" style="230" customWidth="1"/>
    <col min="6661" max="6661" width="9.140625" style="230" customWidth="1"/>
    <col min="6662" max="6911" width="0" style="230" hidden="1" customWidth="1"/>
    <col min="6912" max="6912" width="0.42578125" style="230"/>
    <col min="6913" max="6913" width="3.42578125" style="230" customWidth="1"/>
    <col min="6914" max="6914" width="31.85546875" style="230" customWidth="1"/>
    <col min="6915" max="6915" width="50.140625" style="230" customWidth="1"/>
    <col min="6916" max="6916" width="34.28515625" style="230" customWidth="1"/>
    <col min="6917" max="6917" width="9.140625" style="230" customWidth="1"/>
    <col min="6918" max="7167" width="0" style="230" hidden="1" customWidth="1"/>
    <col min="7168" max="7168" width="0.42578125" style="230"/>
    <col min="7169" max="7169" width="3.42578125" style="230" customWidth="1"/>
    <col min="7170" max="7170" width="31.85546875" style="230" customWidth="1"/>
    <col min="7171" max="7171" width="50.140625" style="230" customWidth="1"/>
    <col min="7172" max="7172" width="34.28515625" style="230" customWidth="1"/>
    <col min="7173" max="7173" width="9.140625" style="230" customWidth="1"/>
    <col min="7174" max="7423" width="0" style="230" hidden="1" customWidth="1"/>
    <col min="7424" max="7424" width="0.42578125" style="230"/>
    <col min="7425" max="7425" width="3.42578125" style="230" customWidth="1"/>
    <col min="7426" max="7426" width="31.85546875" style="230" customWidth="1"/>
    <col min="7427" max="7427" width="50.140625" style="230" customWidth="1"/>
    <col min="7428" max="7428" width="34.28515625" style="230" customWidth="1"/>
    <col min="7429" max="7429" width="9.140625" style="230" customWidth="1"/>
    <col min="7430" max="7679" width="0" style="230" hidden="1" customWidth="1"/>
    <col min="7680" max="7680" width="0.42578125" style="230"/>
    <col min="7681" max="7681" width="3.42578125" style="230" customWidth="1"/>
    <col min="7682" max="7682" width="31.85546875" style="230" customWidth="1"/>
    <col min="7683" max="7683" width="50.140625" style="230" customWidth="1"/>
    <col min="7684" max="7684" width="34.28515625" style="230" customWidth="1"/>
    <col min="7685" max="7685" width="9.140625" style="230" customWidth="1"/>
    <col min="7686" max="7935" width="0" style="230" hidden="1" customWidth="1"/>
    <col min="7936" max="7936" width="0.42578125" style="230"/>
    <col min="7937" max="7937" width="3.42578125" style="230" customWidth="1"/>
    <col min="7938" max="7938" width="31.85546875" style="230" customWidth="1"/>
    <col min="7939" max="7939" width="50.140625" style="230" customWidth="1"/>
    <col min="7940" max="7940" width="34.28515625" style="230" customWidth="1"/>
    <col min="7941" max="7941" width="9.140625" style="230" customWidth="1"/>
    <col min="7942" max="8191" width="0" style="230" hidden="1" customWidth="1"/>
    <col min="8192" max="8192" width="0.42578125" style="230"/>
    <col min="8193" max="8193" width="3.42578125" style="230" customWidth="1"/>
    <col min="8194" max="8194" width="31.85546875" style="230" customWidth="1"/>
    <col min="8195" max="8195" width="50.140625" style="230" customWidth="1"/>
    <col min="8196" max="8196" width="34.28515625" style="230" customWidth="1"/>
    <col min="8197" max="8197" width="9.140625" style="230" customWidth="1"/>
    <col min="8198" max="8447" width="0" style="230" hidden="1" customWidth="1"/>
    <col min="8448" max="8448" width="0.42578125" style="230"/>
    <col min="8449" max="8449" width="3.42578125" style="230" customWidth="1"/>
    <col min="8450" max="8450" width="31.85546875" style="230" customWidth="1"/>
    <col min="8451" max="8451" width="50.140625" style="230" customWidth="1"/>
    <col min="8452" max="8452" width="34.28515625" style="230" customWidth="1"/>
    <col min="8453" max="8453" width="9.140625" style="230" customWidth="1"/>
    <col min="8454" max="8703" width="0" style="230" hidden="1" customWidth="1"/>
    <col min="8704" max="8704" width="0.42578125" style="230"/>
    <col min="8705" max="8705" width="3.42578125" style="230" customWidth="1"/>
    <col min="8706" max="8706" width="31.85546875" style="230" customWidth="1"/>
    <col min="8707" max="8707" width="50.140625" style="230" customWidth="1"/>
    <col min="8708" max="8708" width="34.28515625" style="230" customWidth="1"/>
    <col min="8709" max="8709" width="9.140625" style="230" customWidth="1"/>
    <col min="8710" max="8959" width="0" style="230" hidden="1" customWidth="1"/>
    <col min="8960" max="8960" width="0.42578125" style="230"/>
    <col min="8961" max="8961" width="3.42578125" style="230" customWidth="1"/>
    <col min="8962" max="8962" width="31.85546875" style="230" customWidth="1"/>
    <col min="8963" max="8963" width="50.140625" style="230" customWidth="1"/>
    <col min="8964" max="8964" width="34.28515625" style="230" customWidth="1"/>
    <col min="8965" max="8965" width="9.140625" style="230" customWidth="1"/>
    <col min="8966" max="9215" width="0" style="230" hidden="1" customWidth="1"/>
    <col min="9216" max="9216" width="0.42578125" style="230"/>
    <col min="9217" max="9217" width="3.42578125" style="230" customWidth="1"/>
    <col min="9218" max="9218" width="31.85546875" style="230" customWidth="1"/>
    <col min="9219" max="9219" width="50.140625" style="230" customWidth="1"/>
    <col min="9220" max="9220" width="34.28515625" style="230" customWidth="1"/>
    <col min="9221" max="9221" width="9.140625" style="230" customWidth="1"/>
    <col min="9222" max="9471" width="0" style="230" hidden="1" customWidth="1"/>
    <col min="9472" max="9472" width="0.42578125" style="230"/>
    <col min="9473" max="9473" width="3.42578125" style="230" customWidth="1"/>
    <col min="9474" max="9474" width="31.85546875" style="230" customWidth="1"/>
    <col min="9475" max="9475" width="50.140625" style="230" customWidth="1"/>
    <col min="9476" max="9476" width="34.28515625" style="230" customWidth="1"/>
    <col min="9477" max="9477" width="9.140625" style="230" customWidth="1"/>
    <col min="9478" max="9727" width="0" style="230" hidden="1" customWidth="1"/>
    <col min="9728" max="9728" width="0.42578125" style="230"/>
    <col min="9729" max="9729" width="3.42578125" style="230" customWidth="1"/>
    <col min="9730" max="9730" width="31.85546875" style="230" customWidth="1"/>
    <col min="9731" max="9731" width="50.140625" style="230" customWidth="1"/>
    <col min="9732" max="9732" width="34.28515625" style="230" customWidth="1"/>
    <col min="9733" max="9733" width="9.140625" style="230" customWidth="1"/>
    <col min="9734" max="9983" width="0" style="230" hidden="1" customWidth="1"/>
    <col min="9984" max="9984" width="0.42578125" style="230"/>
    <col min="9985" max="9985" width="3.42578125" style="230" customWidth="1"/>
    <col min="9986" max="9986" width="31.85546875" style="230" customWidth="1"/>
    <col min="9987" max="9987" width="50.140625" style="230" customWidth="1"/>
    <col min="9988" max="9988" width="34.28515625" style="230" customWidth="1"/>
    <col min="9989" max="9989" width="9.140625" style="230" customWidth="1"/>
    <col min="9990" max="10239" width="0" style="230" hidden="1" customWidth="1"/>
    <col min="10240" max="10240" width="0.42578125" style="230"/>
    <col min="10241" max="10241" width="3.42578125" style="230" customWidth="1"/>
    <col min="10242" max="10242" width="31.85546875" style="230" customWidth="1"/>
    <col min="10243" max="10243" width="50.140625" style="230" customWidth="1"/>
    <col min="10244" max="10244" width="34.28515625" style="230" customWidth="1"/>
    <col min="10245" max="10245" width="9.140625" style="230" customWidth="1"/>
    <col min="10246" max="10495" width="0" style="230" hidden="1" customWidth="1"/>
    <col min="10496" max="10496" width="0.42578125" style="230"/>
    <col min="10497" max="10497" width="3.42578125" style="230" customWidth="1"/>
    <col min="10498" max="10498" width="31.85546875" style="230" customWidth="1"/>
    <col min="10499" max="10499" width="50.140625" style="230" customWidth="1"/>
    <col min="10500" max="10500" width="34.28515625" style="230" customWidth="1"/>
    <col min="10501" max="10501" width="9.140625" style="230" customWidth="1"/>
    <col min="10502" max="10751" width="0" style="230" hidden="1" customWidth="1"/>
    <col min="10752" max="10752" width="0.42578125" style="230"/>
    <col min="10753" max="10753" width="3.42578125" style="230" customWidth="1"/>
    <col min="10754" max="10754" width="31.85546875" style="230" customWidth="1"/>
    <col min="10755" max="10755" width="50.140625" style="230" customWidth="1"/>
    <col min="10756" max="10756" width="34.28515625" style="230" customWidth="1"/>
    <col min="10757" max="10757" width="9.140625" style="230" customWidth="1"/>
    <col min="10758" max="11007" width="0" style="230" hidden="1" customWidth="1"/>
    <col min="11008" max="11008" width="0.42578125" style="230"/>
    <col min="11009" max="11009" width="3.42578125" style="230" customWidth="1"/>
    <col min="11010" max="11010" width="31.85546875" style="230" customWidth="1"/>
    <col min="11011" max="11011" width="50.140625" style="230" customWidth="1"/>
    <col min="11012" max="11012" width="34.28515625" style="230" customWidth="1"/>
    <col min="11013" max="11013" width="9.140625" style="230" customWidth="1"/>
    <col min="11014" max="11263" width="0" style="230" hidden="1" customWidth="1"/>
    <col min="11264" max="11264" width="0.42578125" style="230"/>
    <col min="11265" max="11265" width="3.42578125" style="230" customWidth="1"/>
    <col min="11266" max="11266" width="31.85546875" style="230" customWidth="1"/>
    <col min="11267" max="11267" width="50.140625" style="230" customWidth="1"/>
    <col min="11268" max="11268" width="34.28515625" style="230" customWidth="1"/>
    <col min="11269" max="11269" width="9.140625" style="230" customWidth="1"/>
    <col min="11270" max="11519" width="0" style="230" hidden="1" customWidth="1"/>
    <col min="11520" max="11520" width="0.42578125" style="230"/>
    <col min="11521" max="11521" width="3.42578125" style="230" customWidth="1"/>
    <col min="11522" max="11522" width="31.85546875" style="230" customWidth="1"/>
    <col min="11523" max="11523" width="50.140625" style="230" customWidth="1"/>
    <col min="11524" max="11524" width="34.28515625" style="230" customWidth="1"/>
    <col min="11525" max="11525" width="9.140625" style="230" customWidth="1"/>
    <col min="11526" max="11775" width="0" style="230" hidden="1" customWidth="1"/>
    <col min="11776" max="11776" width="0.42578125" style="230"/>
    <col min="11777" max="11777" width="3.42578125" style="230" customWidth="1"/>
    <col min="11778" max="11778" width="31.85546875" style="230" customWidth="1"/>
    <col min="11779" max="11779" width="50.140625" style="230" customWidth="1"/>
    <col min="11780" max="11780" width="34.28515625" style="230" customWidth="1"/>
    <col min="11781" max="11781" width="9.140625" style="230" customWidth="1"/>
    <col min="11782" max="12031" width="0" style="230" hidden="1" customWidth="1"/>
    <col min="12032" max="12032" width="0.42578125" style="230"/>
    <col min="12033" max="12033" width="3.42578125" style="230" customWidth="1"/>
    <col min="12034" max="12034" width="31.85546875" style="230" customWidth="1"/>
    <col min="12035" max="12035" width="50.140625" style="230" customWidth="1"/>
    <col min="12036" max="12036" width="34.28515625" style="230" customWidth="1"/>
    <col min="12037" max="12037" width="9.140625" style="230" customWidth="1"/>
    <col min="12038" max="12287" width="0" style="230" hidden="1" customWidth="1"/>
    <col min="12288" max="12288" width="0.42578125" style="230"/>
    <col min="12289" max="12289" width="3.42578125" style="230" customWidth="1"/>
    <col min="12290" max="12290" width="31.85546875" style="230" customWidth="1"/>
    <col min="12291" max="12291" width="50.140625" style="230" customWidth="1"/>
    <col min="12292" max="12292" width="34.28515625" style="230" customWidth="1"/>
    <col min="12293" max="12293" width="9.140625" style="230" customWidth="1"/>
    <col min="12294" max="12543" width="0" style="230" hidden="1" customWidth="1"/>
    <col min="12544" max="12544" width="0.42578125" style="230"/>
    <col min="12545" max="12545" width="3.42578125" style="230" customWidth="1"/>
    <col min="12546" max="12546" width="31.85546875" style="230" customWidth="1"/>
    <col min="12547" max="12547" width="50.140625" style="230" customWidth="1"/>
    <col min="12548" max="12548" width="34.28515625" style="230" customWidth="1"/>
    <col min="12549" max="12549" width="9.140625" style="230" customWidth="1"/>
    <col min="12550" max="12799" width="0" style="230" hidden="1" customWidth="1"/>
    <col min="12800" max="12800" width="0.42578125" style="230"/>
    <col min="12801" max="12801" width="3.42578125" style="230" customWidth="1"/>
    <col min="12802" max="12802" width="31.85546875" style="230" customWidth="1"/>
    <col min="12803" max="12803" width="50.140625" style="230" customWidth="1"/>
    <col min="12804" max="12804" width="34.28515625" style="230" customWidth="1"/>
    <col min="12805" max="12805" width="9.140625" style="230" customWidth="1"/>
    <col min="12806" max="13055" width="0" style="230" hidden="1" customWidth="1"/>
    <col min="13056" max="13056" width="0.42578125" style="230"/>
    <col min="13057" max="13057" width="3.42578125" style="230" customWidth="1"/>
    <col min="13058" max="13058" width="31.85546875" style="230" customWidth="1"/>
    <col min="13059" max="13059" width="50.140625" style="230" customWidth="1"/>
    <col min="13060" max="13060" width="34.28515625" style="230" customWidth="1"/>
    <col min="13061" max="13061" width="9.140625" style="230" customWidth="1"/>
    <col min="13062" max="13311" width="0" style="230" hidden="1" customWidth="1"/>
    <col min="13312" max="13312" width="0.42578125" style="230"/>
    <col min="13313" max="13313" width="3.42578125" style="230" customWidth="1"/>
    <col min="13314" max="13314" width="31.85546875" style="230" customWidth="1"/>
    <col min="13315" max="13315" width="50.140625" style="230" customWidth="1"/>
    <col min="13316" max="13316" width="34.28515625" style="230" customWidth="1"/>
    <col min="13317" max="13317" width="9.140625" style="230" customWidth="1"/>
    <col min="13318" max="13567" width="0" style="230" hidden="1" customWidth="1"/>
    <col min="13568" max="13568" width="0.42578125" style="230"/>
    <col min="13569" max="13569" width="3.42578125" style="230" customWidth="1"/>
    <col min="13570" max="13570" width="31.85546875" style="230" customWidth="1"/>
    <col min="13571" max="13571" width="50.140625" style="230" customWidth="1"/>
    <col min="13572" max="13572" width="34.28515625" style="230" customWidth="1"/>
    <col min="13573" max="13573" width="9.140625" style="230" customWidth="1"/>
    <col min="13574" max="13823" width="0" style="230" hidden="1" customWidth="1"/>
    <col min="13824" max="13824" width="0.42578125" style="230"/>
    <col min="13825" max="13825" width="3.42578125" style="230" customWidth="1"/>
    <col min="13826" max="13826" width="31.85546875" style="230" customWidth="1"/>
    <col min="13827" max="13827" width="50.140625" style="230" customWidth="1"/>
    <col min="13828" max="13828" width="34.28515625" style="230" customWidth="1"/>
    <col min="13829" max="13829" width="9.140625" style="230" customWidth="1"/>
    <col min="13830" max="14079" width="0" style="230" hidden="1" customWidth="1"/>
    <col min="14080" max="14080" width="0.42578125" style="230"/>
    <col min="14081" max="14081" width="3.42578125" style="230" customWidth="1"/>
    <col min="14082" max="14082" width="31.85546875" style="230" customWidth="1"/>
    <col min="14083" max="14083" width="50.140625" style="230" customWidth="1"/>
    <col min="14084" max="14084" width="34.28515625" style="230" customWidth="1"/>
    <col min="14085" max="14085" width="9.140625" style="230" customWidth="1"/>
    <col min="14086" max="14335" width="0" style="230" hidden="1" customWidth="1"/>
    <col min="14336" max="14336" width="0.42578125" style="230"/>
    <col min="14337" max="14337" width="3.42578125" style="230" customWidth="1"/>
    <col min="14338" max="14338" width="31.85546875" style="230" customWidth="1"/>
    <col min="14339" max="14339" width="50.140625" style="230" customWidth="1"/>
    <col min="14340" max="14340" width="34.28515625" style="230" customWidth="1"/>
    <col min="14341" max="14341" width="9.140625" style="230" customWidth="1"/>
    <col min="14342" max="14591" width="0" style="230" hidden="1" customWidth="1"/>
    <col min="14592" max="14592" width="0.42578125" style="230"/>
    <col min="14593" max="14593" width="3.42578125" style="230" customWidth="1"/>
    <col min="14594" max="14594" width="31.85546875" style="230" customWidth="1"/>
    <col min="14595" max="14595" width="50.140625" style="230" customWidth="1"/>
    <col min="14596" max="14596" width="34.28515625" style="230" customWidth="1"/>
    <col min="14597" max="14597" width="9.140625" style="230" customWidth="1"/>
    <col min="14598" max="14847" width="0" style="230" hidden="1" customWidth="1"/>
    <col min="14848" max="14848" width="0.42578125" style="230"/>
    <col min="14849" max="14849" width="3.42578125" style="230" customWidth="1"/>
    <col min="14850" max="14850" width="31.85546875" style="230" customWidth="1"/>
    <col min="14851" max="14851" width="50.140625" style="230" customWidth="1"/>
    <col min="14852" max="14852" width="34.28515625" style="230" customWidth="1"/>
    <col min="14853" max="14853" width="9.140625" style="230" customWidth="1"/>
    <col min="14854" max="15103" width="0" style="230" hidden="1" customWidth="1"/>
    <col min="15104" max="15104" width="0.42578125" style="230"/>
    <col min="15105" max="15105" width="3.42578125" style="230" customWidth="1"/>
    <col min="15106" max="15106" width="31.85546875" style="230" customWidth="1"/>
    <col min="15107" max="15107" width="50.140625" style="230" customWidth="1"/>
    <col min="15108" max="15108" width="34.28515625" style="230" customWidth="1"/>
    <col min="15109" max="15109" width="9.140625" style="230" customWidth="1"/>
    <col min="15110" max="15359" width="0" style="230" hidden="1" customWidth="1"/>
    <col min="15360" max="15360" width="0.42578125" style="230"/>
    <col min="15361" max="15361" width="3.42578125" style="230" customWidth="1"/>
    <col min="15362" max="15362" width="31.85546875" style="230" customWidth="1"/>
    <col min="15363" max="15363" width="50.140625" style="230" customWidth="1"/>
    <col min="15364" max="15364" width="34.28515625" style="230" customWidth="1"/>
    <col min="15365" max="15365" width="9.140625" style="230" customWidth="1"/>
    <col min="15366" max="15615" width="0" style="230" hidden="1" customWidth="1"/>
    <col min="15616" max="15616" width="0.42578125" style="230"/>
    <col min="15617" max="15617" width="3.42578125" style="230" customWidth="1"/>
    <col min="15618" max="15618" width="31.85546875" style="230" customWidth="1"/>
    <col min="15619" max="15619" width="50.140625" style="230" customWidth="1"/>
    <col min="15620" max="15620" width="34.28515625" style="230" customWidth="1"/>
    <col min="15621" max="15621" width="9.140625" style="230" customWidth="1"/>
    <col min="15622" max="15871" width="0" style="230" hidden="1" customWidth="1"/>
    <col min="15872" max="15872" width="0.42578125" style="230"/>
    <col min="15873" max="15873" width="3.42578125" style="230" customWidth="1"/>
    <col min="15874" max="15874" width="31.85546875" style="230" customWidth="1"/>
    <col min="15875" max="15875" width="50.140625" style="230" customWidth="1"/>
    <col min="15876" max="15876" width="34.28515625" style="230" customWidth="1"/>
    <col min="15877" max="15877" width="9.140625" style="230" customWidth="1"/>
    <col min="15878" max="16127" width="0" style="230" hidden="1" customWidth="1"/>
    <col min="16128" max="16128" width="0.42578125" style="230"/>
    <col min="16129" max="16129" width="3.42578125" style="230" customWidth="1"/>
    <col min="16130" max="16130" width="31.85546875" style="230" customWidth="1"/>
    <col min="16131" max="16131" width="50.140625" style="230" customWidth="1"/>
    <col min="16132" max="16132" width="34.28515625" style="230" customWidth="1"/>
    <col min="16133" max="16133" width="9.140625" style="230" customWidth="1"/>
    <col min="16134" max="16383" width="0" style="230" hidden="1" customWidth="1"/>
    <col min="16384" max="16384" width="0.42578125" style="230"/>
  </cols>
  <sheetData>
    <row r="2" spans="1:5" x14ac:dyDescent="0.2">
      <c r="B2" s="230"/>
      <c r="C2" s="232" t="s">
        <v>142</v>
      </c>
      <c r="D2" s="232"/>
      <c r="E2" s="232"/>
    </row>
    <row r="3" spans="1:5" x14ac:dyDescent="0.2">
      <c r="C3" s="232" t="s">
        <v>143</v>
      </c>
      <c r="D3" s="232"/>
      <c r="E3" s="232"/>
    </row>
    <row r="4" spans="1:5" s="232" customFormat="1" x14ac:dyDescent="0.2">
      <c r="A4" s="229"/>
      <c r="B4" s="229"/>
      <c r="C4" s="232" t="s">
        <v>202</v>
      </c>
    </row>
    <row r="5" spans="1:5" x14ac:dyDescent="0.2">
      <c r="C5" s="232" t="s">
        <v>145</v>
      </c>
      <c r="D5" s="232"/>
      <c r="E5" s="232"/>
    </row>
    <row r="6" spans="1:5" x14ac:dyDescent="0.2">
      <c r="C6" s="232" t="s">
        <v>0</v>
      </c>
      <c r="D6" s="232"/>
      <c r="E6" s="232"/>
    </row>
    <row r="7" spans="1:5" ht="15" customHeight="1" x14ac:dyDescent="0.2">
      <c r="A7" s="233"/>
      <c r="B7" s="971" t="s">
        <v>203</v>
      </c>
      <c r="C7" s="971"/>
      <c r="D7" s="971"/>
    </row>
    <row r="8" spans="1:5" ht="24" customHeight="1" x14ac:dyDescent="0.2">
      <c r="B8" s="971"/>
      <c r="C8" s="971"/>
      <c r="D8" s="971"/>
    </row>
    <row r="9" spans="1:5" ht="54" customHeight="1" x14ac:dyDescent="0.2">
      <c r="B9" s="234"/>
      <c r="C9" s="234"/>
      <c r="D9" s="234"/>
    </row>
    <row r="10" spans="1:5" x14ac:dyDescent="0.2">
      <c r="A10" s="235"/>
      <c r="B10" s="258" t="s">
        <v>204</v>
      </c>
      <c r="C10" s="259" t="s">
        <v>148</v>
      </c>
      <c r="D10" s="260" t="s">
        <v>205</v>
      </c>
    </row>
    <row r="11" spans="1:5" ht="24" x14ac:dyDescent="0.2">
      <c r="B11" s="236" t="s">
        <v>206</v>
      </c>
      <c r="C11" s="237" t="s">
        <v>207</v>
      </c>
      <c r="D11" s="257">
        <v>308807.84999999998</v>
      </c>
    </row>
    <row r="12" spans="1:5" x14ac:dyDescent="0.2">
      <c r="A12" s="238"/>
      <c r="B12" s="239"/>
      <c r="C12" s="240"/>
      <c r="D12" s="241"/>
    </row>
    <row r="13" spans="1:5" x14ac:dyDescent="0.2">
      <c r="A13" s="238"/>
      <c r="B13" s="239"/>
      <c r="C13" s="229"/>
      <c r="D13" s="241"/>
    </row>
    <row r="14" spans="1:5" x14ac:dyDescent="0.2">
      <c r="A14" s="238"/>
      <c r="B14" s="239"/>
      <c r="C14" s="229"/>
      <c r="D14" s="241"/>
    </row>
    <row r="15" spans="1:5" x14ac:dyDescent="0.2">
      <c r="A15" s="238"/>
      <c r="B15" s="239"/>
      <c r="C15" s="229"/>
      <c r="D15" s="241"/>
    </row>
    <row r="16" spans="1:5" x14ac:dyDescent="0.2">
      <c r="A16" s="238"/>
      <c r="B16" s="239"/>
      <c r="C16" s="229"/>
      <c r="D16" s="241"/>
    </row>
    <row r="17" spans="1:5" ht="12.75" thickBot="1" x14ac:dyDescent="0.25">
      <c r="A17" s="238"/>
      <c r="B17" s="239"/>
      <c r="C17" s="242"/>
      <c r="D17" s="243"/>
    </row>
    <row r="18" spans="1:5" ht="12.75" thickTop="1" x14ac:dyDescent="0.2">
      <c r="A18" s="238"/>
      <c r="B18" s="244"/>
      <c r="C18" s="245" t="s">
        <v>152</v>
      </c>
      <c r="D18" s="246"/>
    </row>
    <row r="19" spans="1:5" x14ac:dyDescent="0.2">
      <c r="A19" s="238"/>
    </row>
    <row r="20" spans="1:5" x14ac:dyDescent="0.2">
      <c r="B20" s="250"/>
      <c r="C20" s="251"/>
      <c r="D20" s="252"/>
      <c r="E20" s="142"/>
    </row>
    <row r="21" spans="1:5" x14ac:dyDescent="0.2">
      <c r="B21" s="253"/>
      <c r="C21" s="142"/>
      <c r="D21" s="252"/>
      <c r="E21" s="142"/>
    </row>
    <row r="22" spans="1:5" x14ac:dyDescent="0.2">
      <c r="B22" s="253"/>
      <c r="C22" s="142"/>
      <c r="D22" s="252"/>
      <c r="E22" s="142"/>
    </row>
    <row r="23" spans="1:5" x14ac:dyDescent="0.2">
      <c r="B23" s="250"/>
      <c r="C23" s="248"/>
      <c r="D23" s="252"/>
      <c r="E23" s="142"/>
    </row>
    <row r="24" spans="1:5" x14ac:dyDescent="0.2">
      <c r="B24" s="250"/>
      <c r="C24" s="249"/>
      <c r="D24" s="252"/>
      <c r="E24" s="142"/>
    </row>
    <row r="25" spans="1:5" x14ac:dyDescent="0.2">
      <c r="B25" s="254"/>
      <c r="C25" s="640"/>
      <c r="D25" s="252"/>
      <c r="E25" s="142"/>
    </row>
    <row r="26" spans="1:5" ht="12" customHeight="1" x14ac:dyDescent="0.2">
      <c r="B26" s="640"/>
      <c r="C26" s="141"/>
      <c r="D26" s="972"/>
      <c r="E26" s="972"/>
    </row>
    <row r="27" spans="1:5" x14ac:dyDescent="0.2">
      <c r="B27" s="255"/>
      <c r="C27" s="256"/>
      <c r="D27" s="973"/>
      <c r="E27" s="973"/>
    </row>
    <row r="28" spans="1:5" x14ac:dyDescent="0.2">
      <c r="B28" s="253"/>
      <c r="C28" s="142"/>
      <c r="D28" s="253"/>
      <c r="E28" s="142"/>
    </row>
    <row r="29" spans="1:5" ht="15" customHeight="1" x14ac:dyDescent="0.2">
      <c r="B29" s="253"/>
      <c r="C29" s="142"/>
      <c r="D29" s="252"/>
      <c r="E29" s="142"/>
    </row>
    <row r="30" spans="1:5" ht="9.75" customHeight="1" x14ac:dyDescent="0.2"/>
    <row r="31" spans="1:5" ht="50.1" customHeight="1" x14ac:dyDescent="0.2"/>
    <row r="32" spans="1:5" ht="32.25" customHeight="1" x14ac:dyDescent="0.2"/>
    <row r="33" ht="13.5" customHeight="1" x14ac:dyDescent="0.2"/>
    <row r="34" ht="14.1" customHeight="1" x14ac:dyDescent="0.2"/>
    <row r="35" ht="9.9499999999999993" customHeight="1" x14ac:dyDescent="0.2"/>
  </sheetData>
  <sheetProtection insertRows="0" deleteRows="0"/>
  <mergeCells count="3">
    <mergeCell ref="B7:D8"/>
    <mergeCell ref="D26:E26"/>
    <mergeCell ref="D27:E27"/>
  </mergeCells>
  <pageMargins left="0.43307086614173229" right="0.23622047244094491" top="0.74803149606299213" bottom="0.74803149606299213" header="0.31496062992125984" footer="0.31496062992125984"/>
  <pageSetup scale="99" orientation="landscape" r:id="rId1"/>
  <rowBreaks count="1" manualBreakCount="1">
    <brk id="33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WVS52"/>
  <sheetViews>
    <sheetView showGridLines="0" zoomScale="80" zoomScaleNormal="80" workbookViewId="0">
      <selection sqref="A1:XFD1048576"/>
    </sheetView>
  </sheetViews>
  <sheetFormatPr baseColWidth="10" defaultColWidth="0" defaultRowHeight="0" customHeight="1" zeroHeight="1" x14ac:dyDescent="0.2"/>
  <cols>
    <col min="1" max="1" width="2.140625" style="493" customWidth="1"/>
    <col min="2" max="2" width="3" style="493" customWidth="1"/>
    <col min="3" max="3" width="23" style="493" customWidth="1"/>
    <col min="4" max="4" width="27.5703125" style="493" customWidth="1"/>
    <col min="5" max="9" width="21" style="493" customWidth="1"/>
    <col min="10" max="10" width="3" style="493" customWidth="1"/>
    <col min="11" max="11" width="2.5703125" style="493" customWidth="1"/>
    <col min="12" max="18" width="0" style="493" hidden="1"/>
    <col min="19" max="256" width="11.42578125" style="493" hidden="1"/>
    <col min="257" max="257" width="2.140625" style="493" customWidth="1"/>
    <col min="258" max="258" width="3" style="493" customWidth="1"/>
    <col min="259" max="259" width="23" style="493" customWidth="1"/>
    <col min="260" max="260" width="27.5703125" style="493" customWidth="1"/>
    <col min="261" max="265" width="21" style="493" customWidth="1"/>
    <col min="266" max="266" width="3" style="493" customWidth="1"/>
    <col min="267" max="267" width="2.5703125" style="493" customWidth="1"/>
    <col min="268" max="512" width="11.42578125" style="493" hidden="1"/>
    <col min="513" max="513" width="2.140625" style="493" customWidth="1"/>
    <col min="514" max="514" width="3" style="493" customWidth="1"/>
    <col min="515" max="515" width="23" style="493" customWidth="1"/>
    <col min="516" max="516" width="27.5703125" style="493" customWidth="1"/>
    <col min="517" max="521" width="21" style="493" customWidth="1"/>
    <col min="522" max="522" width="3" style="493" customWidth="1"/>
    <col min="523" max="523" width="2.5703125" style="493" customWidth="1"/>
    <col min="524" max="768" width="11.42578125" style="493" hidden="1"/>
    <col min="769" max="769" width="2.140625" style="493" customWidth="1"/>
    <col min="770" max="770" width="3" style="493" customWidth="1"/>
    <col min="771" max="771" width="23" style="493" customWidth="1"/>
    <col min="772" max="772" width="27.5703125" style="493" customWidth="1"/>
    <col min="773" max="777" width="21" style="493" customWidth="1"/>
    <col min="778" max="778" width="3" style="493" customWidth="1"/>
    <col min="779" max="779" width="2.5703125" style="493" customWidth="1"/>
    <col min="780" max="1024" width="11.42578125" style="493" hidden="1"/>
    <col min="1025" max="1025" width="2.140625" style="493" customWidth="1"/>
    <col min="1026" max="1026" width="3" style="493" customWidth="1"/>
    <col min="1027" max="1027" width="23" style="493" customWidth="1"/>
    <col min="1028" max="1028" width="27.5703125" style="493" customWidth="1"/>
    <col min="1029" max="1033" width="21" style="493" customWidth="1"/>
    <col min="1034" max="1034" width="3" style="493" customWidth="1"/>
    <col min="1035" max="1035" width="2.5703125" style="493" customWidth="1"/>
    <col min="1036" max="1280" width="11.42578125" style="493" hidden="1"/>
    <col min="1281" max="1281" width="2.140625" style="493" customWidth="1"/>
    <col min="1282" max="1282" width="3" style="493" customWidth="1"/>
    <col min="1283" max="1283" width="23" style="493" customWidth="1"/>
    <col min="1284" max="1284" width="27.5703125" style="493" customWidth="1"/>
    <col min="1285" max="1289" width="21" style="493" customWidth="1"/>
    <col min="1290" max="1290" width="3" style="493" customWidth="1"/>
    <col min="1291" max="1291" width="2.5703125" style="493" customWidth="1"/>
    <col min="1292" max="1536" width="11.42578125" style="493" hidden="1"/>
    <col min="1537" max="1537" width="2.140625" style="493" customWidth="1"/>
    <col min="1538" max="1538" width="3" style="493" customWidth="1"/>
    <col min="1539" max="1539" width="23" style="493" customWidth="1"/>
    <col min="1540" max="1540" width="27.5703125" style="493" customWidth="1"/>
    <col min="1541" max="1545" width="21" style="493" customWidth="1"/>
    <col min="1546" max="1546" width="3" style="493" customWidth="1"/>
    <col min="1547" max="1547" width="2.5703125" style="493" customWidth="1"/>
    <col min="1548" max="1792" width="11.42578125" style="493" hidden="1"/>
    <col min="1793" max="1793" width="2.140625" style="493" customWidth="1"/>
    <col min="1794" max="1794" width="3" style="493" customWidth="1"/>
    <col min="1795" max="1795" width="23" style="493" customWidth="1"/>
    <col min="1796" max="1796" width="27.5703125" style="493" customWidth="1"/>
    <col min="1797" max="1801" width="21" style="493" customWidth="1"/>
    <col min="1802" max="1802" width="3" style="493" customWidth="1"/>
    <col min="1803" max="1803" width="2.5703125" style="493" customWidth="1"/>
    <col min="1804" max="2048" width="11.42578125" style="493" hidden="1"/>
    <col min="2049" max="2049" width="2.140625" style="493" customWidth="1"/>
    <col min="2050" max="2050" width="3" style="493" customWidth="1"/>
    <col min="2051" max="2051" width="23" style="493" customWidth="1"/>
    <col min="2052" max="2052" width="27.5703125" style="493" customWidth="1"/>
    <col min="2053" max="2057" width="21" style="493" customWidth="1"/>
    <col min="2058" max="2058" width="3" style="493" customWidth="1"/>
    <col min="2059" max="2059" width="2.5703125" style="493" customWidth="1"/>
    <col min="2060" max="2304" width="11.42578125" style="493" hidden="1"/>
    <col min="2305" max="2305" width="2.140625" style="493" customWidth="1"/>
    <col min="2306" max="2306" width="3" style="493" customWidth="1"/>
    <col min="2307" max="2307" width="23" style="493" customWidth="1"/>
    <col min="2308" max="2308" width="27.5703125" style="493" customWidth="1"/>
    <col min="2309" max="2313" width="21" style="493" customWidth="1"/>
    <col min="2314" max="2314" width="3" style="493" customWidth="1"/>
    <col min="2315" max="2315" width="2.5703125" style="493" customWidth="1"/>
    <col min="2316" max="2560" width="11.42578125" style="493" hidden="1"/>
    <col min="2561" max="2561" width="2.140625" style="493" customWidth="1"/>
    <col min="2562" max="2562" width="3" style="493" customWidth="1"/>
    <col min="2563" max="2563" width="23" style="493" customWidth="1"/>
    <col min="2564" max="2564" width="27.5703125" style="493" customWidth="1"/>
    <col min="2565" max="2569" width="21" style="493" customWidth="1"/>
    <col min="2570" max="2570" width="3" style="493" customWidth="1"/>
    <col min="2571" max="2571" width="2.5703125" style="493" customWidth="1"/>
    <col min="2572" max="2816" width="11.42578125" style="493" hidden="1"/>
    <col min="2817" max="2817" width="2.140625" style="493" customWidth="1"/>
    <col min="2818" max="2818" width="3" style="493" customWidth="1"/>
    <col min="2819" max="2819" width="23" style="493" customWidth="1"/>
    <col min="2820" max="2820" width="27.5703125" style="493" customWidth="1"/>
    <col min="2821" max="2825" width="21" style="493" customWidth="1"/>
    <col min="2826" max="2826" width="3" style="493" customWidth="1"/>
    <col min="2827" max="2827" width="2.5703125" style="493" customWidth="1"/>
    <col min="2828" max="3072" width="11.42578125" style="493" hidden="1"/>
    <col min="3073" max="3073" width="2.140625" style="493" customWidth="1"/>
    <col min="3074" max="3074" width="3" style="493" customWidth="1"/>
    <col min="3075" max="3075" width="23" style="493" customWidth="1"/>
    <col min="3076" max="3076" width="27.5703125" style="493" customWidth="1"/>
    <col min="3077" max="3081" width="21" style="493" customWidth="1"/>
    <col min="3082" max="3082" width="3" style="493" customWidth="1"/>
    <col min="3083" max="3083" width="2.5703125" style="493" customWidth="1"/>
    <col min="3084" max="3328" width="11.42578125" style="493" hidden="1"/>
    <col min="3329" max="3329" width="2.140625" style="493" customWidth="1"/>
    <col min="3330" max="3330" width="3" style="493" customWidth="1"/>
    <col min="3331" max="3331" width="23" style="493" customWidth="1"/>
    <col min="3332" max="3332" width="27.5703125" style="493" customWidth="1"/>
    <col min="3333" max="3337" width="21" style="493" customWidth="1"/>
    <col min="3338" max="3338" width="3" style="493" customWidth="1"/>
    <col min="3339" max="3339" width="2.5703125" style="493" customWidth="1"/>
    <col min="3340" max="3584" width="11.42578125" style="493" hidden="1"/>
    <col min="3585" max="3585" width="2.140625" style="493" customWidth="1"/>
    <col min="3586" max="3586" width="3" style="493" customWidth="1"/>
    <col min="3587" max="3587" width="23" style="493" customWidth="1"/>
    <col min="3588" max="3588" width="27.5703125" style="493" customWidth="1"/>
    <col min="3589" max="3593" width="21" style="493" customWidth="1"/>
    <col min="3594" max="3594" width="3" style="493" customWidth="1"/>
    <col min="3595" max="3595" width="2.5703125" style="493" customWidth="1"/>
    <col min="3596" max="3840" width="11.42578125" style="493" hidden="1"/>
    <col min="3841" max="3841" width="2.140625" style="493" customWidth="1"/>
    <col min="3842" max="3842" width="3" style="493" customWidth="1"/>
    <col min="3843" max="3843" width="23" style="493" customWidth="1"/>
    <col min="3844" max="3844" width="27.5703125" style="493" customWidth="1"/>
    <col min="3845" max="3849" width="21" style="493" customWidth="1"/>
    <col min="3850" max="3850" width="3" style="493" customWidth="1"/>
    <col min="3851" max="3851" width="2.5703125" style="493" customWidth="1"/>
    <col min="3852" max="4096" width="11.42578125" style="493" hidden="1"/>
    <col min="4097" max="4097" width="2.140625" style="493" customWidth="1"/>
    <col min="4098" max="4098" width="3" style="493" customWidth="1"/>
    <col min="4099" max="4099" width="23" style="493" customWidth="1"/>
    <col min="4100" max="4100" width="27.5703125" style="493" customWidth="1"/>
    <col min="4101" max="4105" width="21" style="493" customWidth="1"/>
    <col min="4106" max="4106" width="3" style="493" customWidth="1"/>
    <col min="4107" max="4107" width="2.5703125" style="493" customWidth="1"/>
    <col min="4108" max="4352" width="11.42578125" style="493" hidden="1"/>
    <col min="4353" max="4353" width="2.140625" style="493" customWidth="1"/>
    <col min="4354" max="4354" width="3" style="493" customWidth="1"/>
    <col min="4355" max="4355" width="23" style="493" customWidth="1"/>
    <col min="4356" max="4356" width="27.5703125" style="493" customWidth="1"/>
    <col min="4357" max="4361" width="21" style="493" customWidth="1"/>
    <col min="4362" max="4362" width="3" style="493" customWidth="1"/>
    <col min="4363" max="4363" width="2.5703125" style="493" customWidth="1"/>
    <col min="4364" max="4608" width="11.42578125" style="493" hidden="1"/>
    <col min="4609" max="4609" width="2.140625" style="493" customWidth="1"/>
    <col min="4610" max="4610" width="3" style="493" customWidth="1"/>
    <col min="4611" max="4611" width="23" style="493" customWidth="1"/>
    <col min="4612" max="4612" width="27.5703125" style="493" customWidth="1"/>
    <col min="4613" max="4617" width="21" style="493" customWidth="1"/>
    <col min="4618" max="4618" width="3" style="493" customWidth="1"/>
    <col min="4619" max="4619" width="2.5703125" style="493" customWidth="1"/>
    <col min="4620" max="4864" width="11.42578125" style="493" hidden="1"/>
    <col min="4865" max="4865" width="2.140625" style="493" customWidth="1"/>
    <col min="4866" max="4866" width="3" style="493" customWidth="1"/>
    <col min="4867" max="4867" width="23" style="493" customWidth="1"/>
    <col min="4868" max="4868" width="27.5703125" style="493" customWidth="1"/>
    <col min="4869" max="4873" width="21" style="493" customWidth="1"/>
    <col min="4874" max="4874" width="3" style="493" customWidth="1"/>
    <col min="4875" max="4875" width="2.5703125" style="493" customWidth="1"/>
    <col min="4876" max="5120" width="11.42578125" style="493" hidden="1"/>
    <col min="5121" max="5121" width="2.140625" style="493" customWidth="1"/>
    <col min="5122" max="5122" width="3" style="493" customWidth="1"/>
    <col min="5123" max="5123" width="23" style="493" customWidth="1"/>
    <col min="5124" max="5124" width="27.5703125" style="493" customWidth="1"/>
    <col min="5125" max="5129" width="21" style="493" customWidth="1"/>
    <col min="5130" max="5130" width="3" style="493" customWidth="1"/>
    <col min="5131" max="5131" width="2.5703125" style="493" customWidth="1"/>
    <col min="5132" max="5376" width="11.42578125" style="493" hidden="1"/>
    <col min="5377" max="5377" width="2.140625" style="493" customWidth="1"/>
    <col min="5378" max="5378" width="3" style="493" customWidth="1"/>
    <col min="5379" max="5379" width="23" style="493" customWidth="1"/>
    <col min="5380" max="5380" width="27.5703125" style="493" customWidth="1"/>
    <col min="5381" max="5385" width="21" style="493" customWidth="1"/>
    <col min="5386" max="5386" width="3" style="493" customWidth="1"/>
    <col min="5387" max="5387" width="2.5703125" style="493" customWidth="1"/>
    <col min="5388" max="5632" width="11.42578125" style="493" hidden="1"/>
    <col min="5633" max="5633" width="2.140625" style="493" customWidth="1"/>
    <col min="5634" max="5634" width="3" style="493" customWidth="1"/>
    <col min="5635" max="5635" width="23" style="493" customWidth="1"/>
    <col min="5636" max="5636" width="27.5703125" style="493" customWidth="1"/>
    <col min="5637" max="5641" width="21" style="493" customWidth="1"/>
    <col min="5642" max="5642" width="3" style="493" customWidth="1"/>
    <col min="5643" max="5643" width="2.5703125" style="493" customWidth="1"/>
    <col min="5644" max="5888" width="11.42578125" style="493" hidden="1"/>
    <col min="5889" max="5889" width="2.140625" style="493" customWidth="1"/>
    <col min="5890" max="5890" width="3" style="493" customWidth="1"/>
    <col min="5891" max="5891" width="23" style="493" customWidth="1"/>
    <col min="5892" max="5892" width="27.5703125" style="493" customWidth="1"/>
    <col min="5893" max="5897" width="21" style="493" customWidth="1"/>
    <col min="5898" max="5898" width="3" style="493" customWidth="1"/>
    <col min="5899" max="5899" width="2.5703125" style="493" customWidth="1"/>
    <col min="5900" max="6144" width="11.42578125" style="493" hidden="1"/>
    <col min="6145" max="6145" width="2.140625" style="493" customWidth="1"/>
    <col min="6146" max="6146" width="3" style="493" customWidth="1"/>
    <col min="6147" max="6147" width="23" style="493" customWidth="1"/>
    <col min="6148" max="6148" width="27.5703125" style="493" customWidth="1"/>
    <col min="6149" max="6153" width="21" style="493" customWidth="1"/>
    <col min="6154" max="6154" width="3" style="493" customWidth="1"/>
    <col min="6155" max="6155" width="2.5703125" style="493" customWidth="1"/>
    <col min="6156" max="6400" width="11.42578125" style="493" hidden="1"/>
    <col min="6401" max="6401" width="2.140625" style="493" customWidth="1"/>
    <col min="6402" max="6402" width="3" style="493" customWidth="1"/>
    <col min="6403" max="6403" width="23" style="493" customWidth="1"/>
    <col min="6404" max="6404" width="27.5703125" style="493" customWidth="1"/>
    <col min="6405" max="6409" width="21" style="493" customWidth="1"/>
    <col min="6410" max="6410" width="3" style="493" customWidth="1"/>
    <col min="6411" max="6411" width="2.5703125" style="493" customWidth="1"/>
    <col min="6412" max="6656" width="11.42578125" style="493" hidden="1"/>
    <col min="6657" max="6657" width="2.140625" style="493" customWidth="1"/>
    <col min="6658" max="6658" width="3" style="493" customWidth="1"/>
    <col min="6659" max="6659" width="23" style="493" customWidth="1"/>
    <col min="6660" max="6660" width="27.5703125" style="493" customWidth="1"/>
    <col min="6661" max="6665" width="21" style="493" customWidth="1"/>
    <col min="6666" max="6666" width="3" style="493" customWidth="1"/>
    <col min="6667" max="6667" width="2.5703125" style="493" customWidth="1"/>
    <col min="6668" max="6912" width="11.42578125" style="493" hidden="1"/>
    <col min="6913" max="6913" width="2.140625" style="493" customWidth="1"/>
    <col min="6914" max="6914" width="3" style="493" customWidth="1"/>
    <col min="6915" max="6915" width="23" style="493" customWidth="1"/>
    <col min="6916" max="6916" width="27.5703125" style="493" customWidth="1"/>
    <col min="6917" max="6921" width="21" style="493" customWidth="1"/>
    <col min="6922" max="6922" width="3" style="493" customWidth="1"/>
    <col min="6923" max="6923" width="2.5703125" style="493" customWidth="1"/>
    <col min="6924" max="7168" width="11.42578125" style="493" hidden="1"/>
    <col min="7169" max="7169" width="2.140625" style="493" customWidth="1"/>
    <col min="7170" max="7170" width="3" style="493" customWidth="1"/>
    <col min="7171" max="7171" width="23" style="493" customWidth="1"/>
    <col min="7172" max="7172" width="27.5703125" style="493" customWidth="1"/>
    <col min="7173" max="7177" width="21" style="493" customWidth="1"/>
    <col min="7178" max="7178" width="3" style="493" customWidth="1"/>
    <col min="7179" max="7179" width="2.5703125" style="493" customWidth="1"/>
    <col min="7180" max="7424" width="11.42578125" style="493" hidden="1"/>
    <col min="7425" max="7425" width="2.140625" style="493" customWidth="1"/>
    <col min="7426" max="7426" width="3" style="493" customWidth="1"/>
    <col min="7427" max="7427" width="23" style="493" customWidth="1"/>
    <col min="7428" max="7428" width="27.5703125" style="493" customWidth="1"/>
    <col min="7429" max="7433" width="21" style="493" customWidth="1"/>
    <col min="7434" max="7434" width="3" style="493" customWidth="1"/>
    <col min="7435" max="7435" width="2.5703125" style="493" customWidth="1"/>
    <col min="7436" max="7680" width="11.42578125" style="493" hidden="1"/>
    <col min="7681" max="7681" width="2.140625" style="493" customWidth="1"/>
    <col min="7682" max="7682" width="3" style="493" customWidth="1"/>
    <col min="7683" max="7683" width="23" style="493" customWidth="1"/>
    <col min="7684" max="7684" width="27.5703125" style="493" customWidth="1"/>
    <col min="7685" max="7689" width="21" style="493" customWidth="1"/>
    <col min="7690" max="7690" width="3" style="493" customWidth="1"/>
    <col min="7691" max="7691" width="2.5703125" style="493" customWidth="1"/>
    <col min="7692" max="7936" width="11.42578125" style="493" hidden="1"/>
    <col min="7937" max="7937" width="2.140625" style="493" customWidth="1"/>
    <col min="7938" max="7938" width="3" style="493" customWidth="1"/>
    <col min="7939" max="7939" width="23" style="493" customWidth="1"/>
    <col min="7940" max="7940" width="27.5703125" style="493" customWidth="1"/>
    <col min="7941" max="7945" width="21" style="493" customWidth="1"/>
    <col min="7946" max="7946" width="3" style="493" customWidth="1"/>
    <col min="7947" max="7947" width="2.5703125" style="493" customWidth="1"/>
    <col min="7948" max="8192" width="11.42578125" style="493" hidden="1"/>
    <col min="8193" max="8193" width="2.140625" style="493" customWidth="1"/>
    <col min="8194" max="8194" width="3" style="493" customWidth="1"/>
    <col min="8195" max="8195" width="23" style="493" customWidth="1"/>
    <col min="8196" max="8196" width="27.5703125" style="493" customWidth="1"/>
    <col min="8197" max="8201" width="21" style="493" customWidth="1"/>
    <col min="8202" max="8202" width="3" style="493" customWidth="1"/>
    <col min="8203" max="8203" width="2.5703125" style="493" customWidth="1"/>
    <col min="8204" max="8448" width="11.42578125" style="493" hidden="1"/>
    <col min="8449" max="8449" width="2.140625" style="493" customWidth="1"/>
    <col min="8450" max="8450" width="3" style="493" customWidth="1"/>
    <col min="8451" max="8451" width="23" style="493" customWidth="1"/>
    <col min="8452" max="8452" width="27.5703125" style="493" customWidth="1"/>
    <col min="8453" max="8457" width="21" style="493" customWidth="1"/>
    <col min="8458" max="8458" width="3" style="493" customWidth="1"/>
    <col min="8459" max="8459" width="2.5703125" style="493" customWidth="1"/>
    <col min="8460" max="8704" width="11.42578125" style="493" hidden="1"/>
    <col min="8705" max="8705" width="2.140625" style="493" customWidth="1"/>
    <col min="8706" max="8706" width="3" style="493" customWidth="1"/>
    <col min="8707" max="8707" width="23" style="493" customWidth="1"/>
    <col min="8708" max="8708" width="27.5703125" style="493" customWidth="1"/>
    <col min="8709" max="8713" width="21" style="493" customWidth="1"/>
    <col min="8714" max="8714" width="3" style="493" customWidth="1"/>
    <col min="8715" max="8715" width="2.5703125" style="493" customWidth="1"/>
    <col min="8716" max="8960" width="11.42578125" style="493" hidden="1"/>
    <col min="8961" max="8961" width="2.140625" style="493" customWidth="1"/>
    <col min="8962" max="8962" width="3" style="493" customWidth="1"/>
    <col min="8963" max="8963" width="23" style="493" customWidth="1"/>
    <col min="8964" max="8964" width="27.5703125" style="493" customWidth="1"/>
    <col min="8965" max="8969" width="21" style="493" customWidth="1"/>
    <col min="8970" max="8970" width="3" style="493" customWidth="1"/>
    <col min="8971" max="8971" width="2.5703125" style="493" customWidth="1"/>
    <col min="8972" max="9216" width="11.42578125" style="493" hidden="1"/>
    <col min="9217" max="9217" width="2.140625" style="493" customWidth="1"/>
    <col min="9218" max="9218" width="3" style="493" customWidth="1"/>
    <col min="9219" max="9219" width="23" style="493" customWidth="1"/>
    <col min="9220" max="9220" width="27.5703125" style="493" customWidth="1"/>
    <col min="9221" max="9225" width="21" style="493" customWidth="1"/>
    <col min="9226" max="9226" width="3" style="493" customWidth="1"/>
    <col min="9227" max="9227" width="2.5703125" style="493" customWidth="1"/>
    <col min="9228" max="9472" width="11.42578125" style="493" hidden="1"/>
    <col min="9473" max="9473" width="2.140625" style="493" customWidth="1"/>
    <col min="9474" max="9474" width="3" style="493" customWidth="1"/>
    <col min="9475" max="9475" width="23" style="493" customWidth="1"/>
    <col min="9476" max="9476" width="27.5703125" style="493" customWidth="1"/>
    <col min="9477" max="9481" width="21" style="493" customWidth="1"/>
    <col min="9482" max="9482" width="3" style="493" customWidth="1"/>
    <col min="9483" max="9483" width="2.5703125" style="493" customWidth="1"/>
    <col min="9484" max="9728" width="11.42578125" style="493" hidden="1"/>
    <col min="9729" max="9729" width="2.140625" style="493" customWidth="1"/>
    <col min="9730" max="9730" width="3" style="493" customWidth="1"/>
    <col min="9731" max="9731" width="23" style="493" customWidth="1"/>
    <col min="9732" max="9732" width="27.5703125" style="493" customWidth="1"/>
    <col min="9733" max="9737" width="21" style="493" customWidth="1"/>
    <col min="9738" max="9738" width="3" style="493" customWidth="1"/>
    <col min="9739" max="9739" width="2.5703125" style="493" customWidth="1"/>
    <col min="9740" max="9984" width="11.42578125" style="493" hidden="1"/>
    <col min="9985" max="9985" width="2.140625" style="493" customWidth="1"/>
    <col min="9986" max="9986" width="3" style="493" customWidth="1"/>
    <col min="9987" max="9987" width="23" style="493" customWidth="1"/>
    <col min="9988" max="9988" width="27.5703125" style="493" customWidth="1"/>
    <col min="9989" max="9993" width="21" style="493" customWidth="1"/>
    <col min="9994" max="9994" width="3" style="493" customWidth="1"/>
    <col min="9995" max="9995" width="2.5703125" style="493" customWidth="1"/>
    <col min="9996" max="10240" width="11.42578125" style="493" hidden="1"/>
    <col min="10241" max="10241" width="2.140625" style="493" customWidth="1"/>
    <col min="10242" max="10242" width="3" style="493" customWidth="1"/>
    <col min="10243" max="10243" width="23" style="493" customWidth="1"/>
    <col min="10244" max="10244" width="27.5703125" style="493" customWidth="1"/>
    <col min="10245" max="10249" width="21" style="493" customWidth="1"/>
    <col min="10250" max="10250" width="3" style="493" customWidth="1"/>
    <col min="10251" max="10251" width="2.5703125" style="493" customWidth="1"/>
    <col min="10252" max="10496" width="11.42578125" style="493" hidden="1"/>
    <col min="10497" max="10497" width="2.140625" style="493" customWidth="1"/>
    <col min="10498" max="10498" width="3" style="493" customWidth="1"/>
    <col min="10499" max="10499" width="23" style="493" customWidth="1"/>
    <col min="10500" max="10500" width="27.5703125" style="493" customWidth="1"/>
    <col min="10501" max="10505" width="21" style="493" customWidth="1"/>
    <col min="10506" max="10506" width="3" style="493" customWidth="1"/>
    <col min="10507" max="10507" width="2.5703125" style="493" customWidth="1"/>
    <col min="10508" max="10752" width="11.42578125" style="493" hidden="1"/>
    <col min="10753" max="10753" width="2.140625" style="493" customWidth="1"/>
    <col min="10754" max="10754" width="3" style="493" customWidth="1"/>
    <col min="10755" max="10755" width="23" style="493" customWidth="1"/>
    <col min="10756" max="10756" width="27.5703125" style="493" customWidth="1"/>
    <col min="10757" max="10761" width="21" style="493" customWidth="1"/>
    <col min="10762" max="10762" width="3" style="493" customWidth="1"/>
    <col min="10763" max="10763" width="2.5703125" style="493" customWidth="1"/>
    <col min="10764" max="11008" width="11.42578125" style="493" hidden="1"/>
    <col min="11009" max="11009" width="2.140625" style="493" customWidth="1"/>
    <col min="11010" max="11010" width="3" style="493" customWidth="1"/>
    <col min="11011" max="11011" width="23" style="493" customWidth="1"/>
    <col min="11012" max="11012" width="27.5703125" style="493" customWidth="1"/>
    <col min="11013" max="11017" width="21" style="493" customWidth="1"/>
    <col min="11018" max="11018" width="3" style="493" customWidth="1"/>
    <col min="11019" max="11019" width="2.5703125" style="493" customWidth="1"/>
    <col min="11020" max="11264" width="11.42578125" style="493" hidden="1"/>
    <col min="11265" max="11265" width="2.140625" style="493" customWidth="1"/>
    <col min="11266" max="11266" width="3" style="493" customWidth="1"/>
    <col min="11267" max="11267" width="23" style="493" customWidth="1"/>
    <col min="11268" max="11268" width="27.5703125" style="493" customWidth="1"/>
    <col min="11269" max="11273" width="21" style="493" customWidth="1"/>
    <col min="11274" max="11274" width="3" style="493" customWidth="1"/>
    <col min="11275" max="11275" width="2.5703125" style="493" customWidth="1"/>
    <col min="11276" max="11520" width="11.42578125" style="493" hidden="1"/>
    <col min="11521" max="11521" width="2.140625" style="493" customWidth="1"/>
    <col min="11522" max="11522" width="3" style="493" customWidth="1"/>
    <col min="11523" max="11523" width="23" style="493" customWidth="1"/>
    <col min="11524" max="11524" width="27.5703125" style="493" customWidth="1"/>
    <col min="11525" max="11529" width="21" style="493" customWidth="1"/>
    <col min="11530" max="11530" width="3" style="493" customWidth="1"/>
    <col min="11531" max="11531" width="2.5703125" style="493" customWidth="1"/>
    <col min="11532" max="11776" width="11.42578125" style="493" hidden="1"/>
    <col min="11777" max="11777" width="2.140625" style="493" customWidth="1"/>
    <col min="11778" max="11778" width="3" style="493" customWidth="1"/>
    <col min="11779" max="11779" width="23" style="493" customWidth="1"/>
    <col min="11780" max="11780" width="27.5703125" style="493" customWidth="1"/>
    <col min="11781" max="11785" width="21" style="493" customWidth="1"/>
    <col min="11786" max="11786" width="3" style="493" customWidth="1"/>
    <col min="11787" max="11787" width="2.5703125" style="493" customWidth="1"/>
    <col min="11788" max="12032" width="11.42578125" style="493" hidden="1"/>
    <col min="12033" max="12033" width="2.140625" style="493" customWidth="1"/>
    <col min="12034" max="12034" width="3" style="493" customWidth="1"/>
    <col min="12035" max="12035" width="23" style="493" customWidth="1"/>
    <col min="12036" max="12036" width="27.5703125" style="493" customWidth="1"/>
    <col min="12037" max="12041" width="21" style="493" customWidth="1"/>
    <col min="12042" max="12042" width="3" style="493" customWidth="1"/>
    <col min="12043" max="12043" width="2.5703125" style="493" customWidth="1"/>
    <col min="12044" max="12288" width="11.42578125" style="493" hidden="1"/>
    <col min="12289" max="12289" width="2.140625" style="493" customWidth="1"/>
    <col min="12290" max="12290" width="3" style="493" customWidth="1"/>
    <col min="12291" max="12291" width="23" style="493" customWidth="1"/>
    <col min="12292" max="12292" width="27.5703125" style="493" customWidth="1"/>
    <col min="12293" max="12297" width="21" style="493" customWidth="1"/>
    <col min="12298" max="12298" width="3" style="493" customWidth="1"/>
    <col min="12299" max="12299" width="2.5703125" style="493" customWidth="1"/>
    <col min="12300" max="12544" width="11.42578125" style="493" hidden="1"/>
    <col min="12545" max="12545" width="2.140625" style="493" customWidth="1"/>
    <col min="12546" max="12546" width="3" style="493" customWidth="1"/>
    <col min="12547" max="12547" width="23" style="493" customWidth="1"/>
    <col min="12548" max="12548" width="27.5703125" style="493" customWidth="1"/>
    <col min="12549" max="12553" width="21" style="493" customWidth="1"/>
    <col min="12554" max="12554" width="3" style="493" customWidth="1"/>
    <col min="12555" max="12555" width="2.5703125" style="493" customWidth="1"/>
    <col min="12556" max="12800" width="11.42578125" style="493" hidden="1"/>
    <col min="12801" max="12801" width="2.140625" style="493" customWidth="1"/>
    <col min="12802" max="12802" width="3" style="493" customWidth="1"/>
    <col min="12803" max="12803" width="23" style="493" customWidth="1"/>
    <col min="12804" max="12804" width="27.5703125" style="493" customWidth="1"/>
    <col min="12805" max="12809" width="21" style="493" customWidth="1"/>
    <col min="12810" max="12810" width="3" style="493" customWidth="1"/>
    <col min="12811" max="12811" width="2.5703125" style="493" customWidth="1"/>
    <col min="12812" max="13056" width="11.42578125" style="493" hidden="1"/>
    <col min="13057" max="13057" width="2.140625" style="493" customWidth="1"/>
    <col min="13058" max="13058" width="3" style="493" customWidth="1"/>
    <col min="13059" max="13059" width="23" style="493" customWidth="1"/>
    <col min="13060" max="13060" width="27.5703125" style="493" customWidth="1"/>
    <col min="13061" max="13065" width="21" style="493" customWidth="1"/>
    <col min="13066" max="13066" width="3" style="493" customWidth="1"/>
    <col min="13067" max="13067" width="2.5703125" style="493" customWidth="1"/>
    <col min="13068" max="13312" width="11.42578125" style="493" hidden="1"/>
    <col min="13313" max="13313" width="2.140625" style="493" customWidth="1"/>
    <col min="13314" max="13314" width="3" style="493" customWidth="1"/>
    <col min="13315" max="13315" width="23" style="493" customWidth="1"/>
    <col min="13316" max="13316" width="27.5703125" style="493" customWidth="1"/>
    <col min="13317" max="13321" width="21" style="493" customWidth="1"/>
    <col min="13322" max="13322" width="3" style="493" customWidth="1"/>
    <col min="13323" max="13323" width="2.5703125" style="493" customWidth="1"/>
    <col min="13324" max="13568" width="11.42578125" style="493" hidden="1"/>
    <col min="13569" max="13569" width="2.140625" style="493" customWidth="1"/>
    <col min="13570" max="13570" width="3" style="493" customWidth="1"/>
    <col min="13571" max="13571" width="23" style="493" customWidth="1"/>
    <col min="13572" max="13572" width="27.5703125" style="493" customWidth="1"/>
    <col min="13573" max="13577" width="21" style="493" customWidth="1"/>
    <col min="13578" max="13578" width="3" style="493" customWidth="1"/>
    <col min="13579" max="13579" width="2.5703125" style="493" customWidth="1"/>
    <col min="13580" max="13824" width="11.42578125" style="493" hidden="1"/>
    <col min="13825" max="13825" width="2.140625" style="493" customWidth="1"/>
    <col min="13826" max="13826" width="3" style="493" customWidth="1"/>
    <col min="13827" max="13827" width="23" style="493" customWidth="1"/>
    <col min="13828" max="13828" width="27.5703125" style="493" customWidth="1"/>
    <col min="13829" max="13833" width="21" style="493" customWidth="1"/>
    <col min="13834" max="13834" width="3" style="493" customWidth="1"/>
    <col min="13835" max="13835" width="2.5703125" style="493" customWidth="1"/>
    <col min="13836" max="14080" width="11.42578125" style="493" hidden="1"/>
    <col min="14081" max="14081" width="2.140625" style="493" customWidth="1"/>
    <col min="14082" max="14082" width="3" style="493" customWidth="1"/>
    <col min="14083" max="14083" width="23" style="493" customWidth="1"/>
    <col min="14084" max="14084" width="27.5703125" style="493" customWidth="1"/>
    <col min="14085" max="14089" width="21" style="493" customWidth="1"/>
    <col min="14090" max="14090" width="3" style="493" customWidth="1"/>
    <col min="14091" max="14091" width="2.5703125" style="493" customWidth="1"/>
    <col min="14092" max="14336" width="11.42578125" style="493" hidden="1"/>
    <col min="14337" max="14337" width="2.140625" style="493" customWidth="1"/>
    <col min="14338" max="14338" width="3" style="493" customWidth="1"/>
    <col min="14339" max="14339" width="23" style="493" customWidth="1"/>
    <col min="14340" max="14340" width="27.5703125" style="493" customWidth="1"/>
    <col min="14341" max="14345" width="21" style="493" customWidth="1"/>
    <col min="14346" max="14346" width="3" style="493" customWidth="1"/>
    <col min="14347" max="14347" width="2.5703125" style="493" customWidth="1"/>
    <col min="14348" max="14592" width="11.42578125" style="493" hidden="1"/>
    <col min="14593" max="14593" width="2.140625" style="493" customWidth="1"/>
    <col min="14594" max="14594" width="3" style="493" customWidth="1"/>
    <col min="14595" max="14595" width="23" style="493" customWidth="1"/>
    <col min="14596" max="14596" width="27.5703125" style="493" customWidth="1"/>
    <col min="14597" max="14601" width="21" style="493" customWidth="1"/>
    <col min="14602" max="14602" width="3" style="493" customWidth="1"/>
    <col min="14603" max="14603" width="2.5703125" style="493" customWidth="1"/>
    <col min="14604" max="14848" width="11.42578125" style="493" hidden="1"/>
    <col min="14849" max="14849" width="2.140625" style="493" customWidth="1"/>
    <col min="14850" max="14850" width="3" style="493" customWidth="1"/>
    <col min="14851" max="14851" width="23" style="493" customWidth="1"/>
    <col min="14852" max="14852" width="27.5703125" style="493" customWidth="1"/>
    <col min="14853" max="14857" width="21" style="493" customWidth="1"/>
    <col min="14858" max="14858" width="3" style="493" customWidth="1"/>
    <col min="14859" max="14859" width="2.5703125" style="493" customWidth="1"/>
    <col min="14860" max="15104" width="11.42578125" style="493" hidden="1"/>
    <col min="15105" max="15105" width="2.140625" style="493" customWidth="1"/>
    <col min="15106" max="15106" width="3" style="493" customWidth="1"/>
    <col min="15107" max="15107" width="23" style="493" customWidth="1"/>
    <col min="15108" max="15108" width="27.5703125" style="493" customWidth="1"/>
    <col min="15109" max="15113" width="21" style="493" customWidth="1"/>
    <col min="15114" max="15114" width="3" style="493" customWidth="1"/>
    <col min="15115" max="15115" width="2.5703125" style="493" customWidth="1"/>
    <col min="15116" max="15360" width="11.42578125" style="493" hidden="1"/>
    <col min="15361" max="15361" width="2.140625" style="493" customWidth="1"/>
    <col min="15362" max="15362" width="3" style="493" customWidth="1"/>
    <col min="15363" max="15363" width="23" style="493" customWidth="1"/>
    <col min="15364" max="15364" width="27.5703125" style="493" customWidth="1"/>
    <col min="15365" max="15369" width="21" style="493" customWidth="1"/>
    <col min="15370" max="15370" width="3" style="493" customWidth="1"/>
    <col min="15371" max="15371" width="2.5703125" style="493" customWidth="1"/>
    <col min="15372" max="15616" width="11.42578125" style="493" hidden="1"/>
    <col min="15617" max="15617" width="2.140625" style="493" customWidth="1"/>
    <col min="15618" max="15618" width="3" style="493" customWidth="1"/>
    <col min="15619" max="15619" width="23" style="493" customWidth="1"/>
    <col min="15620" max="15620" width="27.5703125" style="493" customWidth="1"/>
    <col min="15621" max="15625" width="21" style="493" customWidth="1"/>
    <col min="15626" max="15626" width="3" style="493" customWidth="1"/>
    <col min="15627" max="15627" width="2.5703125" style="493" customWidth="1"/>
    <col min="15628" max="15872" width="11.42578125" style="493" hidden="1"/>
    <col min="15873" max="15873" width="2.140625" style="493" customWidth="1"/>
    <col min="15874" max="15874" width="3" style="493" customWidth="1"/>
    <col min="15875" max="15875" width="23" style="493" customWidth="1"/>
    <col min="15876" max="15876" width="27.5703125" style="493" customWidth="1"/>
    <col min="15877" max="15881" width="21" style="493" customWidth="1"/>
    <col min="15882" max="15882" width="3" style="493" customWidth="1"/>
    <col min="15883" max="15883" width="2.5703125" style="493" customWidth="1"/>
    <col min="15884" max="16128" width="11.42578125" style="493" hidden="1"/>
    <col min="16129" max="16129" width="2.140625" style="493" customWidth="1"/>
    <col min="16130" max="16130" width="3" style="493" customWidth="1"/>
    <col min="16131" max="16131" width="23" style="493" customWidth="1"/>
    <col min="16132" max="16132" width="27.5703125" style="493" customWidth="1"/>
    <col min="16133" max="16137" width="21" style="493" customWidth="1"/>
    <col min="16138" max="16138" width="3" style="493" customWidth="1"/>
    <col min="16139" max="16139" width="2.5703125" style="493" customWidth="1"/>
    <col min="16140" max="16384" width="11.42578125" style="493" hidden="1"/>
  </cols>
  <sheetData>
    <row r="1" spans="2:14" ht="14.1" customHeight="1" x14ac:dyDescent="0.2">
      <c r="B1" s="494"/>
      <c r="C1" s="21"/>
      <c r="D1" s="987"/>
      <c r="E1" s="987"/>
      <c r="F1" s="987"/>
      <c r="G1" s="986"/>
      <c r="H1" s="986"/>
      <c r="I1" s="986"/>
      <c r="J1" s="645"/>
      <c r="K1" s="986"/>
      <c r="L1" s="986"/>
      <c r="M1" s="494"/>
      <c r="N1" s="494"/>
    </row>
    <row r="2" spans="2:14" ht="14.1" customHeight="1" x14ac:dyDescent="0.2">
      <c r="B2" s="494"/>
      <c r="C2" s="21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</row>
    <row r="3" spans="2:14" ht="14.1" customHeight="1" x14ac:dyDescent="0.2">
      <c r="B3" s="494"/>
      <c r="C3" s="261"/>
      <c r="D3" s="261"/>
      <c r="E3" s="975" t="s">
        <v>142</v>
      </c>
      <c r="F3" s="975"/>
      <c r="G3" s="975"/>
      <c r="H3" s="975"/>
      <c r="I3" s="975"/>
      <c r="J3" s="975"/>
      <c r="K3" s="494"/>
      <c r="L3" s="494"/>
      <c r="M3" s="494"/>
      <c r="N3" s="494"/>
    </row>
    <row r="4" spans="2:14" ht="14.1" customHeight="1" x14ac:dyDescent="0.2">
      <c r="B4" s="494"/>
      <c r="C4" s="261"/>
      <c r="D4" s="261"/>
      <c r="E4" s="975" t="s">
        <v>143</v>
      </c>
      <c r="F4" s="975"/>
      <c r="G4" s="975"/>
      <c r="H4" s="975"/>
      <c r="I4" s="975"/>
      <c r="J4" s="975"/>
      <c r="K4" s="494"/>
      <c r="L4" s="494"/>
      <c r="M4" s="494"/>
      <c r="N4" s="494"/>
    </row>
    <row r="5" spans="2:14" ht="14.1" customHeight="1" x14ac:dyDescent="0.2">
      <c r="B5" s="494"/>
      <c r="C5" s="261"/>
      <c r="D5" s="261"/>
      <c r="E5" s="975" t="s">
        <v>208</v>
      </c>
      <c r="F5" s="975"/>
      <c r="G5" s="975"/>
      <c r="H5" s="975"/>
      <c r="I5" s="975"/>
      <c r="J5" s="975"/>
      <c r="K5" s="494"/>
      <c r="L5" s="494"/>
      <c r="M5" s="494"/>
      <c r="N5" s="494"/>
    </row>
    <row r="6" spans="2:14" ht="14.1" customHeight="1" x14ac:dyDescent="0.2">
      <c r="B6" s="494"/>
      <c r="C6" s="261"/>
      <c r="D6" s="261"/>
      <c r="E6" s="975" t="s">
        <v>145</v>
      </c>
      <c r="F6" s="975"/>
      <c r="G6" s="975"/>
      <c r="H6" s="975"/>
      <c r="I6" s="975"/>
      <c r="J6" s="975"/>
      <c r="K6" s="494"/>
      <c r="L6" s="494"/>
      <c r="M6" s="494"/>
      <c r="N6" s="494"/>
    </row>
    <row r="7" spans="2:14" ht="14.1" customHeight="1" x14ac:dyDescent="0.2">
      <c r="B7" s="262"/>
      <c r="C7" s="263"/>
      <c r="E7" s="975" t="s">
        <v>0</v>
      </c>
      <c r="F7" s="975"/>
      <c r="G7" s="975"/>
      <c r="H7" s="975"/>
      <c r="I7" s="975"/>
      <c r="J7" s="975"/>
      <c r="K7" s="264"/>
      <c r="L7" s="264"/>
      <c r="M7" s="264"/>
      <c r="N7" s="264"/>
    </row>
    <row r="8" spans="2:14" ht="14.1" customHeight="1" x14ac:dyDescent="0.2">
      <c r="B8" s="976"/>
      <c r="C8" s="976"/>
      <c r="D8" s="976"/>
      <c r="E8" s="976"/>
      <c r="F8" s="976"/>
      <c r="G8" s="976"/>
      <c r="H8" s="976"/>
      <c r="I8" s="976"/>
      <c r="J8" s="976"/>
      <c r="K8" s="494"/>
      <c r="L8" s="494"/>
      <c r="M8" s="494"/>
      <c r="N8" s="494"/>
    </row>
    <row r="9" spans="2:14" ht="14.1" customHeight="1" x14ac:dyDescent="0.2">
      <c r="B9" s="976"/>
      <c r="C9" s="976"/>
      <c r="D9" s="976"/>
      <c r="E9" s="976"/>
      <c r="F9" s="976"/>
      <c r="G9" s="976"/>
      <c r="H9" s="976"/>
      <c r="I9" s="976"/>
      <c r="J9" s="976"/>
      <c r="K9" s="494"/>
      <c r="L9" s="494"/>
      <c r="M9" s="494"/>
      <c r="N9" s="494"/>
    </row>
    <row r="10" spans="2:14" ht="25.5" customHeight="1" x14ac:dyDescent="0.2">
      <c r="B10" s="278"/>
      <c r="C10" s="977" t="s">
        <v>148</v>
      </c>
      <c r="D10" s="977"/>
      <c r="E10" s="279" t="s">
        <v>209</v>
      </c>
      <c r="F10" s="279" t="s">
        <v>210</v>
      </c>
      <c r="G10" s="646" t="s">
        <v>211</v>
      </c>
      <c r="H10" s="646" t="s">
        <v>212</v>
      </c>
      <c r="I10" s="646" t="s">
        <v>213</v>
      </c>
      <c r="J10" s="280"/>
      <c r="K10" s="265"/>
      <c r="L10" s="265"/>
      <c r="M10" s="265"/>
      <c r="N10" s="265"/>
    </row>
    <row r="11" spans="2:14" ht="15.75" customHeight="1" x14ac:dyDescent="0.2">
      <c r="B11" s="281"/>
      <c r="C11" s="978"/>
      <c r="D11" s="978"/>
      <c r="E11" s="282">
        <v>1</v>
      </c>
      <c r="F11" s="282">
        <v>2</v>
      </c>
      <c r="G11" s="647">
        <v>3</v>
      </c>
      <c r="H11" s="647" t="s">
        <v>214</v>
      </c>
      <c r="I11" s="647" t="s">
        <v>215</v>
      </c>
      <c r="J11" s="283"/>
      <c r="K11" s="265"/>
      <c r="L11" s="265"/>
      <c r="M11" s="265"/>
      <c r="N11" s="265"/>
    </row>
    <row r="12" spans="2:14" ht="6.75" customHeight="1" x14ac:dyDescent="0.2">
      <c r="B12" s="979"/>
      <c r="C12" s="976"/>
      <c r="D12" s="976"/>
      <c r="E12" s="976"/>
      <c r="F12" s="976"/>
      <c r="G12" s="976"/>
      <c r="H12" s="976"/>
      <c r="I12" s="976"/>
      <c r="J12" s="980"/>
      <c r="K12" s="494"/>
      <c r="L12" s="494"/>
      <c r="M12" s="494"/>
      <c r="N12" s="494"/>
    </row>
    <row r="13" spans="2:14" ht="9.75" customHeight="1" x14ac:dyDescent="0.2">
      <c r="B13" s="981"/>
      <c r="C13" s="982"/>
      <c r="D13" s="982"/>
      <c r="E13" s="982"/>
      <c r="F13" s="982"/>
      <c r="G13" s="982"/>
      <c r="H13" s="982"/>
      <c r="I13" s="982"/>
      <c r="J13" s="983"/>
      <c r="K13" s="494"/>
      <c r="L13" s="494"/>
      <c r="M13" s="494"/>
      <c r="N13" s="494"/>
    </row>
    <row r="14" spans="2:14" ht="14.1" customHeight="1" x14ac:dyDescent="0.2">
      <c r="B14" s="124"/>
      <c r="C14" s="984" t="s">
        <v>5</v>
      </c>
      <c r="D14" s="984"/>
      <c r="E14" s="266"/>
      <c r="F14" s="266"/>
      <c r="G14" s="266"/>
      <c r="H14" s="266"/>
      <c r="I14" s="266"/>
      <c r="J14" s="267"/>
      <c r="K14" s="494"/>
      <c r="L14" s="494"/>
      <c r="M14" s="494"/>
      <c r="N14" s="494"/>
    </row>
    <row r="15" spans="2:14" ht="14.1" customHeight="1" x14ac:dyDescent="0.2">
      <c r="B15" s="124"/>
      <c r="C15" s="268"/>
      <c r="D15" s="268"/>
      <c r="E15" s="266"/>
      <c r="F15" s="266"/>
      <c r="G15" s="266"/>
      <c r="H15" s="266"/>
      <c r="I15" s="266"/>
      <c r="J15" s="267"/>
      <c r="K15" s="494"/>
      <c r="L15" s="494"/>
      <c r="M15" s="494"/>
      <c r="N15" s="494"/>
    </row>
    <row r="16" spans="2:14" ht="14.1" customHeight="1" x14ac:dyDescent="0.2">
      <c r="B16" s="269"/>
      <c r="C16" s="985" t="s">
        <v>7</v>
      </c>
      <c r="D16" s="985"/>
      <c r="E16" s="270">
        <v>172246.29</v>
      </c>
      <c r="F16" s="270">
        <v>10807435.02</v>
      </c>
      <c r="G16" s="270">
        <v>10612046.819999998</v>
      </c>
      <c r="H16" s="270">
        <v>367634.49000000022</v>
      </c>
      <c r="I16" s="270">
        <v>195388.20000000022</v>
      </c>
      <c r="J16" s="271"/>
      <c r="K16" s="494"/>
      <c r="L16" s="494"/>
      <c r="M16" s="494"/>
      <c r="N16" s="494"/>
    </row>
    <row r="17" spans="2:15" ht="14.1" customHeight="1" x14ac:dyDescent="0.2">
      <c r="B17" s="118"/>
      <c r="C17" s="21"/>
      <c r="D17" s="21"/>
      <c r="E17" s="272"/>
      <c r="F17" s="272"/>
      <c r="G17" s="272"/>
      <c r="H17" s="272"/>
      <c r="I17" s="272"/>
      <c r="J17" s="273"/>
      <c r="K17" s="494"/>
      <c r="L17" s="494"/>
      <c r="M17" s="494"/>
      <c r="N17" s="494"/>
      <c r="O17" s="494"/>
    </row>
    <row r="18" spans="2:15" ht="14.1" customHeight="1" x14ac:dyDescent="0.2">
      <c r="B18" s="118"/>
      <c r="C18" s="974" t="s">
        <v>9</v>
      </c>
      <c r="D18" s="974"/>
      <c r="E18" s="46">
        <v>161057.29</v>
      </c>
      <c r="F18" s="46">
        <v>5392115.7800000003</v>
      </c>
      <c r="G18" s="46">
        <v>5186132.97</v>
      </c>
      <c r="H18" s="34">
        <v>367040.10000000056</v>
      </c>
      <c r="I18" s="34">
        <v>205982.81000000055</v>
      </c>
      <c r="J18" s="273"/>
      <c r="K18" s="494"/>
      <c r="L18" s="494"/>
      <c r="M18" s="494"/>
      <c r="N18" s="494"/>
      <c r="O18" s="494"/>
    </row>
    <row r="19" spans="2:15" ht="14.1" customHeight="1" x14ac:dyDescent="0.2">
      <c r="B19" s="118"/>
      <c r="C19" s="974" t="s">
        <v>11</v>
      </c>
      <c r="D19" s="974"/>
      <c r="E19" s="46">
        <v>200</v>
      </c>
      <c r="F19" s="46">
        <v>5362934.3899999997</v>
      </c>
      <c r="G19" s="46">
        <v>5362540</v>
      </c>
      <c r="H19" s="34">
        <v>594.38999999966472</v>
      </c>
      <c r="I19" s="34">
        <v>394.38999999966472</v>
      </c>
      <c r="J19" s="273"/>
      <c r="K19" s="494"/>
      <c r="L19" s="494"/>
      <c r="M19" s="494"/>
      <c r="N19" s="494"/>
      <c r="O19" s="494"/>
    </row>
    <row r="20" spans="2:15" ht="14.1" customHeight="1" x14ac:dyDescent="0.2">
      <c r="B20" s="118"/>
      <c r="C20" s="974" t="s">
        <v>13</v>
      </c>
      <c r="D20" s="974"/>
      <c r="E20" s="46">
        <v>10989</v>
      </c>
      <c r="F20" s="46">
        <v>52384.85</v>
      </c>
      <c r="G20" s="46">
        <v>63373.85</v>
      </c>
      <c r="H20" s="34">
        <v>0</v>
      </c>
      <c r="I20" s="34">
        <v>-10989</v>
      </c>
      <c r="J20" s="273"/>
      <c r="K20" s="494"/>
      <c r="L20" s="494"/>
      <c r="M20" s="494"/>
      <c r="N20" s="494"/>
      <c r="O20" s="494"/>
    </row>
    <row r="21" spans="2:15" ht="14.1" customHeight="1" x14ac:dyDescent="0.2">
      <c r="B21" s="118"/>
      <c r="C21" s="974" t="s">
        <v>15</v>
      </c>
      <c r="D21" s="974"/>
      <c r="E21" s="46">
        <v>0</v>
      </c>
      <c r="F21" s="46">
        <v>0</v>
      </c>
      <c r="G21" s="46">
        <v>0</v>
      </c>
      <c r="H21" s="34">
        <v>0</v>
      </c>
      <c r="I21" s="34">
        <v>0</v>
      </c>
      <c r="J21" s="273"/>
      <c r="K21" s="494"/>
      <c r="L21" s="494"/>
      <c r="M21" s="494"/>
      <c r="N21" s="494"/>
      <c r="O21" s="494" t="s">
        <v>147</v>
      </c>
    </row>
    <row r="22" spans="2:15" ht="14.1" customHeight="1" x14ac:dyDescent="0.2">
      <c r="B22" s="118"/>
      <c r="C22" s="974" t="s">
        <v>17</v>
      </c>
      <c r="D22" s="974"/>
      <c r="E22" s="46">
        <v>0</v>
      </c>
      <c r="F22" s="46">
        <v>0</v>
      </c>
      <c r="G22" s="46">
        <v>0</v>
      </c>
      <c r="H22" s="34">
        <v>0</v>
      </c>
      <c r="I22" s="34">
        <v>0</v>
      </c>
      <c r="J22" s="273"/>
      <c r="K22" s="494"/>
      <c r="L22" s="494"/>
      <c r="M22" s="494"/>
      <c r="N22" s="494"/>
      <c r="O22" s="494"/>
    </row>
    <row r="23" spans="2:15" ht="14.1" customHeight="1" x14ac:dyDescent="0.2">
      <c r="B23" s="118"/>
      <c r="C23" s="974" t="s">
        <v>19</v>
      </c>
      <c r="D23" s="974"/>
      <c r="E23" s="46">
        <v>0</v>
      </c>
      <c r="F23" s="46">
        <v>0</v>
      </c>
      <c r="G23" s="46">
        <v>0</v>
      </c>
      <c r="H23" s="34">
        <v>0</v>
      </c>
      <c r="I23" s="34">
        <v>0</v>
      </c>
      <c r="J23" s="273"/>
      <c r="K23" s="494"/>
      <c r="L23" s="494"/>
      <c r="M23" s="494" t="s">
        <v>147</v>
      </c>
      <c r="N23" s="494"/>
      <c r="O23" s="494"/>
    </row>
    <row r="24" spans="2:15" ht="14.1" customHeight="1" x14ac:dyDescent="0.2">
      <c r="B24" s="118"/>
      <c r="C24" s="974" t="s">
        <v>21</v>
      </c>
      <c r="D24" s="974"/>
      <c r="E24" s="46">
        <v>0</v>
      </c>
      <c r="F24" s="46">
        <v>0</v>
      </c>
      <c r="G24" s="46">
        <v>0</v>
      </c>
      <c r="H24" s="34">
        <v>0</v>
      </c>
      <c r="I24" s="34">
        <v>0</v>
      </c>
      <c r="J24" s="273"/>
    </row>
    <row r="25" spans="2:15" ht="14.1" customHeight="1" x14ac:dyDescent="0.2">
      <c r="B25" s="118"/>
      <c r="C25" s="643"/>
      <c r="D25" s="643"/>
      <c r="E25" s="274"/>
      <c r="F25" s="274"/>
      <c r="G25" s="274"/>
      <c r="H25" s="274"/>
      <c r="I25" s="274"/>
      <c r="J25" s="273"/>
    </row>
    <row r="26" spans="2:15" ht="14.1" customHeight="1" x14ac:dyDescent="0.2">
      <c r="B26" s="269"/>
      <c r="C26" s="985" t="s">
        <v>26</v>
      </c>
      <c r="D26" s="985"/>
      <c r="E26" s="270">
        <v>377795.49</v>
      </c>
      <c r="F26" s="270">
        <v>15818.37</v>
      </c>
      <c r="G26" s="270">
        <v>148883.38</v>
      </c>
      <c r="H26" s="270">
        <v>244730.48000000021</v>
      </c>
      <c r="I26" s="270">
        <v>-133065.00999999978</v>
      </c>
      <c r="J26" s="271"/>
    </row>
    <row r="27" spans="2:15" ht="14.1" customHeight="1" x14ac:dyDescent="0.2">
      <c r="B27" s="118"/>
      <c r="C27" s="21"/>
      <c r="D27" s="643"/>
      <c r="E27" s="272"/>
      <c r="F27" s="272"/>
      <c r="G27" s="272"/>
      <c r="H27" s="272"/>
      <c r="I27" s="272"/>
      <c r="J27" s="273"/>
    </row>
    <row r="28" spans="2:15" ht="14.1" customHeight="1" x14ac:dyDescent="0.2">
      <c r="B28" s="118"/>
      <c r="C28" s="974" t="s">
        <v>28</v>
      </c>
      <c r="D28" s="974"/>
      <c r="E28" s="46">
        <v>0</v>
      </c>
      <c r="F28" s="46">
        <v>0</v>
      </c>
      <c r="G28" s="46">
        <v>0</v>
      </c>
      <c r="H28" s="34">
        <v>0</v>
      </c>
      <c r="I28" s="34">
        <v>0</v>
      </c>
      <c r="J28" s="273"/>
    </row>
    <row r="29" spans="2:15" ht="14.1" customHeight="1" x14ac:dyDescent="0.2">
      <c r="B29" s="118"/>
      <c r="C29" s="974" t="s">
        <v>30</v>
      </c>
      <c r="D29" s="974"/>
      <c r="E29" s="46">
        <v>0</v>
      </c>
      <c r="F29" s="46">
        <v>0</v>
      </c>
      <c r="G29" s="46">
        <v>0</v>
      </c>
      <c r="H29" s="34">
        <v>0</v>
      </c>
      <c r="I29" s="34">
        <v>0</v>
      </c>
      <c r="J29" s="273"/>
    </row>
    <row r="30" spans="2:15" ht="14.1" customHeight="1" x14ac:dyDescent="0.2">
      <c r="B30" s="118"/>
      <c r="C30" s="974" t="s">
        <v>32</v>
      </c>
      <c r="D30" s="974"/>
      <c r="E30" s="46">
        <v>0</v>
      </c>
      <c r="F30" s="46">
        <v>0</v>
      </c>
      <c r="G30" s="46">
        <v>0</v>
      </c>
      <c r="H30" s="34">
        <v>0</v>
      </c>
      <c r="I30" s="34">
        <v>0</v>
      </c>
      <c r="J30" s="273"/>
    </row>
    <row r="31" spans="2:15" ht="14.1" customHeight="1" x14ac:dyDescent="0.2">
      <c r="B31" s="118"/>
      <c r="C31" s="974" t="s">
        <v>216</v>
      </c>
      <c r="D31" s="974"/>
      <c r="E31" s="46">
        <v>1352263.49</v>
      </c>
      <c r="F31" s="46">
        <v>15818.37</v>
      </c>
      <c r="G31" s="46">
        <v>0</v>
      </c>
      <c r="H31" s="34">
        <v>1368081.86</v>
      </c>
      <c r="I31" s="34">
        <v>15818.370000000112</v>
      </c>
      <c r="J31" s="273"/>
    </row>
    <row r="32" spans="2:15" ht="14.1" customHeight="1" x14ac:dyDescent="0.2">
      <c r="B32" s="118"/>
      <c r="C32" s="974" t="s">
        <v>36</v>
      </c>
      <c r="D32" s="974"/>
      <c r="E32" s="46">
        <v>0</v>
      </c>
      <c r="F32" s="46">
        <v>0</v>
      </c>
      <c r="G32" s="46">
        <v>0</v>
      </c>
      <c r="H32" s="34">
        <v>0</v>
      </c>
      <c r="I32" s="34">
        <v>0</v>
      </c>
      <c r="J32" s="273"/>
    </row>
    <row r="33" spans="2:18" ht="14.1" customHeight="1" x14ac:dyDescent="0.2">
      <c r="B33" s="118"/>
      <c r="C33" s="974" t="s">
        <v>38</v>
      </c>
      <c r="D33" s="974"/>
      <c r="E33" s="46">
        <v>-974468</v>
      </c>
      <c r="F33" s="46">
        <v>0</v>
      </c>
      <c r="G33" s="46">
        <v>148883.38</v>
      </c>
      <c r="H33" s="34">
        <v>-1123351.3799999999</v>
      </c>
      <c r="I33" s="34">
        <v>-148883.37999999989</v>
      </c>
      <c r="J33" s="273"/>
    </row>
    <row r="34" spans="2:18" ht="14.1" customHeight="1" x14ac:dyDescent="0.2">
      <c r="B34" s="118"/>
      <c r="C34" s="974" t="s">
        <v>40</v>
      </c>
      <c r="D34" s="974"/>
      <c r="E34" s="46">
        <v>0</v>
      </c>
      <c r="F34" s="46">
        <v>0</v>
      </c>
      <c r="G34" s="46">
        <v>0</v>
      </c>
      <c r="H34" s="34">
        <v>0</v>
      </c>
      <c r="I34" s="34">
        <v>0</v>
      </c>
      <c r="J34" s="273"/>
    </row>
    <row r="35" spans="2:18" ht="14.1" customHeight="1" x14ac:dyDescent="0.2">
      <c r="B35" s="118"/>
      <c r="C35" s="974" t="s">
        <v>41</v>
      </c>
      <c r="D35" s="974"/>
      <c r="E35" s="46">
        <v>0</v>
      </c>
      <c r="F35" s="46">
        <v>0</v>
      </c>
      <c r="G35" s="46">
        <v>0</v>
      </c>
      <c r="H35" s="34">
        <v>0</v>
      </c>
      <c r="I35" s="34">
        <v>0</v>
      </c>
      <c r="J35" s="273"/>
    </row>
    <row r="36" spans="2:18" ht="14.1" customHeight="1" x14ac:dyDescent="0.2">
      <c r="B36" s="118"/>
      <c r="C36" s="974" t="s">
        <v>43</v>
      </c>
      <c r="D36" s="974"/>
      <c r="E36" s="46">
        <v>0</v>
      </c>
      <c r="F36" s="46">
        <v>0</v>
      </c>
      <c r="G36" s="46">
        <v>0</v>
      </c>
      <c r="H36" s="34">
        <v>0</v>
      </c>
      <c r="I36" s="34">
        <v>0</v>
      </c>
      <c r="J36" s="273"/>
    </row>
    <row r="37" spans="2:18" ht="14.1" customHeight="1" x14ac:dyDescent="0.2">
      <c r="B37" s="118"/>
      <c r="C37" s="643"/>
      <c r="D37" s="643"/>
      <c r="E37" s="274"/>
      <c r="F37" s="272"/>
      <c r="G37" s="272"/>
      <c r="H37" s="272"/>
      <c r="I37" s="272"/>
      <c r="J37" s="273"/>
    </row>
    <row r="38" spans="2:18" ht="14.1" customHeight="1" x14ac:dyDescent="0.2">
      <c r="B38" s="124"/>
      <c r="C38" s="984" t="s">
        <v>47</v>
      </c>
      <c r="D38" s="984"/>
      <c r="E38" s="270">
        <v>550041.78</v>
      </c>
      <c r="F38" s="270">
        <v>10823253.389999999</v>
      </c>
      <c r="G38" s="270">
        <v>10760930.199999999</v>
      </c>
      <c r="H38" s="270">
        <v>612364.97000000044</v>
      </c>
      <c r="I38" s="270">
        <v>62323.190000000439</v>
      </c>
      <c r="J38" s="267"/>
    </row>
    <row r="39" spans="2:18" ht="14.1" customHeight="1" x14ac:dyDescent="0.2">
      <c r="B39" s="988"/>
      <c r="C39" s="989"/>
      <c r="D39" s="989"/>
      <c r="E39" s="989"/>
      <c r="F39" s="989"/>
      <c r="G39" s="989"/>
      <c r="H39" s="989"/>
      <c r="I39" s="989"/>
      <c r="J39" s="990"/>
    </row>
    <row r="40" spans="2:18" ht="14.1" customHeight="1" x14ac:dyDescent="0.2">
      <c r="B40" s="494"/>
      <c r="C40" s="644"/>
      <c r="D40" s="275"/>
      <c r="F40" s="494"/>
      <c r="G40" s="494"/>
      <c r="H40" s="494"/>
      <c r="I40" s="494"/>
      <c r="J40" s="494"/>
    </row>
    <row r="41" spans="2:18" ht="14.1" customHeight="1" x14ac:dyDescent="0.2">
      <c r="B41" s="494"/>
      <c r="C41" s="991"/>
      <c r="D41" s="991"/>
      <c r="E41" s="991"/>
      <c r="F41" s="991"/>
      <c r="G41" s="991"/>
      <c r="H41" s="991"/>
      <c r="I41" s="991"/>
      <c r="J41" s="276"/>
      <c r="K41" s="276"/>
      <c r="L41" s="494"/>
      <c r="M41" s="494"/>
      <c r="N41" s="494"/>
      <c r="O41" s="494"/>
      <c r="P41" s="494"/>
      <c r="Q41" s="494"/>
      <c r="R41" s="494"/>
    </row>
    <row r="42" spans="2:18" ht="14.1" customHeight="1" x14ac:dyDescent="0.2">
      <c r="B42" s="494"/>
      <c r="C42" s="276"/>
      <c r="D42" s="48"/>
      <c r="E42" s="42"/>
      <c r="F42" s="42"/>
      <c r="G42" s="494"/>
      <c r="H42" s="277"/>
      <c r="I42" s="48"/>
      <c r="J42" s="42"/>
      <c r="K42" s="42"/>
      <c r="L42" s="494"/>
      <c r="M42" s="494"/>
      <c r="N42" s="494"/>
      <c r="O42" s="494"/>
      <c r="P42" s="494"/>
      <c r="Q42" s="494"/>
      <c r="R42" s="494"/>
    </row>
    <row r="43" spans="2:18" ht="14.1" customHeight="1" x14ac:dyDescent="0.2">
      <c r="B43" s="494"/>
      <c r="C43" s="992"/>
      <c r="D43" s="992"/>
      <c r="E43" s="42"/>
      <c r="F43" s="18"/>
      <c r="G43" s="911"/>
      <c r="H43" s="911"/>
      <c r="I43" s="911"/>
      <c r="J43" s="42"/>
      <c r="K43" s="42"/>
      <c r="L43" s="494"/>
      <c r="M43" s="494"/>
      <c r="N43" s="494"/>
      <c r="O43" s="494"/>
      <c r="P43" s="494"/>
      <c r="Q43" s="494"/>
      <c r="R43" s="494"/>
    </row>
    <row r="44" spans="2:18" ht="14.1" customHeight="1" x14ac:dyDescent="0.2">
      <c r="B44" s="494"/>
      <c r="C44" s="911"/>
      <c r="D44" s="911"/>
      <c r="E44" s="22"/>
      <c r="F44" s="19"/>
      <c r="G44" s="911"/>
      <c r="H44" s="911"/>
      <c r="I44" s="911"/>
      <c r="J44" s="911"/>
      <c r="K44" s="22"/>
      <c r="Q44" s="494"/>
      <c r="R44" s="494"/>
    </row>
    <row r="45" spans="2:18" ht="15" customHeight="1" x14ac:dyDescent="0.2">
      <c r="B45" s="494"/>
      <c r="C45" s="906"/>
      <c r="D45" s="906"/>
      <c r="E45" s="33"/>
      <c r="F45" s="20"/>
      <c r="G45" s="906"/>
      <c r="H45" s="906"/>
      <c r="I45" s="906"/>
      <c r="J45" s="29"/>
      <c r="K45" s="22"/>
      <c r="Q45" s="494"/>
      <c r="R45" s="494"/>
    </row>
    <row r="46" spans="2:18" ht="12" x14ac:dyDescent="0.2">
      <c r="C46" s="494"/>
      <c r="D46" s="494"/>
      <c r="E46" s="642"/>
      <c r="F46" s="494"/>
      <c r="G46" s="494"/>
      <c r="H46" s="494"/>
    </row>
    <row r="47" spans="2:18" ht="15" customHeight="1" x14ac:dyDescent="0.2">
      <c r="C47" s="993"/>
      <c r="D47" s="942"/>
      <c r="E47" s="642"/>
      <c r="F47" s="993"/>
      <c r="G47" s="942"/>
      <c r="H47" s="942"/>
      <c r="I47" s="942"/>
    </row>
    <row r="48" spans="2:18" s="495" customFormat="1" ht="15" customHeight="1" x14ac:dyDescent="0.2">
      <c r="C48" s="994"/>
      <c r="D48" s="936"/>
      <c r="E48" s="641"/>
      <c r="F48" s="994"/>
      <c r="G48" s="936"/>
      <c r="H48" s="936"/>
      <c r="I48" s="936"/>
    </row>
    <row r="49" spans="3:9" s="495" customFormat="1" ht="15" customHeight="1" x14ac:dyDescent="0.2">
      <c r="C49" s="641"/>
      <c r="D49" s="651"/>
      <c r="E49" s="641"/>
      <c r="F49" s="641"/>
      <c r="G49" s="651"/>
      <c r="H49" s="651"/>
      <c r="I49" s="651"/>
    </row>
    <row r="50" spans="3:9" s="495" customFormat="1" ht="15" customHeight="1" x14ac:dyDescent="0.2">
      <c r="C50" s="994"/>
      <c r="D50" s="936"/>
      <c r="E50" s="641"/>
      <c r="F50" s="994"/>
      <c r="G50" s="936"/>
      <c r="H50" s="936"/>
      <c r="I50" s="936"/>
    </row>
    <row r="51" spans="3:9" s="495" customFormat="1" ht="15" customHeight="1" x14ac:dyDescent="0.2">
      <c r="C51" s="994"/>
      <c r="D51" s="936"/>
      <c r="E51" s="641"/>
      <c r="F51" s="994"/>
      <c r="G51" s="936"/>
      <c r="H51" s="936"/>
      <c r="I51" s="936"/>
    </row>
    <row r="52" spans="3:9" ht="12" hidden="1" x14ac:dyDescent="0.2">
      <c r="C52" s="494"/>
      <c r="D52" s="494"/>
      <c r="E52" s="642"/>
      <c r="F52" s="494"/>
      <c r="G52" s="494"/>
      <c r="H52" s="494"/>
    </row>
  </sheetData>
  <mergeCells count="49">
    <mergeCell ref="C48:D48"/>
    <mergeCell ref="F48:I48"/>
    <mergeCell ref="C50:D50"/>
    <mergeCell ref="F50:I50"/>
    <mergeCell ref="C51:D51"/>
    <mergeCell ref="F51:I51"/>
    <mergeCell ref="C44:D44"/>
    <mergeCell ref="G44:J44"/>
    <mergeCell ref="C45:D45"/>
    <mergeCell ref="G45:I45"/>
    <mergeCell ref="C47:D47"/>
    <mergeCell ref="F47:I47"/>
    <mergeCell ref="C36:D36"/>
    <mergeCell ref="C38:D38"/>
    <mergeCell ref="B39:J39"/>
    <mergeCell ref="C41:I41"/>
    <mergeCell ref="C43:D43"/>
    <mergeCell ref="G43:I43"/>
    <mergeCell ref="C29:D29"/>
    <mergeCell ref="C30:D30"/>
    <mergeCell ref="C31:D31"/>
    <mergeCell ref="C32:D32"/>
    <mergeCell ref="C33:D33"/>
    <mergeCell ref="C23:D23"/>
    <mergeCell ref="C24:D24"/>
    <mergeCell ref="C26:D26"/>
    <mergeCell ref="K1:L1"/>
    <mergeCell ref="E3:J3"/>
    <mergeCell ref="E4:J4"/>
    <mergeCell ref="E5:J5"/>
    <mergeCell ref="E6:J6"/>
    <mergeCell ref="D1:F1"/>
    <mergeCell ref="G1:I1"/>
    <mergeCell ref="C34:D34"/>
    <mergeCell ref="C35:D35"/>
    <mergeCell ref="C28:D28"/>
    <mergeCell ref="E7:J7"/>
    <mergeCell ref="B8:J8"/>
    <mergeCell ref="B9:J9"/>
    <mergeCell ref="C10:D11"/>
    <mergeCell ref="B12:J12"/>
    <mergeCell ref="B13:J13"/>
    <mergeCell ref="C14:D14"/>
    <mergeCell ref="C16:D16"/>
    <mergeCell ref="C18:D18"/>
    <mergeCell ref="C19:D19"/>
    <mergeCell ref="C20:D20"/>
    <mergeCell ref="C21:D21"/>
    <mergeCell ref="C22:D22"/>
  </mergeCells>
  <printOptions horizontalCentered="1" verticalCentered="1"/>
  <pageMargins left="0.31496062992125984" right="0.19685039370078741" top="0.98425196850393704" bottom="0.59055118110236227" header="0" footer="0"/>
  <pageSetup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L57"/>
  <sheetViews>
    <sheetView showGridLines="0" zoomScaleNormal="100" workbookViewId="0">
      <selection activeCell="A16" sqref="A1:XFD1048576"/>
    </sheetView>
  </sheetViews>
  <sheetFormatPr baseColWidth="10" defaultColWidth="0" defaultRowHeight="0" customHeight="1" zeroHeight="1" x14ac:dyDescent="0.2"/>
  <cols>
    <col min="1" max="1" width="2.42578125" style="494" customWidth="1"/>
    <col min="2" max="2" width="3" style="493" customWidth="1"/>
    <col min="3" max="4" width="11.42578125" style="493" customWidth="1"/>
    <col min="5" max="5" width="23.5703125" style="493" customWidth="1"/>
    <col min="6" max="6" width="2.85546875" style="493" customWidth="1"/>
    <col min="7" max="10" width="21" style="493" customWidth="1"/>
    <col min="11" max="11" width="2.7109375" style="493" customWidth="1"/>
    <col min="12" max="12" width="3.7109375" style="494" customWidth="1"/>
    <col min="13" max="256" width="0" style="493" hidden="1"/>
    <col min="257" max="257" width="2.42578125" style="493" customWidth="1"/>
    <col min="258" max="258" width="3" style="493" customWidth="1"/>
    <col min="259" max="260" width="11.42578125" style="493" customWidth="1"/>
    <col min="261" max="261" width="23.5703125" style="493" customWidth="1"/>
    <col min="262" max="262" width="2.85546875" style="493" customWidth="1"/>
    <col min="263" max="266" width="21" style="493" customWidth="1"/>
    <col min="267" max="267" width="2.7109375" style="493" customWidth="1"/>
    <col min="268" max="268" width="3.7109375" style="493" customWidth="1"/>
    <col min="269" max="512" width="0" style="493" hidden="1"/>
    <col min="513" max="513" width="2.42578125" style="493" customWidth="1"/>
    <col min="514" max="514" width="3" style="493" customWidth="1"/>
    <col min="515" max="516" width="11.42578125" style="493" customWidth="1"/>
    <col min="517" max="517" width="23.5703125" style="493" customWidth="1"/>
    <col min="518" max="518" width="2.85546875" style="493" customWidth="1"/>
    <col min="519" max="522" width="21" style="493" customWidth="1"/>
    <col min="523" max="523" width="2.7109375" style="493" customWidth="1"/>
    <col min="524" max="524" width="3.7109375" style="493" customWidth="1"/>
    <col min="525" max="768" width="0" style="493" hidden="1"/>
    <col min="769" max="769" width="2.42578125" style="493" customWidth="1"/>
    <col min="770" max="770" width="3" style="493" customWidth="1"/>
    <col min="771" max="772" width="11.42578125" style="493" customWidth="1"/>
    <col min="773" max="773" width="23.5703125" style="493" customWidth="1"/>
    <col min="774" max="774" width="2.85546875" style="493" customWidth="1"/>
    <col min="775" max="778" width="21" style="493" customWidth="1"/>
    <col min="779" max="779" width="2.7109375" style="493" customWidth="1"/>
    <col min="780" max="780" width="3.7109375" style="493" customWidth="1"/>
    <col min="781" max="1024" width="0" style="493" hidden="1"/>
    <col min="1025" max="1025" width="2.42578125" style="493" customWidth="1"/>
    <col min="1026" max="1026" width="3" style="493" customWidth="1"/>
    <col min="1027" max="1028" width="11.42578125" style="493" customWidth="1"/>
    <col min="1029" max="1029" width="23.5703125" style="493" customWidth="1"/>
    <col min="1030" max="1030" width="2.85546875" style="493" customWidth="1"/>
    <col min="1031" max="1034" width="21" style="493" customWidth="1"/>
    <col min="1035" max="1035" width="2.7109375" style="493" customWidth="1"/>
    <col min="1036" max="1036" width="3.7109375" style="493" customWidth="1"/>
    <col min="1037" max="1280" width="0" style="493" hidden="1"/>
    <col min="1281" max="1281" width="2.42578125" style="493" customWidth="1"/>
    <col min="1282" max="1282" width="3" style="493" customWidth="1"/>
    <col min="1283" max="1284" width="11.42578125" style="493" customWidth="1"/>
    <col min="1285" max="1285" width="23.5703125" style="493" customWidth="1"/>
    <col min="1286" max="1286" width="2.85546875" style="493" customWidth="1"/>
    <col min="1287" max="1290" width="21" style="493" customWidth="1"/>
    <col min="1291" max="1291" width="2.7109375" style="493" customWidth="1"/>
    <col min="1292" max="1292" width="3.7109375" style="493" customWidth="1"/>
    <col min="1293" max="1536" width="0" style="493" hidden="1"/>
    <col min="1537" max="1537" width="2.42578125" style="493" customWidth="1"/>
    <col min="1538" max="1538" width="3" style="493" customWidth="1"/>
    <col min="1539" max="1540" width="11.42578125" style="493" customWidth="1"/>
    <col min="1541" max="1541" width="23.5703125" style="493" customWidth="1"/>
    <col min="1542" max="1542" width="2.85546875" style="493" customWidth="1"/>
    <col min="1543" max="1546" width="21" style="493" customWidth="1"/>
    <col min="1547" max="1547" width="2.7109375" style="493" customWidth="1"/>
    <col min="1548" max="1548" width="3.7109375" style="493" customWidth="1"/>
    <col min="1549" max="1792" width="0" style="493" hidden="1"/>
    <col min="1793" max="1793" width="2.42578125" style="493" customWidth="1"/>
    <col min="1794" max="1794" width="3" style="493" customWidth="1"/>
    <col min="1795" max="1796" width="11.42578125" style="493" customWidth="1"/>
    <col min="1797" max="1797" width="23.5703125" style="493" customWidth="1"/>
    <col min="1798" max="1798" width="2.85546875" style="493" customWidth="1"/>
    <col min="1799" max="1802" width="21" style="493" customWidth="1"/>
    <col min="1803" max="1803" width="2.7109375" style="493" customWidth="1"/>
    <col min="1804" max="1804" width="3.7109375" style="493" customWidth="1"/>
    <col min="1805" max="2048" width="0" style="493" hidden="1"/>
    <col min="2049" max="2049" width="2.42578125" style="493" customWidth="1"/>
    <col min="2050" max="2050" width="3" style="493" customWidth="1"/>
    <col min="2051" max="2052" width="11.42578125" style="493" customWidth="1"/>
    <col min="2053" max="2053" width="23.5703125" style="493" customWidth="1"/>
    <col min="2054" max="2054" width="2.85546875" style="493" customWidth="1"/>
    <col min="2055" max="2058" width="21" style="493" customWidth="1"/>
    <col min="2059" max="2059" width="2.7109375" style="493" customWidth="1"/>
    <col min="2060" max="2060" width="3.7109375" style="493" customWidth="1"/>
    <col min="2061" max="2304" width="0" style="493" hidden="1"/>
    <col min="2305" max="2305" width="2.42578125" style="493" customWidth="1"/>
    <col min="2306" max="2306" width="3" style="493" customWidth="1"/>
    <col min="2307" max="2308" width="11.42578125" style="493" customWidth="1"/>
    <col min="2309" max="2309" width="23.5703125" style="493" customWidth="1"/>
    <col min="2310" max="2310" width="2.85546875" style="493" customWidth="1"/>
    <col min="2311" max="2314" width="21" style="493" customWidth="1"/>
    <col min="2315" max="2315" width="2.7109375" style="493" customWidth="1"/>
    <col min="2316" max="2316" width="3.7109375" style="493" customWidth="1"/>
    <col min="2317" max="2560" width="0" style="493" hidden="1"/>
    <col min="2561" max="2561" width="2.42578125" style="493" customWidth="1"/>
    <col min="2562" max="2562" width="3" style="493" customWidth="1"/>
    <col min="2563" max="2564" width="11.42578125" style="493" customWidth="1"/>
    <col min="2565" max="2565" width="23.5703125" style="493" customWidth="1"/>
    <col min="2566" max="2566" width="2.85546875" style="493" customWidth="1"/>
    <col min="2567" max="2570" width="21" style="493" customWidth="1"/>
    <col min="2571" max="2571" width="2.7109375" style="493" customWidth="1"/>
    <col min="2572" max="2572" width="3.7109375" style="493" customWidth="1"/>
    <col min="2573" max="2816" width="0" style="493" hidden="1"/>
    <col min="2817" max="2817" width="2.42578125" style="493" customWidth="1"/>
    <col min="2818" max="2818" width="3" style="493" customWidth="1"/>
    <col min="2819" max="2820" width="11.42578125" style="493" customWidth="1"/>
    <col min="2821" max="2821" width="23.5703125" style="493" customWidth="1"/>
    <col min="2822" max="2822" width="2.85546875" style="493" customWidth="1"/>
    <col min="2823" max="2826" width="21" style="493" customWidth="1"/>
    <col min="2827" max="2827" width="2.7109375" style="493" customWidth="1"/>
    <col min="2828" max="2828" width="3.7109375" style="493" customWidth="1"/>
    <col min="2829" max="3072" width="0" style="493" hidden="1"/>
    <col min="3073" max="3073" width="2.42578125" style="493" customWidth="1"/>
    <col min="3074" max="3074" width="3" style="493" customWidth="1"/>
    <col min="3075" max="3076" width="11.42578125" style="493" customWidth="1"/>
    <col min="3077" max="3077" width="23.5703125" style="493" customWidth="1"/>
    <col min="3078" max="3078" width="2.85546875" style="493" customWidth="1"/>
    <col min="3079" max="3082" width="21" style="493" customWidth="1"/>
    <col min="3083" max="3083" width="2.7109375" style="493" customWidth="1"/>
    <col min="3084" max="3084" width="3.7109375" style="493" customWidth="1"/>
    <col min="3085" max="3328" width="0" style="493" hidden="1"/>
    <col min="3329" max="3329" width="2.42578125" style="493" customWidth="1"/>
    <col min="3330" max="3330" width="3" style="493" customWidth="1"/>
    <col min="3331" max="3332" width="11.42578125" style="493" customWidth="1"/>
    <col min="3333" max="3333" width="23.5703125" style="493" customWidth="1"/>
    <col min="3334" max="3334" width="2.85546875" style="493" customWidth="1"/>
    <col min="3335" max="3338" width="21" style="493" customWidth="1"/>
    <col min="3339" max="3339" width="2.7109375" style="493" customWidth="1"/>
    <col min="3340" max="3340" width="3.7109375" style="493" customWidth="1"/>
    <col min="3341" max="3584" width="0" style="493" hidden="1"/>
    <col min="3585" max="3585" width="2.42578125" style="493" customWidth="1"/>
    <col min="3586" max="3586" width="3" style="493" customWidth="1"/>
    <col min="3587" max="3588" width="11.42578125" style="493" customWidth="1"/>
    <col min="3589" max="3589" width="23.5703125" style="493" customWidth="1"/>
    <col min="3590" max="3590" width="2.85546875" style="493" customWidth="1"/>
    <col min="3591" max="3594" width="21" style="493" customWidth="1"/>
    <col min="3595" max="3595" width="2.7109375" style="493" customWidth="1"/>
    <col min="3596" max="3596" width="3.7109375" style="493" customWidth="1"/>
    <col min="3597" max="3840" width="0" style="493" hidden="1"/>
    <col min="3841" max="3841" width="2.42578125" style="493" customWidth="1"/>
    <col min="3842" max="3842" width="3" style="493" customWidth="1"/>
    <col min="3843" max="3844" width="11.42578125" style="493" customWidth="1"/>
    <col min="3845" max="3845" width="23.5703125" style="493" customWidth="1"/>
    <col min="3846" max="3846" width="2.85546875" style="493" customWidth="1"/>
    <col min="3847" max="3850" width="21" style="493" customWidth="1"/>
    <col min="3851" max="3851" width="2.7109375" style="493" customWidth="1"/>
    <col min="3852" max="3852" width="3.7109375" style="493" customWidth="1"/>
    <col min="3853" max="4096" width="0" style="493" hidden="1"/>
    <col min="4097" max="4097" width="2.42578125" style="493" customWidth="1"/>
    <col min="4098" max="4098" width="3" style="493" customWidth="1"/>
    <col min="4099" max="4100" width="11.42578125" style="493" customWidth="1"/>
    <col min="4101" max="4101" width="23.5703125" style="493" customWidth="1"/>
    <col min="4102" max="4102" width="2.85546875" style="493" customWidth="1"/>
    <col min="4103" max="4106" width="21" style="493" customWidth="1"/>
    <col min="4107" max="4107" width="2.7109375" style="493" customWidth="1"/>
    <col min="4108" max="4108" width="3.7109375" style="493" customWidth="1"/>
    <col min="4109" max="4352" width="0" style="493" hidden="1"/>
    <col min="4353" max="4353" width="2.42578125" style="493" customWidth="1"/>
    <col min="4354" max="4354" width="3" style="493" customWidth="1"/>
    <col min="4355" max="4356" width="11.42578125" style="493" customWidth="1"/>
    <col min="4357" max="4357" width="23.5703125" style="493" customWidth="1"/>
    <col min="4358" max="4358" width="2.85546875" style="493" customWidth="1"/>
    <col min="4359" max="4362" width="21" style="493" customWidth="1"/>
    <col min="4363" max="4363" width="2.7109375" style="493" customWidth="1"/>
    <col min="4364" max="4364" width="3.7109375" style="493" customWidth="1"/>
    <col min="4365" max="4608" width="0" style="493" hidden="1"/>
    <col min="4609" max="4609" width="2.42578125" style="493" customWidth="1"/>
    <col min="4610" max="4610" width="3" style="493" customWidth="1"/>
    <col min="4611" max="4612" width="11.42578125" style="493" customWidth="1"/>
    <col min="4613" max="4613" width="23.5703125" style="493" customWidth="1"/>
    <col min="4614" max="4614" width="2.85546875" style="493" customWidth="1"/>
    <col min="4615" max="4618" width="21" style="493" customWidth="1"/>
    <col min="4619" max="4619" width="2.7109375" style="493" customWidth="1"/>
    <col min="4620" max="4620" width="3.7109375" style="493" customWidth="1"/>
    <col min="4621" max="4864" width="0" style="493" hidden="1"/>
    <col min="4865" max="4865" width="2.42578125" style="493" customWidth="1"/>
    <col min="4866" max="4866" width="3" style="493" customWidth="1"/>
    <col min="4867" max="4868" width="11.42578125" style="493" customWidth="1"/>
    <col min="4869" max="4869" width="23.5703125" style="493" customWidth="1"/>
    <col min="4870" max="4870" width="2.85546875" style="493" customWidth="1"/>
    <col min="4871" max="4874" width="21" style="493" customWidth="1"/>
    <col min="4875" max="4875" width="2.7109375" style="493" customWidth="1"/>
    <col min="4876" max="4876" width="3.7109375" style="493" customWidth="1"/>
    <col min="4877" max="5120" width="0" style="493" hidden="1"/>
    <col min="5121" max="5121" width="2.42578125" style="493" customWidth="1"/>
    <col min="5122" max="5122" width="3" style="493" customWidth="1"/>
    <col min="5123" max="5124" width="11.42578125" style="493" customWidth="1"/>
    <col min="5125" max="5125" width="23.5703125" style="493" customWidth="1"/>
    <col min="5126" max="5126" width="2.85546875" style="493" customWidth="1"/>
    <col min="5127" max="5130" width="21" style="493" customWidth="1"/>
    <col min="5131" max="5131" width="2.7109375" style="493" customWidth="1"/>
    <col min="5132" max="5132" width="3.7109375" style="493" customWidth="1"/>
    <col min="5133" max="5376" width="0" style="493" hidden="1"/>
    <col min="5377" max="5377" width="2.42578125" style="493" customWidth="1"/>
    <col min="5378" max="5378" width="3" style="493" customWidth="1"/>
    <col min="5379" max="5380" width="11.42578125" style="493" customWidth="1"/>
    <col min="5381" max="5381" width="23.5703125" style="493" customWidth="1"/>
    <col min="5382" max="5382" width="2.85546875" style="493" customWidth="1"/>
    <col min="5383" max="5386" width="21" style="493" customWidth="1"/>
    <col min="5387" max="5387" width="2.7109375" style="493" customWidth="1"/>
    <col min="5388" max="5388" width="3.7109375" style="493" customWidth="1"/>
    <col min="5389" max="5632" width="0" style="493" hidden="1"/>
    <col min="5633" max="5633" width="2.42578125" style="493" customWidth="1"/>
    <col min="5634" max="5634" width="3" style="493" customWidth="1"/>
    <col min="5635" max="5636" width="11.42578125" style="493" customWidth="1"/>
    <col min="5637" max="5637" width="23.5703125" style="493" customWidth="1"/>
    <col min="5638" max="5638" width="2.85546875" style="493" customWidth="1"/>
    <col min="5639" max="5642" width="21" style="493" customWidth="1"/>
    <col min="5643" max="5643" width="2.7109375" style="493" customWidth="1"/>
    <col min="5644" max="5644" width="3.7109375" style="493" customWidth="1"/>
    <col min="5645" max="5888" width="0" style="493" hidden="1"/>
    <col min="5889" max="5889" width="2.42578125" style="493" customWidth="1"/>
    <col min="5890" max="5890" width="3" style="493" customWidth="1"/>
    <col min="5891" max="5892" width="11.42578125" style="493" customWidth="1"/>
    <col min="5893" max="5893" width="23.5703125" style="493" customWidth="1"/>
    <col min="5894" max="5894" width="2.85546875" style="493" customWidth="1"/>
    <col min="5895" max="5898" width="21" style="493" customWidth="1"/>
    <col min="5899" max="5899" width="2.7109375" style="493" customWidth="1"/>
    <col min="5900" max="5900" width="3.7109375" style="493" customWidth="1"/>
    <col min="5901" max="6144" width="0" style="493" hidden="1"/>
    <col min="6145" max="6145" width="2.42578125" style="493" customWidth="1"/>
    <col min="6146" max="6146" width="3" style="493" customWidth="1"/>
    <col min="6147" max="6148" width="11.42578125" style="493" customWidth="1"/>
    <col min="6149" max="6149" width="23.5703125" style="493" customWidth="1"/>
    <col min="6150" max="6150" width="2.85546875" style="493" customWidth="1"/>
    <col min="6151" max="6154" width="21" style="493" customWidth="1"/>
    <col min="6155" max="6155" width="2.7109375" style="493" customWidth="1"/>
    <col min="6156" max="6156" width="3.7109375" style="493" customWidth="1"/>
    <col min="6157" max="6400" width="0" style="493" hidden="1"/>
    <col min="6401" max="6401" width="2.42578125" style="493" customWidth="1"/>
    <col min="6402" max="6402" width="3" style="493" customWidth="1"/>
    <col min="6403" max="6404" width="11.42578125" style="493" customWidth="1"/>
    <col min="6405" max="6405" width="23.5703125" style="493" customWidth="1"/>
    <col min="6406" max="6406" width="2.85546875" style="493" customWidth="1"/>
    <col min="6407" max="6410" width="21" style="493" customWidth="1"/>
    <col min="6411" max="6411" width="2.7109375" style="493" customWidth="1"/>
    <col min="6412" max="6412" width="3.7109375" style="493" customWidth="1"/>
    <col min="6413" max="6656" width="0" style="493" hidden="1"/>
    <col min="6657" max="6657" width="2.42578125" style="493" customWidth="1"/>
    <col min="6658" max="6658" width="3" style="493" customWidth="1"/>
    <col min="6659" max="6660" width="11.42578125" style="493" customWidth="1"/>
    <col min="6661" max="6661" width="23.5703125" style="493" customWidth="1"/>
    <col min="6662" max="6662" width="2.85546875" style="493" customWidth="1"/>
    <col min="6663" max="6666" width="21" style="493" customWidth="1"/>
    <col min="6667" max="6667" width="2.7109375" style="493" customWidth="1"/>
    <col min="6668" max="6668" width="3.7109375" style="493" customWidth="1"/>
    <col min="6669" max="6912" width="0" style="493" hidden="1"/>
    <col min="6913" max="6913" width="2.42578125" style="493" customWidth="1"/>
    <col min="6914" max="6914" width="3" style="493" customWidth="1"/>
    <col min="6915" max="6916" width="11.42578125" style="493" customWidth="1"/>
    <col min="6917" max="6917" width="23.5703125" style="493" customWidth="1"/>
    <col min="6918" max="6918" width="2.85546875" style="493" customWidth="1"/>
    <col min="6919" max="6922" width="21" style="493" customWidth="1"/>
    <col min="6923" max="6923" width="2.7109375" style="493" customWidth="1"/>
    <col min="6924" max="6924" width="3.7109375" style="493" customWidth="1"/>
    <col min="6925" max="7168" width="0" style="493" hidden="1"/>
    <col min="7169" max="7169" width="2.42578125" style="493" customWidth="1"/>
    <col min="7170" max="7170" width="3" style="493" customWidth="1"/>
    <col min="7171" max="7172" width="11.42578125" style="493" customWidth="1"/>
    <col min="7173" max="7173" width="23.5703125" style="493" customWidth="1"/>
    <col min="7174" max="7174" width="2.85546875" style="493" customWidth="1"/>
    <col min="7175" max="7178" width="21" style="493" customWidth="1"/>
    <col min="7179" max="7179" width="2.7109375" style="493" customWidth="1"/>
    <col min="7180" max="7180" width="3.7109375" style="493" customWidth="1"/>
    <col min="7181" max="7424" width="0" style="493" hidden="1"/>
    <col min="7425" max="7425" width="2.42578125" style="493" customWidth="1"/>
    <col min="7426" max="7426" width="3" style="493" customWidth="1"/>
    <col min="7427" max="7428" width="11.42578125" style="493" customWidth="1"/>
    <col min="7429" max="7429" width="23.5703125" style="493" customWidth="1"/>
    <col min="7430" max="7430" width="2.85546875" style="493" customWidth="1"/>
    <col min="7431" max="7434" width="21" style="493" customWidth="1"/>
    <col min="7435" max="7435" width="2.7109375" style="493" customWidth="1"/>
    <col min="7436" max="7436" width="3.7109375" style="493" customWidth="1"/>
    <col min="7437" max="7680" width="0" style="493" hidden="1"/>
    <col min="7681" max="7681" width="2.42578125" style="493" customWidth="1"/>
    <col min="7682" max="7682" width="3" style="493" customWidth="1"/>
    <col min="7683" max="7684" width="11.42578125" style="493" customWidth="1"/>
    <col min="7685" max="7685" width="23.5703125" style="493" customWidth="1"/>
    <col min="7686" max="7686" width="2.85546875" style="493" customWidth="1"/>
    <col min="7687" max="7690" width="21" style="493" customWidth="1"/>
    <col min="7691" max="7691" width="2.7109375" style="493" customWidth="1"/>
    <col min="7692" max="7692" width="3.7109375" style="493" customWidth="1"/>
    <col min="7693" max="7936" width="0" style="493" hidden="1"/>
    <col min="7937" max="7937" width="2.42578125" style="493" customWidth="1"/>
    <col min="7938" max="7938" width="3" style="493" customWidth="1"/>
    <col min="7939" max="7940" width="11.42578125" style="493" customWidth="1"/>
    <col min="7941" max="7941" width="23.5703125" style="493" customWidth="1"/>
    <col min="7942" max="7942" width="2.85546875" style="493" customWidth="1"/>
    <col min="7943" max="7946" width="21" style="493" customWidth="1"/>
    <col min="7947" max="7947" width="2.7109375" style="493" customWidth="1"/>
    <col min="7948" max="7948" width="3.7109375" style="493" customWidth="1"/>
    <col min="7949" max="8192" width="0" style="493" hidden="1"/>
    <col min="8193" max="8193" width="2.42578125" style="493" customWidth="1"/>
    <col min="8194" max="8194" width="3" style="493" customWidth="1"/>
    <col min="8195" max="8196" width="11.42578125" style="493" customWidth="1"/>
    <col min="8197" max="8197" width="23.5703125" style="493" customWidth="1"/>
    <col min="8198" max="8198" width="2.85546875" style="493" customWidth="1"/>
    <col min="8199" max="8202" width="21" style="493" customWidth="1"/>
    <col min="8203" max="8203" width="2.7109375" style="493" customWidth="1"/>
    <col min="8204" max="8204" width="3.7109375" style="493" customWidth="1"/>
    <col min="8205" max="8448" width="0" style="493" hidden="1"/>
    <col min="8449" max="8449" width="2.42578125" style="493" customWidth="1"/>
    <col min="8450" max="8450" width="3" style="493" customWidth="1"/>
    <col min="8451" max="8452" width="11.42578125" style="493" customWidth="1"/>
    <col min="8453" max="8453" width="23.5703125" style="493" customWidth="1"/>
    <col min="8454" max="8454" width="2.85546875" style="493" customWidth="1"/>
    <col min="8455" max="8458" width="21" style="493" customWidth="1"/>
    <col min="8459" max="8459" width="2.7109375" style="493" customWidth="1"/>
    <col min="8460" max="8460" width="3.7109375" style="493" customWidth="1"/>
    <col min="8461" max="8704" width="0" style="493" hidden="1"/>
    <col min="8705" max="8705" width="2.42578125" style="493" customWidth="1"/>
    <col min="8706" max="8706" width="3" style="493" customWidth="1"/>
    <col min="8707" max="8708" width="11.42578125" style="493" customWidth="1"/>
    <col min="8709" max="8709" width="23.5703125" style="493" customWidth="1"/>
    <col min="8710" max="8710" width="2.85546875" style="493" customWidth="1"/>
    <col min="8711" max="8714" width="21" style="493" customWidth="1"/>
    <col min="8715" max="8715" width="2.7109375" style="493" customWidth="1"/>
    <col min="8716" max="8716" width="3.7109375" style="493" customWidth="1"/>
    <col min="8717" max="8960" width="0" style="493" hidden="1"/>
    <col min="8961" max="8961" width="2.42578125" style="493" customWidth="1"/>
    <col min="8962" max="8962" width="3" style="493" customWidth="1"/>
    <col min="8963" max="8964" width="11.42578125" style="493" customWidth="1"/>
    <col min="8965" max="8965" width="23.5703125" style="493" customWidth="1"/>
    <col min="8966" max="8966" width="2.85546875" style="493" customWidth="1"/>
    <col min="8967" max="8970" width="21" style="493" customWidth="1"/>
    <col min="8971" max="8971" width="2.7109375" style="493" customWidth="1"/>
    <col min="8972" max="8972" width="3.7109375" style="493" customWidth="1"/>
    <col min="8973" max="9216" width="0" style="493" hidden="1"/>
    <col min="9217" max="9217" width="2.42578125" style="493" customWidth="1"/>
    <col min="9218" max="9218" width="3" style="493" customWidth="1"/>
    <col min="9219" max="9220" width="11.42578125" style="493" customWidth="1"/>
    <col min="9221" max="9221" width="23.5703125" style="493" customWidth="1"/>
    <col min="9222" max="9222" width="2.85546875" style="493" customWidth="1"/>
    <col min="9223" max="9226" width="21" style="493" customWidth="1"/>
    <col min="9227" max="9227" width="2.7109375" style="493" customWidth="1"/>
    <col min="9228" max="9228" width="3.7109375" style="493" customWidth="1"/>
    <col min="9229" max="9472" width="0" style="493" hidden="1"/>
    <col min="9473" max="9473" width="2.42578125" style="493" customWidth="1"/>
    <col min="9474" max="9474" width="3" style="493" customWidth="1"/>
    <col min="9475" max="9476" width="11.42578125" style="493" customWidth="1"/>
    <col min="9477" max="9477" width="23.5703125" style="493" customWidth="1"/>
    <col min="9478" max="9478" width="2.85546875" style="493" customWidth="1"/>
    <col min="9479" max="9482" width="21" style="493" customWidth="1"/>
    <col min="9483" max="9483" width="2.7109375" style="493" customWidth="1"/>
    <col min="9484" max="9484" width="3.7109375" style="493" customWidth="1"/>
    <col min="9485" max="9728" width="0" style="493" hidden="1"/>
    <col min="9729" max="9729" width="2.42578125" style="493" customWidth="1"/>
    <col min="9730" max="9730" width="3" style="493" customWidth="1"/>
    <col min="9731" max="9732" width="11.42578125" style="493" customWidth="1"/>
    <col min="9733" max="9733" width="23.5703125" style="493" customWidth="1"/>
    <col min="9734" max="9734" width="2.85546875" style="493" customWidth="1"/>
    <col min="9735" max="9738" width="21" style="493" customWidth="1"/>
    <col min="9739" max="9739" width="2.7109375" style="493" customWidth="1"/>
    <col min="9740" max="9740" width="3.7109375" style="493" customWidth="1"/>
    <col min="9741" max="9984" width="0" style="493" hidden="1"/>
    <col min="9985" max="9985" width="2.42578125" style="493" customWidth="1"/>
    <col min="9986" max="9986" width="3" style="493" customWidth="1"/>
    <col min="9987" max="9988" width="11.42578125" style="493" customWidth="1"/>
    <col min="9989" max="9989" width="23.5703125" style="493" customWidth="1"/>
    <col min="9990" max="9990" width="2.85546875" style="493" customWidth="1"/>
    <col min="9991" max="9994" width="21" style="493" customWidth="1"/>
    <col min="9995" max="9995" width="2.7109375" style="493" customWidth="1"/>
    <col min="9996" max="9996" width="3.7109375" style="493" customWidth="1"/>
    <col min="9997" max="10240" width="0" style="493" hidden="1"/>
    <col min="10241" max="10241" width="2.42578125" style="493" customWidth="1"/>
    <col min="10242" max="10242" width="3" style="493" customWidth="1"/>
    <col min="10243" max="10244" width="11.42578125" style="493" customWidth="1"/>
    <col min="10245" max="10245" width="23.5703125" style="493" customWidth="1"/>
    <col min="10246" max="10246" width="2.85546875" style="493" customWidth="1"/>
    <col min="10247" max="10250" width="21" style="493" customWidth="1"/>
    <col min="10251" max="10251" width="2.7109375" style="493" customWidth="1"/>
    <col min="10252" max="10252" width="3.7109375" style="493" customWidth="1"/>
    <col min="10253" max="10496" width="0" style="493" hidden="1"/>
    <col min="10497" max="10497" width="2.42578125" style="493" customWidth="1"/>
    <col min="10498" max="10498" width="3" style="493" customWidth="1"/>
    <col min="10499" max="10500" width="11.42578125" style="493" customWidth="1"/>
    <col min="10501" max="10501" width="23.5703125" style="493" customWidth="1"/>
    <col min="10502" max="10502" width="2.85546875" style="493" customWidth="1"/>
    <col min="10503" max="10506" width="21" style="493" customWidth="1"/>
    <col min="10507" max="10507" width="2.7109375" style="493" customWidth="1"/>
    <col min="10508" max="10508" width="3.7109375" style="493" customWidth="1"/>
    <col min="10509" max="10752" width="0" style="493" hidden="1"/>
    <col min="10753" max="10753" width="2.42578125" style="493" customWidth="1"/>
    <col min="10754" max="10754" width="3" style="493" customWidth="1"/>
    <col min="10755" max="10756" width="11.42578125" style="493" customWidth="1"/>
    <col min="10757" max="10757" width="23.5703125" style="493" customWidth="1"/>
    <col min="10758" max="10758" width="2.85546875" style="493" customWidth="1"/>
    <col min="10759" max="10762" width="21" style="493" customWidth="1"/>
    <col min="10763" max="10763" width="2.7109375" style="493" customWidth="1"/>
    <col min="10764" max="10764" width="3.7109375" style="493" customWidth="1"/>
    <col min="10765" max="11008" width="0" style="493" hidden="1"/>
    <col min="11009" max="11009" width="2.42578125" style="493" customWidth="1"/>
    <col min="11010" max="11010" width="3" style="493" customWidth="1"/>
    <col min="11011" max="11012" width="11.42578125" style="493" customWidth="1"/>
    <col min="11013" max="11013" width="23.5703125" style="493" customWidth="1"/>
    <col min="11014" max="11014" width="2.85546875" style="493" customWidth="1"/>
    <col min="11015" max="11018" width="21" style="493" customWidth="1"/>
    <col min="11019" max="11019" width="2.7109375" style="493" customWidth="1"/>
    <col min="11020" max="11020" width="3.7109375" style="493" customWidth="1"/>
    <col min="11021" max="11264" width="0" style="493" hidden="1"/>
    <col min="11265" max="11265" width="2.42578125" style="493" customWidth="1"/>
    <col min="11266" max="11266" width="3" style="493" customWidth="1"/>
    <col min="11267" max="11268" width="11.42578125" style="493" customWidth="1"/>
    <col min="11269" max="11269" width="23.5703125" style="493" customWidth="1"/>
    <col min="11270" max="11270" width="2.85546875" style="493" customWidth="1"/>
    <col min="11271" max="11274" width="21" style="493" customWidth="1"/>
    <col min="11275" max="11275" width="2.7109375" style="493" customWidth="1"/>
    <col min="11276" max="11276" width="3.7109375" style="493" customWidth="1"/>
    <col min="11277" max="11520" width="0" style="493" hidden="1"/>
    <col min="11521" max="11521" width="2.42578125" style="493" customWidth="1"/>
    <col min="11522" max="11522" width="3" style="493" customWidth="1"/>
    <col min="11523" max="11524" width="11.42578125" style="493" customWidth="1"/>
    <col min="11525" max="11525" width="23.5703125" style="493" customWidth="1"/>
    <col min="11526" max="11526" width="2.85546875" style="493" customWidth="1"/>
    <col min="11527" max="11530" width="21" style="493" customWidth="1"/>
    <col min="11531" max="11531" width="2.7109375" style="493" customWidth="1"/>
    <col min="11532" max="11532" width="3.7109375" style="493" customWidth="1"/>
    <col min="11533" max="11776" width="0" style="493" hidden="1"/>
    <col min="11777" max="11777" width="2.42578125" style="493" customWidth="1"/>
    <col min="11778" max="11778" width="3" style="493" customWidth="1"/>
    <col min="11779" max="11780" width="11.42578125" style="493" customWidth="1"/>
    <col min="11781" max="11781" width="23.5703125" style="493" customWidth="1"/>
    <col min="11782" max="11782" width="2.85546875" style="493" customWidth="1"/>
    <col min="11783" max="11786" width="21" style="493" customWidth="1"/>
    <col min="11787" max="11787" width="2.7109375" style="493" customWidth="1"/>
    <col min="11788" max="11788" width="3.7109375" style="493" customWidth="1"/>
    <col min="11789" max="12032" width="0" style="493" hidden="1"/>
    <col min="12033" max="12033" width="2.42578125" style="493" customWidth="1"/>
    <col min="12034" max="12034" width="3" style="493" customWidth="1"/>
    <col min="12035" max="12036" width="11.42578125" style="493" customWidth="1"/>
    <col min="12037" max="12037" width="23.5703125" style="493" customWidth="1"/>
    <col min="12038" max="12038" width="2.85546875" style="493" customWidth="1"/>
    <col min="12039" max="12042" width="21" style="493" customWidth="1"/>
    <col min="12043" max="12043" width="2.7109375" style="493" customWidth="1"/>
    <col min="12044" max="12044" width="3.7109375" style="493" customWidth="1"/>
    <col min="12045" max="12288" width="0" style="493" hidden="1"/>
    <col min="12289" max="12289" width="2.42578125" style="493" customWidth="1"/>
    <col min="12290" max="12290" width="3" style="493" customWidth="1"/>
    <col min="12291" max="12292" width="11.42578125" style="493" customWidth="1"/>
    <col min="12293" max="12293" width="23.5703125" style="493" customWidth="1"/>
    <col min="12294" max="12294" width="2.85546875" style="493" customWidth="1"/>
    <col min="12295" max="12298" width="21" style="493" customWidth="1"/>
    <col min="12299" max="12299" width="2.7109375" style="493" customWidth="1"/>
    <col min="12300" max="12300" width="3.7109375" style="493" customWidth="1"/>
    <col min="12301" max="12544" width="0" style="493" hidden="1"/>
    <col min="12545" max="12545" width="2.42578125" style="493" customWidth="1"/>
    <col min="12546" max="12546" width="3" style="493" customWidth="1"/>
    <col min="12547" max="12548" width="11.42578125" style="493" customWidth="1"/>
    <col min="12549" max="12549" width="23.5703125" style="493" customWidth="1"/>
    <col min="12550" max="12550" width="2.85546875" style="493" customWidth="1"/>
    <col min="12551" max="12554" width="21" style="493" customWidth="1"/>
    <col min="12555" max="12555" width="2.7109375" style="493" customWidth="1"/>
    <col min="12556" max="12556" width="3.7109375" style="493" customWidth="1"/>
    <col min="12557" max="12800" width="0" style="493" hidden="1"/>
    <col min="12801" max="12801" width="2.42578125" style="493" customWidth="1"/>
    <col min="12802" max="12802" width="3" style="493" customWidth="1"/>
    <col min="12803" max="12804" width="11.42578125" style="493" customWidth="1"/>
    <col min="12805" max="12805" width="23.5703125" style="493" customWidth="1"/>
    <col min="12806" max="12806" width="2.85546875" style="493" customWidth="1"/>
    <col min="12807" max="12810" width="21" style="493" customWidth="1"/>
    <col min="12811" max="12811" width="2.7109375" style="493" customWidth="1"/>
    <col min="12812" max="12812" width="3.7109375" style="493" customWidth="1"/>
    <col min="12813" max="13056" width="0" style="493" hidden="1"/>
    <col min="13057" max="13057" width="2.42578125" style="493" customWidth="1"/>
    <col min="13058" max="13058" width="3" style="493" customWidth="1"/>
    <col min="13059" max="13060" width="11.42578125" style="493" customWidth="1"/>
    <col min="13061" max="13061" width="23.5703125" style="493" customWidth="1"/>
    <col min="13062" max="13062" width="2.85546875" style="493" customWidth="1"/>
    <col min="13063" max="13066" width="21" style="493" customWidth="1"/>
    <col min="13067" max="13067" width="2.7109375" style="493" customWidth="1"/>
    <col min="13068" max="13068" width="3.7109375" style="493" customWidth="1"/>
    <col min="13069" max="13312" width="0" style="493" hidden="1"/>
    <col min="13313" max="13313" width="2.42578125" style="493" customWidth="1"/>
    <col min="13314" max="13314" width="3" style="493" customWidth="1"/>
    <col min="13315" max="13316" width="11.42578125" style="493" customWidth="1"/>
    <col min="13317" max="13317" width="23.5703125" style="493" customWidth="1"/>
    <col min="13318" max="13318" width="2.85546875" style="493" customWidth="1"/>
    <col min="13319" max="13322" width="21" style="493" customWidth="1"/>
    <col min="13323" max="13323" width="2.7109375" style="493" customWidth="1"/>
    <col min="13324" max="13324" width="3.7109375" style="493" customWidth="1"/>
    <col min="13325" max="13568" width="0" style="493" hidden="1"/>
    <col min="13569" max="13569" width="2.42578125" style="493" customWidth="1"/>
    <col min="13570" max="13570" width="3" style="493" customWidth="1"/>
    <col min="13571" max="13572" width="11.42578125" style="493" customWidth="1"/>
    <col min="13573" max="13573" width="23.5703125" style="493" customWidth="1"/>
    <col min="13574" max="13574" width="2.85546875" style="493" customWidth="1"/>
    <col min="13575" max="13578" width="21" style="493" customWidth="1"/>
    <col min="13579" max="13579" width="2.7109375" style="493" customWidth="1"/>
    <col min="13580" max="13580" width="3.7109375" style="493" customWidth="1"/>
    <col min="13581" max="13824" width="0" style="493" hidden="1"/>
    <col min="13825" max="13825" width="2.42578125" style="493" customWidth="1"/>
    <col min="13826" max="13826" width="3" style="493" customWidth="1"/>
    <col min="13827" max="13828" width="11.42578125" style="493" customWidth="1"/>
    <col min="13829" max="13829" width="23.5703125" style="493" customWidth="1"/>
    <col min="13830" max="13830" width="2.85546875" style="493" customWidth="1"/>
    <col min="13831" max="13834" width="21" style="493" customWidth="1"/>
    <col min="13835" max="13835" width="2.7109375" style="493" customWidth="1"/>
    <col min="13836" max="13836" width="3.7109375" style="493" customWidth="1"/>
    <col min="13837" max="14080" width="0" style="493" hidden="1"/>
    <col min="14081" max="14081" width="2.42578125" style="493" customWidth="1"/>
    <col min="14082" max="14082" width="3" style="493" customWidth="1"/>
    <col min="14083" max="14084" width="11.42578125" style="493" customWidth="1"/>
    <col min="14085" max="14085" width="23.5703125" style="493" customWidth="1"/>
    <col min="14086" max="14086" width="2.85546875" style="493" customWidth="1"/>
    <col min="14087" max="14090" width="21" style="493" customWidth="1"/>
    <col min="14091" max="14091" width="2.7109375" style="493" customWidth="1"/>
    <col min="14092" max="14092" width="3.7109375" style="493" customWidth="1"/>
    <col min="14093" max="14336" width="0" style="493" hidden="1"/>
    <col min="14337" max="14337" width="2.42578125" style="493" customWidth="1"/>
    <col min="14338" max="14338" width="3" style="493" customWidth="1"/>
    <col min="14339" max="14340" width="11.42578125" style="493" customWidth="1"/>
    <col min="14341" max="14341" width="23.5703125" style="493" customWidth="1"/>
    <col min="14342" max="14342" width="2.85546875" style="493" customWidth="1"/>
    <col min="14343" max="14346" width="21" style="493" customWidth="1"/>
    <col min="14347" max="14347" width="2.7109375" style="493" customWidth="1"/>
    <col min="14348" max="14348" width="3.7109375" style="493" customWidth="1"/>
    <col min="14349" max="14592" width="0" style="493" hidden="1"/>
    <col min="14593" max="14593" width="2.42578125" style="493" customWidth="1"/>
    <col min="14594" max="14594" width="3" style="493" customWidth="1"/>
    <col min="14595" max="14596" width="11.42578125" style="493" customWidth="1"/>
    <col min="14597" max="14597" width="23.5703125" style="493" customWidth="1"/>
    <col min="14598" max="14598" width="2.85546875" style="493" customWidth="1"/>
    <col min="14599" max="14602" width="21" style="493" customWidth="1"/>
    <col min="14603" max="14603" width="2.7109375" style="493" customWidth="1"/>
    <col min="14604" max="14604" width="3.7109375" style="493" customWidth="1"/>
    <col min="14605" max="14848" width="0" style="493" hidden="1"/>
    <col min="14849" max="14849" width="2.42578125" style="493" customWidth="1"/>
    <col min="14850" max="14850" width="3" style="493" customWidth="1"/>
    <col min="14851" max="14852" width="11.42578125" style="493" customWidth="1"/>
    <col min="14853" max="14853" width="23.5703125" style="493" customWidth="1"/>
    <col min="14854" max="14854" width="2.85546875" style="493" customWidth="1"/>
    <col min="14855" max="14858" width="21" style="493" customWidth="1"/>
    <col min="14859" max="14859" width="2.7109375" style="493" customWidth="1"/>
    <col min="14860" max="14860" width="3.7109375" style="493" customWidth="1"/>
    <col min="14861" max="15104" width="0" style="493" hidden="1"/>
    <col min="15105" max="15105" width="2.42578125" style="493" customWidth="1"/>
    <col min="15106" max="15106" width="3" style="493" customWidth="1"/>
    <col min="15107" max="15108" width="11.42578125" style="493" customWidth="1"/>
    <col min="15109" max="15109" width="23.5703125" style="493" customWidth="1"/>
    <col min="15110" max="15110" width="2.85546875" style="493" customWidth="1"/>
    <col min="15111" max="15114" width="21" style="493" customWidth="1"/>
    <col min="15115" max="15115" width="2.7109375" style="493" customWidth="1"/>
    <col min="15116" max="15116" width="3.7109375" style="493" customWidth="1"/>
    <col min="15117" max="15360" width="0" style="493" hidden="1"/>
    <col min="15361" max="15361" width="2.42578125" style="493" customWidth="1"/>
    <col min="15362" max="15362" width="3" style="493" customWidth="1"/>
    <col min="15363" max="15364" width="11.42578125" style="493" customWidth="1"/>
    <col min="15365" max="15365" width="23.5703125" style="493" customWidth="1"/>
    <col min="15366" max="15366" width="2.85546875" style="493" customWidth="1"/>
    <col min="15367" max="15370" width="21" style="493" customWidth="1"/>
    <col min="15371" max="15371" width="2.7109375" style="493" customWidth="1"/>
    <col min="15372" max="15372" width="3.7109375" style="493" customWidth="1"/>
    <col min="15373" max="15616" width="0" style="493" hidden="1"/>
    <col min="15617" max="15617" width="2.42578125" style="493" customWidth="1"/>
    <col min="15618" max="15618" width="3" style="493" customWidth="1"/>
    <col min="15619" max="15620" width="11.42578125" style="493" customWidth="1"/>
    <col min="15621" max="15621" width="23.5703125" style="493" customWidth="1"/>
    <col min="15622" max="15622" width="2.85546875" style="493" customWidth="1"/>
    <col min="15623" max="15626" width="21" style="493" customWidth="1"/>
    <col min="15627" max="15627" width="2.7109375" style="493" customWidth="1"/>
    <col min="15628" max="15628" width="3.7109375" style="493" customWidth="1"/>
    <col min="15629" max="15872" width="0" style="493" hidden="1"/>
    <col min="15873" max="15873" width="2.42578125" style="493" customWidth="1"/>
    <col min="15874" max="15874" width="3" style="493" customWidth="1"/>
    <col min="15875" max="15876" width="11.42578125" style="493" customWidth="1"/>
    <col min="15877" max="15877" width="23.5703125" style="493" customWidth="1"/>
    <col min="15878" max="15878" width="2.85546875" style="493" customWidth="1"/>
    <col min="15879" max="15882" width="21" style="493" customWidth="1"/>
    <col min="15883" max="15883" width="2.7109375" style="493" customWidth="1"/>
    <col min="15884" max="15884" width="3.7109375" style="493" customWidth="1"/>
    <col min="15885" max="16128" width="0" style="493" hidden="1"/>
    <col min="16129" max="16129" width="2.42578125" style="493" customWidth="1"/>
    <col min="16130" max="16130" width="3" style="493" customWidth="1"/>
    <col min="16131" max="16132" width="11.42578125" style="493" customWidth="1"/>
    <col min="16133" max="16133" width="23.5703125" style="493" customWidth="1"/>
    <col min="16134" max="16134" width="2.85546875" style="493" customWidth="1"/>
    <col min="16135" max="16138" width="21" style="493" customWidth="1"/>
    <col min="16139" max="16139" width="2.7109375" style="493" customWidth="1"/>
    <col min="16140" max="16140" width="3.7109375" style="493" customWidth="1"/>
    <col min="16141" max="16384" width="0" style="493" hidden="1"/>
  </cols>
  <sheetData>
    <row r="1" spans="2:12" ht="8.25" customHeight="1" x14ac:dyDescent="0.2">
      <c r="B1" s="494"/>
      <c r="C1" s="494"/>
      <c r="D1" s="494"/>
      <c r="E1" s="494"/>
      <c r="F1" s="494"/>
      <c r="G1" s="494"/>
      <c r="H1" s="494"/>
      <c r="I1" s="494"/>
      <c r="J1" s="494"/>
      <c r="K1" s="494"/>
    </row>
    <row r="2" spans="2:12" ht="12" x14ac:dyDescent="0.2">
      <c r="B2" s="494"/>
      <c r="C2" s="284"/>
      <c r="E2" s="284"/>
      <c r="F2" s="1006" t="s">
        <v>142</v>
      </c>
      <c r="G2" s="1006"/>
      <c r="H2" s="1006"/>
      <c r="I2" s="1006"/>
      <c r="J2" s="1006"/>
      <c r="K2" s="1006"/>
      <c r="L2" s="1006"/>
    </row>
    <row r="3" spans="2:12" ht="12" x14ac:dyDescent="0.2">
      <c r="B3" s="494"/>
      <c r="C3" s="284"/>
      <c r="E3" s="284"/>
      <c r="F3" s="1006" t="s">
        <v>143</v>
      </c>
      <c r="G3" s="1006"/>
      <c r="H3" s="1006"/>
      <c r="I3" s="1006"/>
      <c r="J3" s="1006"/>
      <c r="K3" s="1006"/>
      <c r="L3" s="1006"/>
    </row>
    <row r="4" spans="2:12" ht="12" x14ac:dyDescent="0.2">
      <c r="B4" s="494"/>
      <c r="C4" s="284"/>
      <c r="E4" s="284"/>
      <c r="F4" s="1006" t="s">
        <v>217</v>
      </c>
      <c r="G4" s="1006"/>
      <c r="H4" s="1006"/>
      <c r="I4" s="1006"/>
      <c r="J4" s="1006"/>
      <c r="K4" s="1006"/>
      <c r="L4" s="1006"/>
    </row>
    <row r="5" spans="2:12" ht="12" x14ac:dyDescent="0.2">
      <c r="B5" s="494"/>
      <c r="C5" s="284"/>
      <c r="E5" s="284"/>
      <c r="F5" s="1006" t="s">
        <v>145</v>
      </c>
      <c r="G5" s="1006"/>
      <c r="H5" s="1006"/>
      <c r="I5" s="1006"/>
      <c r="J5" s="1006"/>
      <c r="K5" s="1006"/>
      <c r="L5" s="1006"/>
    </row>
    <row r="6" spans="2:12" ht="12" x14ac:dyDescent="0.2">
      <c r="B6" s="262"/>
      <c r="C6" s="261"/>
      <c r="E6" s="284"/>
      <c r="F6" s="1006" t="s">
        <v>0</v>
      </c>
      <c r="G6" s="1006"/>
      <c r="H6" s="1006"/>
      <c r="I6" s="1006"/>
      <c r="J6" s="1006"/>
      <c r="K6" s="1006"/>
      <c r="L6" s="1006"/>
    </row>
    <row r="7" spans="2:12" ht="9" customHeight="1" x14ac:dyDescent="0.2">
      <c r="B7" s="285"/>
      <c r="C7" s="976"/>
      <c r="D7" s="976"/>
      <c r="E7" s="976"/>
      <c r="F7" s="976"/>
      <c r="G7" s="976"/>
      <c r="H7" s="976"/>
      <c r="I7" s="976"/>
      <c r="J7" s="976"/>
      <c r="K7" s="976"/>
    </row>
    <row r="8" spans="2:12" ht="9" customHeight="1" x14ac:dyDescent="0.2">
      <c r="B8" s="286"/>
      <c r="C8" s="976"/>
      <c r="D8" s="976"/>
      <c r="E8" s="976"/>
      <c r="F8" s="976"/>
      <c r="G8" s="976"/>
      <c r="H8" s="976"/>
      <c r="I8" s="976"/>
      <c r="J8" s="976"/>
      <c r="K8" s="976"/>
    </row>
    <row r="9" spans="2:12" ht="24" x14ac:dyDescent="0.2">
      <c r="B9" s="326"/>
      <c r="C9" s="929" t="s">
        <v>218</v>
      </c>
      <c r="D9" s="929"/>
      <c r="E9" s="929"/>
      <c r="F9" s="327"/>
      <c r="G9" s="328" t="s">
        <v>219</v>
      </c>
      <c r="H9" s="328" t="s">
        <v>220</v>
      </c>
      <c r="I9" s="327" t="s">
        <v>221</v>
      </c>
      <c r="J9" s="327" t="s">
        <v>222</v>
      </c>
      <c r="K9" s="329"/>
    </row>
    <row r="10" spans="2:12" ht="7.5" customHeight="1" x14ac:dyDescent="0.2">
      <c r="B10" s="287"/>
      <c r="C10" s="976"/>
      <c r="D10" s="976"/>
      <c r="E10" s="976"/>
      <c r="F10" s="976"/>
      <c r="G10" s="976"/>
      <c r="H10" s="976"/>
      <c r="I10" s="976"/>
      <c r="J10" s="976"/>
      <c r="K10" s="1002"/>
    </row>
    <row r="11" spans="2:12" ht="7.5" customHeight="1" x14ac:dyDescent="0.2">
      <c r="B11" s="288"/>
      <c r="C11" s="1003"/>
      <c r="D11" s="1003"/>
      <c r="E11" s="1003"/>
      <c r="F11" s="1003"/>
      <c r="G11" s="1003"/>
      <c r="H11" s="1003"/>
      <c r="I11" s="1003"/>
      <c r="J11" s="1003"/>
      <c r="K11" s="1004"/>
    </row>
    <row r="12" spans="2:12" ht="12" x14ac:dyDescent="0.2">
      <c r="B12" s="288"/>
      <c r="C12" s="995" t="s">
        <v>223</v>
      </c>
      <c r="D12" s="995"/>
      <c r="E12" s="995"/>
      <c r="F12" s="289"/>
      <c r="G12" s="289"/>
      <c r="H12" s="289"/>
      <c r="I12" s="289"/>
      <c r="J12" s="289"/>
      <c r="K12" s="290"/>
    </row>
    <row r="13" spans="2:12" ht="12" x14ac:dyDescent="0.2">
      <c r="B13" s="291"/>
      <c r="C13" s="997" t="s">
        <v>224</v>
      </c>
      <c r="D13" s="997"/>
      <c r="E13" s="997"/>
      <c r="F13" s="292"/>
      <c r="G13" s="292"/>
      <c r="H13" s="292"/>
      <c r="I13" s="292"/>
      <c r="J13" s="292"/>
      <c r="K13" s="293"/>
    </row>
    <row r="14" spans="2:12" ht="12" x14ac:dyDescent="0.2">
      <c r="B14" s="291"/>
      <c r="C14" s="995" t="s">
        <v>225</v>
      </c>
      <c r="D14" s="995"/>
      <c r="E14" s="995"/>
      <c r="F14" s="292"/>
      <c r="G14" s="294"/>
      <c r="H14" s="294"/>
      <c r="I14" s="295">
        <v>0</v>
      </c>
      <c r="J14" s="295">
        <v>0</v>
      </c>
      <c r="K14" s="296"/>
    </row>
    <row r="15" spans="2:12" ht="12" x14ac:dyDescent="0.2">
      <c r="B15" s="297"/>
      <c r="C15" s="298"/>
      <c r="D15" s="1005" t="s">
        <v>226</v>
      </c>
      <c r="E15" s="1005"/>
      <c r="F15" s="292"/>
      <c r="G15" s="299" t="s">
        <v>227</v>
      </c>
      <c r="H15" s="299" t="s">
        <v>228</v>
      </c>
      <c r="I15" s="300">
        <v>0</v>
      </c>
      <c r="J15" s="300">
        <v>0</v>
      </c>
      <c r="K15" s="301"/>
    </row>
    <row r="16" spans="2:12" ht="12" x14ac:dyDescent="0.2">
      <c r="B16" s="297"/>
      <c r="C16" s="298"/>
      <c r="D16" s="1005" t="s">
        <v>229</v>
      </c>
      <c r="E16" s="1005"/>
      <c r="F16" s="292"/>
      <c r="G16" s="299" t="s">
        <v>227</v>
      </c>
      <c r="H16" s="299" t="s">
        <v>228</v>
      </c>
      <c r="I16" s="300">
        <v>0</v>
      </c>
      <c r="J16" s="300">
        <v>0</v>
      </c>
      <c r="K16" s="301"/>
    </row>
    <row r="17" spans="2:11" ht="12" x14ac:dyDescent="0.2">
      <c r="B17" s="297"/>
      <c r="C17" s="298"/>
      <c r="D17" s="1005" t="s">
        <v>230</v>
      </c>
      <c r="E17" s="1005"/>
      <c r="F17" s="292"/>
      <c r="G17" s="299" t="s">
        <v>227</v>
      </c>
      <c r="H17" s="299" t="s">
        <v>228</v>
      </c>
      <c r="I17" s="300">
        <v>0</v>
      </c>
      <c r="J17" s="300">
        <v>0</v>
      </c>
      <c r="K17" s="301"/>
    </row>
    <row r="18" spans="2:11" ht="12" x14ac:dyDescent="0.2">
      <c r="B18" s="297"/>
      <c r="C18" s="298"/>
      <c r="D18" s="298"/>
      <c r="E18" s="247"/>
      <c r="F18" s="292"/>
      <c r="G18" s="302"/>
      <c r="H18" s="302"/>
      <c r="I18" s="303"/>
      <c r="J18" s="303"/>
      <c r="K18" s="301"/>
    </row>
    <row r="19" spans="2:11" ht="12" x14ac:dyDescent="0.2">
      <c r="B19" s="291"/>
      <c r="C19" s="995" t="s">
        <v>231</v>
      </c>
      <c r="D19" s="995"/>
      <c r="E19" s="995"/>
      <c r="F19" s="292"/>
      <c r="G19" s="294"/>
      <c r="H19" s="294"/>
      <c r="I19" s="295">
        <v>0</v>
      </c>
      <c r="J19" s="295">
        <v>0</v>
      </c>
      <c r="K19" s="296"/>
    </row>
    <row r="20" spans="2:11" ht="12" x14ac:dyDescent="0.2">
      <c r="B20" s="297"/>
      <c r="C20" s="298"/>
      <c r="D20" s="1005" t="s">
        <v>232</v>
      </c>
      <c r="E20" s="1005"/>
      <c r="F20" s="292"/>
      <c r="G20" s="299" t="s">
        <v>227</v>
      </c>
      <c r="H20" s="299" t="s">
        <v>228</v>
      </c>
      <c r="I20" s="300">
        <v>0</v>
      </c>
      <c r="J20" s="300">
        <v>0</v>
      </c>
      <c r="K20" s="301"/>
    </row>
    <row r="21" spans="2:11" ht="12" x14ac:dyDescent="0.2">
      <c r="B21" s="297"/>
      <c r="C21" s="298"/>
      <c r="D21" s="1005" t="s">
        <v>233</v>
      </c>
      <c r="E21" s="1005"/>
      <c r="F21" s="292"/>
      <c r="G21" s="299" t="s">
        <v>227</v>
      </c>
      <c r="H21" s="299" t="s">
        <v>228</v>
      </c>
      <c r="I21" s="300">
        <v>0</v>
      </c>
      <c r="J21" s="300">
        <v>0</v>
      </c>
      <c r="K21" s="301"/>
    </row>
    <row r="22" spans="2:11" ht="12" x14ac:dyDescent="0.2">
      <c r="B22" s="297"/>
      <c r="C22" s="298"/>
      <c r="D22" s="1005" t="s">
        <v>229</v>
      </c>
      <c r="E22" s="1005"/>
      <c r="F22" s="292"/>
      <c r="G22" s="299" t="s">
        <v>227</v>
      </c>
      <c r="H22" s="299" t="s">
        <v>228</v>
      </c>
      <c r="I22" s="300">
        <v>0</v>
      </c>
      <c r="J22" s="300">
        <v>0</v>
      </c>
      <c r="K22" s="301"/>
    </row>
    <row r="23" spans="2:11" ht="12" x14ac:dyDescent="0.2">
      <c r="B23" s="297"/>
      <c r="C23" s="304"/>
      <c r="D23" s="1005" t="s">
        <v>230</v>
      </c>
      <c r="E23" s="1005"/>
      <c r="F23" s="292"/>
      <c r="G23" s="299" t="s">
        <v>227</v>
      </c>
      <c r="H23" s="299" t="s">
        <v>228</v>
      </c>
      <c r="I23" s="305">
        <v>0</v>
      </c>
      <c r="J23" s="305">
        <v>0</v>
      </c>
      <c r="K23" s="301"/>
    </row>
    <row r="24" spans="2:11" ht="12" x14ac:dyDescent="0.2">
      <c r="B24" s="297"/>
      <c r="C24" s="298"/>
      <c r="D24" s="298"/>
      <c r="E24" s="247"/>
      <c r="F24" s="292"/>
      <c r="G24" s="650"/>
      <c r="H24" s="650"/>
      <c r="I24" s="306"/>
      <c r="J24" s="306"/>
      <c r="K24" s="301"/>
    </row>
    <row r="25" spans="2:11" ht="12" x14ac:dyDescent="0.2">
      <c r="B25" s="307"/>
      <c r="C25" s="1001" t="s">
        <v>234</v>
      </c>
      <c r="D25" s="1001"/>
      <c r="E25" s="1001"/>
      <c r="F25" s="308"/>
      <c r="G25" s="309"/>
      <c r="H25" s="309"/>
      <c r="I25" s="310">
        <v>0</v>
      </c>
      <c r="J25" s="310">
        <v>0</v>
      </c>
      <c r="K25" s="311"/>
    </row>
    <row r="26" spans="2:11" ht="12" x14ac:dyDescent="0.2">
      <c r="B26" s="291"/>
      <c r="C26" s="298"/>
      <c r="D26" s="298"/>
      <c r="E26" s="649"/>
      <c r="F26" s="292"/>
      <c r="G26" s="650"/>
      <c r="H26" s="650"/>
      <c r="I26" s="306"/>
      <c r="J26" s="306"/>
      <c r="K26" s="296"/>
    </row>
    <row r="27" spans="2:11" ht="12" x14ac:dyDescent="0.2">
      <c r="B27" s="291"/>
      <c r="C27" s="997" t="s">
        <v>235</v>
      </c>
      <c r="D27" s="997"/>
      <c r="E27" s="997"/>
      <c r="F27" s="292"/>
      <c r="G27" s="650"/>
      <c r="H27" s="650"/>
      <c r="I27" s="306"/>
      <c r="J27" s="306"/>
      <c r="K27" s="296"/>
    </row>
    <row r="28" spans="2:11" ht="12" x14ac:dyDescent="0.2">
      <c r="B28" s="291"/>
      <c r="C28" s="995" t="s">
        <v>225</v>
      </c>
      <c r="D28" s="995"/>
      <c r="E28" s="995"/>
      <c r="F28" s="292"/>
      <c r="G28" s="294"/>
      <c r="H28" s="294"/>
      <c r="I28" s="295">
        <v>0</v>
      </c>
      <c r="J28" s="295">
        <v>0</v>
      </c>
      <c r="K28" s="296"/>
    </row>
    <row r="29" spans="2:11" ht="12" x14ac:dyDescent="0.2">
      <c r="B29" s="297"/>
      <c r="C29" s="298"/>
      <c r="D29" s="1005" t="s">
        <v>226</v>
      </c>
      <c r="E29" s="1005"/>
      <c r="F29" s="292"/>
      <c r="G29" s="299" t="s">
        <v>227</v>
      </c>
      <c r="H29" s="299" t="s">
        <v>228</v>
      </c>
      <c r="I29" s="300">
        <v>0</v>
      </c>
      <c r="J29" s="300">
        <v>0</v>
      </c>
      <c r="K29" s="301"/>
    </row>
    <row r="30" spans="2:11" ht="12" x14ac:dyDescent="0.2">
      <c r="B30" s="297"/>
      <c r="C30" s="304"/>
      <c r="D30" s="1005" t="s">
        <v>229</v>
      </c>
      <c r="E30" s="1005"/>
      <c r="F30" s="304"/>
      <c r="G30" s="312" t="s">
        <v>227</v>
      </c>
      <c r="H30" s="312" t="s">
        <v>228</v>
      </c>
      <c r="I30" s="300">
        <v>0</v>
      </c>
      <c r="J30" s="300">
        <v>0</v>
      </c>
      <c r="K30" s="301"/>
    </row>
    <row r="31" spans="2:11" ht="12" x14ac:dyDescent="0.2">
      <c r="B31" s="297"/>
      <c r="C31" s="304"/>
      <c r="D31" s="1005" t="s">
        <v>230</v>
      </c>
      <c r="E31" s="1005"/>
      <c r="F31" s="304"/>
      <c r="G31" s="312" t="s">
        <v>227</v>
      </c>
      <c r="H31" s="312" t="s">
        <v>228</v>
      </c>
      <c r="I31" s="300">
        <v>0</v>
      </c>
      <c r="J31" s="300">
        <v>0</v>
      </c>
      <c r="K31" s="301"/>
    </row>
    <row r="32" spans="2:11" ht="10.5" customHeight="1" x14ac:dyDescent="0.2">
      <c r="B32" s="297"/>
      <c r="C32" s="298"/>
      <c r="D32" s="298"/>
      <c r="E32" s="247"/>
      <c r="F32" s="292"/>
      <c r="G32" s="650"/>
      <c r="H32" s="650"/>
      <c r="I32" s="306"/>
      <c r="J32" s="306"/>
      <c r="K32" s="301"/>
    </row>
    <row r="33" spans="2:11" ht="12" x14ac:dyDescent="0.2">
      <c r="B33" s="291"/>
      <c r="C33" s="995" t="s">
        <v>231</v>
      </c>
      <c r="D33" s="995"/>
      <c r="E33" s="995"/>
      <c r="F33" s="292"/>
      <c r="G33" s="294"/>
      <c r="H33" s="294"/>
      <c r="I33" s="295">
        <v>0</v>
      </c>
      <c r="J33" s="295">
        <v>0</v>
      </c>
      <c r="K33" s="296"/>
    </row>
    <row r="34" spans="2:11" ht="12" x14ac:dyDescent="0.2">
      <c r="B34" s="297"/>
      <c r="C34" s="298"/>
      <c r="D34" s="1005" t="s">
        <v>232</v>
      </c>
      <c r="E34" s="1005"/>
      <c r="F34" s="292"/>
      <c r="G34" s="299" t="s">
        <v>227</v>
      </c>
      <c r="H34" s="299" t="s">
        <v>228</v>
      </c>
      <c r="I34" s="300">
        <v>0</v>
      </c>
      <c r="J34" s="300">
        <v>0</v>
      </c>
      <c r="K34" s="301"/>
    </row>
    <row r="35" spans="2:11" ht="12" x14ac:dyDescent="0.2">
      <c r="B35" s="297"/>
      <c r="C35" s="298"/>
      <c r="D35" s="1005" t="s">
        <v>233</v>
      </c>
      <c r="E35" s="1005"/>
      <c r="F35" s="292"/>
      <c r="G35" s="299" t="s">
        <v>227</v>
      </c>
      <c r="H35" s="299" t="s">
        <v>228</v>
      </c>
      <c r="I35" s="300">
        <v>0</v>
      </c>
      <c r="J35" s="300">
        <v>0</v>
      </c>
      <c r="K35" s="301"/>
    </row>
    <row r="36" spans="2:11" ht="12" x14ac:dyDescent="0.2">
      <c r="B36" s="297"/>
      <c r="C36" s="298"/>
      <c r="D36" s="1005" t="s">
        <v>229</v>
      </c>
      <c r="E36" s="1005"/>
      <c r="F36" s="292"/>
      <c r="G36" s="299" t="s">
        <v>227</v>
      </c>
      <c r="H36" s="299" t="s">
        <v>228</v>
      </c>
      <c r="I36" s="300">
        <v>0</v>
      </c>
      <c r="J36" s="300">
        <v>0</v>
      </c>
      <c r="K36" s="301"/>
    </row>
    <row r="37" spans="2:11" ht="12" x14ac:dyDescent="0.2">
      <c r="B37" s="297"/>
      <c r="C37" s="292"/>
      <c r="D37" s="1005" t="s">
        <v>230</v>
      </c>
      <c r="E37" s="1005"/>
      <c r="F37" s="292"/>
      <c r="G37" s="299"/>
      <c r="H37" s="299"/>
      <c r="I37" s="300">
        <v>0</v>
      </c>
      <c r="J37" s="300">
        <v>0</v>
      </c>
      <c r="K37" s="301"/>
    </row>
    <row r="38" spans="2:11" ht="12" x14ac:dyDescent="0.2">
      <c r="B38" s="297"/>
      <c r="C38" s="292"/>
      <c r="D38" s="292"/>
      <c r="E38" s="247"/>
      <c r="F38" s="292"/>
      <c r="G38" s="650"/>
      <c r="H38" s="650"/>
      <c r="I38" s="306"/>
      <c r="J38" s="306"/>
      <c r="K38" s="301"/>
    </row>
    <row r="39" spans="2:11" ht="12" x14ac:dyDescent="0.2">
      <c r="B39" s="307"/>
      <c r="C39" s="1001" t="s">
        <v>236</v>
      </c>
      <c r="D39" s="1001"/>
      <c r="E39" s="1001"/>
      <c r="F39" s="308"/>
      <c r="G39" s="313"/>
      <c r="H39" s="313"/>
      <c r="I39" s="310">
        <v>0</v>
      </c>
      <c r="J39" s="310">
        <v>0</v>
      </c>
      <c r="K39" s="311"/>
    </row>
    <row r="40" spans="2:11" ht="9.75" customHeight="1" x14ac:dyDescent="0.2">
      <c r="B40" s="297"/>
      <c r="C40" s="298"/>
      <c r="D40" s="298"/>
      <c r="E40" s="247"/>
      <c r="F40" s="292"/>
      <c r="G40" s="650"/>
      <c r="H40" s="650"/>
      <c r="I40" s="306"/>
      <c r="J40" s="306"/>
      <c r="K40" s="301"/>
    </row>
    <row r="41" spans="2:11" ht="12" x14ac:dyDescent="0.2">
      <c r="B41" s="297"/>
      <c r="C41" s="995" t="s">
        <v>237</v>
      </c>
      <c r="D41" s="995"/>
      <c r="E41" s="995"/>
      <c r="F41" s="292"/>
      <c r="G41" s="299" t="s">
        <v>227</v>
      </c>
      <c r="H41" s="299" t="s">
        <v>228</v>
      </c>
      <c r="I41" s="314">
        <v>169230.55</v>
      </c>
      <c r="J41" s="314">
        <v>364668.65</v>
      </c>
      <c r="K41" s="301"/>
    </row>
    <row r="42" spans="2:11" ht="8.25" customHeight="1" x14ac:dyDescent="0.2">
      <c r="B42" s="297"/>
      <c r="C42" s="298"/>
      <c r="D42" s="298"/>
      <c r="E42" s="247"/>
      <c r="F42" s="292"/>
      <c r="G42" s="650"/>
      <c r="H42" s="650"/>
      <c r="I42" s="306"/>
      <c r="J42" s="306"/>
      <c r="K42" s="301"/>
    </row>
    <row r="43" spans="2:11" ht="12" x14ac:dyDescent="0.2">
      <c r="B43" s="315"/>
      <c r="C43" s="996" t="s">
        <v>238</v>
      </c>
      <c r="D43" s="996"/>
      <c r="E43" s="996"/>
      <c r="F43" s="316"/>
      <c r="G43" s="317"/>
      <c r="H43" s="317"/>
      <c r="I43" s="318">
        <v>169230.55</v>
      </c>
      <c r="J43" s="318">
        <v>364668.65</v>
      </c>
      <c r="K43" s="319"/>
    </row>
    <row r="44" spans="2:11" ht="9" customHeight="1" x14ac:dyDescent="0.2">
      <c r="C44" s="997"/>
      <c r="D44" s="997"/>
      <c r="E44" s="997"/>
      <c r="F44" s="997"/>
      <c r="G44" s="997"/>
      <c r="H44" s="997"/>
      <c r="I44" s="997"/>
      <c r="J44" s="997"/>
      <c r="K44" s="997"/>
    </row>
    <row r="45" spans="2:11" ht="10.5" customHeight="1" x14ac:dyDescent="0.2">
      <c r="C45" s="320"/>
      <c r="D45" s="320"/>
      <c r="E45" s="321"/>
      <c r="F45" s="496"/>
      <c r="G45" s="321"/>
      <c r="H45" s="496"/>
      <c r="I45" s="496"/>
      <c r="J45" s="496"/>
    </row>
    <row r="46" spans="2:11" ht="12" x14ac:dyDescent="0.2">
      <c r="B46" s="230"/>
      <c r="C46" s="998"/>
      <c r="D46" s="998"/>
      <c r="E46" s="998"/>
      <c r="F46" s="998"/>
      <c r="G46" s="998"/>
      <c r="H46" s="998"/>
      <c r="I46" s="998"/>
      <c r="J46" s="998"/>
      <c r="K46" s="998"/>
    </row>
    <row r="47" spans="2:11" ht="12" x14ac:dyDescent="0.2">
      <c r="B47" s="230"/>
      <c r="C47" s="251"/>
      <c r="D47" s="330"/>
      <c r="E47" s="322"/>
      <c r="F47" s="322"/>
      <c r="G47" s="142"/>
      <c r="H47" s="331"/>
      <c r="I47" s="330"/>
      <c r="J47" s="322"/>
      <c r="K47" s="322"/>
    </row>
    <row r="48" spans="2:11" ht="12" x14ac:dyDescent="0.2">
      <c r="B48" s="230"/>
      <c r="C48" s="251"/>
      <c r="D48" s="999"/>
      <c r="E48" s="999"/>
      <c r="F48" s="322"/>
      <c r="G48" s="142"/>
      <c r="H48" s="1000"/>
      <c r="I48" s="1000"/>
      <c r="J48" s="322"/>
      <c r="K48" s="322"/>
    </row>
    <row r="49" spans="2:11" ht="15" customHeight="1" x14ac:dyDescent="0.2">
      <c r="B49" s="230"/>
      <c r="C49" s="332"/>
      <c r="D49" s="972"/>
      <c r="E49" s="972"/>
      <c r="F49" s="322"/>
      <c r="G49" s="322"/>
      <c r="H49" s="972"/>
      <c r="I49" s="972"/>
      <c r="J49" s="143"/>
      <c r="K49" s="322"/>
    </row>
    <row r="50" spans="2:11" s="494" customFormat="1" ht="15" customHeight="1" x14ac:dyDescent="0.2">
      <c r="B50" s="323"/>
      <c r="C50" s="333"/>
      <c r="D50" s="906"/>
      <c r="E50" s="906"/>
      <c r="F50" s="324"/>
      <c r="G50" s="324"/>
      <c r="H50" s="906"/>
      <c r="I50" s="906"/>
      <c r="J50" s="29"/>
      <c r="K50" s="325"/>
    </row>
    <row r="51" spans="2:11" s="44" customFormat="1" ht="15" customHeight="1" x14ac:dyDescent="0.2">
      <c r="D51" s="994"/>
      <c r="E51" s="936"/>
      <c r="H51" s="994"/>
      <c r="I51" s="936"/>
    </row>
    <row r="52" spans="2:11" s="44" customFormat="1" ht="15" customHeight="1" x14ac:dyDescent="0.2">
      <c r="D52" s="641"/>
      <c r="E52" s="651"/>
      <c r="H52" s="641"/>
      <c r="I52" s="651"/>
    </row>
    <row r="53" spans="2:11" s="44" customFormat="1" ht="15" customHeight="1" x14ac:dyDescent="0.2">
      <c r="D53" s="994"/>
      <c r="E53" s="936"/>
      <c r="H53" s="994"/>
      <c r="I53" s="936"/>
    </row>
    <row r="54" spans="2:11" s="44" customFormat="1" ht="15" customHeight="1" x14ac:dyDescent="0.2">
      <c r="D54" s="994"/>
      <c r="E54" s="936"/>
      <c r="H54" s="994"/>
      <c r="I54" s="936"/>
    </row>
    <row r="56" spans="2:11" ht="12" x14ac:dyDescent="0.2"/>
    <row r="57" spans="2:11" ht="12" x14ac:dyDescent="0.2"/>
  </sheetData>
  <mergeCells count="49">
    <mergeCell ref="F2:L2"/>
    <mergeCell ref="F3:L3"/>
    <mergeCell ref="F4:L4"/>
    <mergeCell ref="F5:L5"/>
    <mergeCell ref="F6:L6"/>
    <mergeCell ref="C7:K7"/>
    <mergeCell ref="C8:K8"/>
    <mergeCell ref="C9:E9"/>
    <mergeCell ref="D30:E30"/>
    <mergeCell ref="D31:E31"/>
    <mergeCell ref="C28:E28"/>
    <mergeCell ref="D29:E29"/>
    <mergeCell ref="C33:E33"/>
    <mergeCell ref="D34:E34"/>
    <mergeCell ref="D35:E35"/>
    <mergeCell ref="D36:E36"/>
    <mergeCell ref="D37:E37"/>
    <mergeCell ref="C39:E39"/>
    <mergeCell ref="C10:K10"/>
    <mergeCell ref="C11:K11"/>
    <mergeCell ref="C12:E12"/>
    <mergeCell ref="C13:E13"/>
    <mergeCell ref="C14:E14"/>
    <mergeCell ref="D15:E15"/>
    <mergeCell ref="D16:E16"/>
    <mergeCell ref="D17:E17"/>
    <mergeCell ref="C19:E19"/>
    <mergeCell ref="D20:E20"/>
    <mergeCell ref="D21:E21"/>
    <mergeCell ref="D22:E22"/>
    <mergeCell ref="D23:E23"/>
    <mergeCell ref="C25:E25"/>
    <mergeCell ref="C27:E27"/>
    <mergeCell ref="C41:E41"/>
    <mergeCell ref="C43:E43"/>
    <mergeCell ref="C44:K44"/>
    <mergeCell ref="C46:K46"/>
    <mergeCell ref="D48:E48"/>
    <mergeCell ref="H48:I48"/>
    <mergeCell ref="D53:E53"/>
    <mergeCell ref="H53:I53"/>
    <mergeCell ref="D54:E54"/>
    <mergeCell ref="H54:I54"/>
    <mergeCell ref="D49:E49"/>
    <mergeCell ref="H49:I49"/>
    <mergeCell ref="D50:E50"/>
    <mergeCell ref="H50:I50"/>
    <mergeCell ref="D51:E51"/>
    <mergeCell ref="H51:I51"/>
  </mergeCells>
  <printOptions horizontalCentered="1" verticalCentered="1"/>
  <pageMargins left="0.31496062992125984" right="0.19685039370078741" top="0.94488188976377963" bottom="0.59055118110236227" header="0" footer="0"/>
  <pageSetup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7</vt:i4>
      </vt:variant>
    </vt:vector>
  </HeadingPairs>
  <TitlesOfParts>
    <vt:vector size="43" baseType="lpstr">
      <vt:lpstr>EA</vt:lpstr>
      <vt:lpstr>ESF</vt:lpstr>
      <vt:lpstr>EVHP</vt:lpstr>
      <vt:lpstr>ECSF</vt:lpstr>
      <vt:lpstr>EFE</vt:lpstr>
      <vt:lpstr>PT_ESF_ECSF</vt:lpstr>
      <vt:lpstr>PC</vt:lpstr>
      <vt:lpstr>EAA</vt:lpstr>
      <vt:lpstr>EADP</vt:lpstr>
      <vt:lpstr>EAI</vt:lpstr>
      <vt:lpstr>CAdmon</vt:lpstr>
      <vt:lpstr>CTG</vt:lpstr>
      <vt:lpstr>COG</vt:lpstr>
      <vt:lpstr>CFG</vt:lpstr>
      <vt:lpstr>End Neto</vt:lpstr>
      <vt:lpstr>Int</vt:lpstr>
      <vt:lpstr>Flujo de Fondos</vt:lpstr>
      <vt:lpstr>CProg</vt:lpstr>
      <vt:lpstr>Programas Inv</vt:lpstr>
      <vt:lpstr>Prog y Proy</vt:lpstr>
      <vt:lpstr>Indicadores Res</vt:lpstr>
      <vt:lpstr>BMu</vt:lpstr>
      <vt:lpstr>BInmu</vt:lpstr>
      <vt:lpstr>Rel Cta Banc</vt:lpstr>
      <vt:lpstr>EB</vt:lpstr>
      <vt:lpstr>Gto Federal</vt:lpstr>
      <vt:lpstr>ESFD LDF</vt:lpstr>
      <vt:lpstr>DPYOP LDF</vt:lpstr>
      <vt:lpstr>ODF LDF</vt:lpstr>
      <vt:lpstr>BP LDF</vt:lpstr>
      <vt:lpstr>EAID LDF</vt:lpstr>
      <vt:lpstr>EAEPE COG</vt:lpstr>
      <vt:lpstr>EAEPE CA</vt:lpstr>
      <vt:lpstr>EAEPE CF</vt:lpstr>
      <vt:lpstr>EAEPE CSP</vt:lpstr>
      <vt:lpstr>GUIA C</vt:lpstr>
      <vt:lpstr>EA!Área_de_impresión</vt:lpstr>
      <vt:lpstr>EAA!Área_de_impresión</vt:lpstr>
      <vt:lpstr>EADP!Área_de_impresión</vt:lpstr>
      <vt:lpstr>EFE!Área_de_impresión</vt:lpstr>
      <vt:lpstr>ESF!Área_de_impresión</vt:lpstr>
      <vt:lpstr>EVHP!Área_de_impresión</vt:lpstr>
      <vt:lpstr>PC!Área_de_impresión</vt:lpstr>
    </vt:vector>
  </TitlesOfParts>
  <Company>Secretaria de Hacienda y Credito Publico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Alma Aguilar Rodriguez</cp:lastModifiedBy>
  <cp:lastPrinted>2021-01-14T19:50:55Z</cp:lastPrinted>
  <dcterms:created xsi:type="dcterms:W3CDTF">2014-01-27T16:27:43Z</dcterms:created>
  <dcterms:modified xsi:type="dcterms:W3CDTF">2021-02-17T15:24:38Z</dcterms:modified>
</cp:coreProperties>
</file>