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ucia.rodriguez\Desktop\"/>
    </mc:Choice>
  </mc:AlternateContent>
  <bookViews>
    <workbookView xWindow="0" yWindow="0" windowWidth="2160" windowHeight="0" activeTab="40"/>
  </bookViews>
  <sheets>
    <sheet name="ESF" sheetId="4" r:id="rId1"/>
    <sheet name="EA" sheetId="5" r:id="rId2"/>
    <sheet name="EVHP" sheetId="49" r:id="rId3"/>
    <sheet name="ECSF" sheetId="53" r:id="rId4"/>
    <sheet name="EFE" sheetId="54" r:id="rId5"/>
    <sheet name="PC" sheetId="3" r:id="rId6"/>
    <sheet name="NOTAS" sheetId="7" r:id="rId7"/>
    <sheet name="EAA" sheetId="9" r:id="rId8"/>
    <sheet name="EADYOP" sheetId="10" r:id="rId9"/>
    <sheet name="EAI" sheetId="11" r:id="rId10"/>
    <sheet name="EECA" sheetId="12" r:id="rId11"/>
    <sheet name="ECA DEP" sheetId="60" r:id="rId12"/>
    <sheet name="ECA PARAEST" sheetId="61" r:id="rId13"/>
    <sheet name="ECA PODERES" sheetId="62" r:id="rId14"/>
    <sheet name="EECE" sheetId="13" r:id="rId15"/>
    <sheet name="EECOG" sheetId="14" r:id="rId16"/>
    <sheet name="EECF" sheetId="15" r:id="rId17"/>
    <sheet name="EN" sheetId="16" r:id="rId18"/>
    <sheet name="ID" sheetId="17" r:id="rId19"/>
    <sheet name="FF" sheetId="18" r:id="rId20"/>
    <sheet name="IPF" sheetId="63" r:id="rId21"/>
    <sheet name="GCP" sheetId="19" r:id="rId22"/>
    <sheet name="EPPI" sheetId="20" r:id="rId23"/>
    <sheet name="EPP" sheetId="55" r:id="rId24"/>
    <sheet name="IR" sheetId="51" r:id="rId25"/>
    <sheet name="RBM" sheetId="52" r:id="rId26"/>
    <sheet name="RBI" sheetId="31" r:id="rId27"/>
    <sheet name="RCBP" sheetId="32" r:id="rId28"/>
    <sheet name="REBCF" sheetId="33" r:id="rId29"/>
    <sheet name="GF" sheetId="34" r:id="rId30"/>
    <sheet name="ESF LDF" sheetId="35" r:id="rId31"/>
    <sheet name="IADYOP LDF" sheetId="64" r:id="rId32"/>
    <sheet name="IAODF LDF" sheetId="58" r:id="rId33"/>
    <sheet name="BP LDF" sheetId="38" r:id="rId34"/>
    <sheet name="EAI LDF" sheetId="39" r:id="rId35"/>
    <sheet name="ECCOG LDF" sheetId="57" r:id="rId36"/>
    <sheet name="ECA LDF" sheetId="41" r:id="rId37"/>
    <sheet name="ECAF LDF" sheetId="42" r:id="rId38"/>
    <sheet name="ECSP LDF" sheetId="56" r:id="rId39"/>
    <sheet name="GC" sheetId="44" r:id="rId40"/>
    <sheet name="CTASXPAG" sheetId="59" r:id="rId41"/>
  </sheets>
  <externalReferences>
    <externalReference r:id="rId42"/>
  </externalReferences>
  <definedNames>
    <definedName name="_xlnm.Print_Area" localSheetId="9">EAI!$A$1:$AE$67</definedName>
    <definedName name="_xlnm.Print_Area" localSheetId="34">'EAI LDF'!#REF!</definedName>
    <definedName name="_xlnm.Print_Area" localSheetId="13">'ECA PODERES'!$B$1:$AE$23</definedName>
    <definedName name="_xlnm.Print_Area" localSheetId="10">EECA!$A$1:$AC$119</definedName>
    <definedName name="_xlnm.Print_Area" localSheetId="4">EFE!$A$1:$AA$81</definedName>
    <definedName name="_xlnm.Print_Area" localSheetId="0">ESF!$A$1:$AR$71</definedName>
    <definedName name="_xlnm.Print_Area" localSheetId="2">EVHP!$A$1:$Q$87</definedName>
    <definedName name="_xlnm.Print_Area" localSheetId="21">GCP!$A$1:$AF$73</definedName>
    <definedName name="_xlnm.Print_Area" localSheetId="29">GF!$A$1:$E$44</definedName>
    <definedName name="_xlnm.Print_Area" localSheetId="20">IPF!$A$1:$S$40</definedName>
    <definedName name="_xlnm.Print_Area" localSheetId="27">RCBP!$A$1:$P$52</definedName>
  </definedNames>
  <calcPr calcId="152511"/>
</workbook>
</file>

<file path=xl/calcChain.xml><?xml version="1.0" encoding="utf-8"?>
<calcChain xmlns="http://schemas.openxmlformats.org/spreadsheetml/2006/main">
  <c r="F842" i="55" l="1"/>
  <c r="E842" i="55"/>
  <c r="G841" i="55"/>
  <c r="D841" i="55"/>
  <c r="G840" i="55"/>
  <c r="D840" i="55"/>
  <c r="G839" i="55"/>
  <c r="D839" i="55"/>
  <c r="G838" i="55"/>
  <c r="D838" i="55"/>
  <c r="G837" i="55"/>
  <c r="D837" i="55"/>
  <c r="G836" i="55"/>
  <c r="D836" i="55"/>
  <c r="G835" i="55"/>
  <c r="D835" i="55"/>
  <c r="G834" i="55"/>
  <c r="D834" i="55"/>
  <c r="G833" i="55"/>
  <c r="D833" i="55"/>
  <c r="G832" i="55"/>
  <c r="D832" i="55"/>
  <c r="G831" i="55"/>
  <c r="D831" i="55"/>
  <c r="G830" i="55"/>
  <c r="D830" i="55"/>
  <c r="G829" i="55"/>
  <c r="D829" i="55"/>
  <c r="G828" i="55"/>
  <c r="D828" i="55"/>
  <c r="G827" i="55"/>
  <c r="D827" i="55"/>
  <c r="G826" i="55"/>
  <c r="D826" i="55"/>
  <c r="G825" i="55"/>
  <c r="D825" i="55"/>
  <c r="G824" i="55"/>
  <c r="D824" i="55"/>
  <c r="G823" i="55"/>
  <c r="D823" i="55"/>
  <c r="G822" i="55"/>
  <c r="D822" i="55"/>
  <c r="G821" i="55"/>
  <c r="D821" i="55"/>
  <c r="G820" i="55"/>
  <c r="D820" i="55"/>
  <c r="G819" i="55"/>
  <c r="D819" i="55"/>
  <c r="G818" i="55"/>
  <c r="D818" i="55"/>
  <c r="G817" i="55"/>
  <c r="D817" i="55"/>
  <c r="G816" i="55"/>
  <c r="G815" i="55"/>
  <c r="D815" i="55"/>
  <c r="G814" i="55"/>
  <c r="D814" i="55"/>
  <c r="G813" i="55"/>
  <c r="D813" i="55"/>
  <c r="G812" i="55"/>
  <c r="D812" i="55"/>
  <c r="G811" i="55"/>
  <c r="D811" i="55"/>
  <c r="G810" i="55"/>
  <c r="D810" i="55"/>
  <c r="G809" i="55"/>
  <c r="D809" i="55"/>
  <c r="G808" i="55"/>
  <c r="D808" i="55"/>
  <c r="G807" i="55"/>
  <c r="D807" i="55"/>
  <c r="G806" i="55"/>
  <c r="D806" i="55"/>
  <c r="G805" i="55"/>
  <c r="D805" i="55"/>
  <c r="G804" i="55"/>
  <c r="D804" i="55"/>
  <c r="G803" i="55"/>
  <c r="D803" i="55"/>
  <c r="G802" i="55"/>
  <c r="D802" i="55"/>
  <c r="G801" i="55"/>
  <c r="D801" i="55"/>
  <c r="G800" i="55"/>
  <c r="D800" i="55"/>
  <c r="G799" i="55"/>
  <c r="D799" i="55"/>
  <c r="G798" i="55"/>
  <c r="D798" i="55"/>
  <c r="G797" i="55"/>
  <c r="D797" i="55"/>
  <c r="G796" i="55"/>
  <c r="D796" i="55"/>
  <c r="G795" i="55"/>
  <c r="D795" i="55"/>
  <c r="G794" i="55"/>
  <c r="D794" i="55"/>
  <c r="G793" i="55"/>
  <c r="D793" i="55"/>
  <c r="G792" i="55"/>
  <c r="D792" i="55"/>
  <c r="G791" i="55"/>
  <c r="D791" i="55"/>
  <c r="G790" i="55"/>
  <c r="D790" i="55"/>
  <c r="G789" i="55"/>
  <c r="D789" i="55"/>
  <c r="G788" i="55"/>
  <c r="D788" i="55"/>
  <c r="G787" i="55"/>
  <c r="D787" i="55"/>
  <c r="G786" i="55"/>
  <c r="D786" i="55"/>
  <c r="G785" i="55"/>
  <c r="D785" i="55"/>
  <c r="G784" i="55"/>
  <c r="D784" i="55"/>
  <c r="G783" i="55"/>
  <c r="D783" i="55"/>
  <c r="G782" i="55"/>
  <c r="D782" i="55"/>
  <c r="G781" i="55"/>
  <c r="D781" i="55"/>
  <c r="G780" i="55"/>
  <c r="D780" i="55"/>
  <c r="G779" i="55"/>
  <c r="D779" i="55"/>
  <c r="G778" i="55"/>
  <c r="D778" i="55"/>
  <c r="G777" i="55"/>
  <c r="D777" i="55"/>
  <c r="G776" i="55"/>
  <c r="D776" i="55"/>
  <c r="G775" i="55"/>
  <c r="D775" i="55"/>
  <c r="G774" i="55"/>
  <c r="D774" i="55"/>
  <c r="G773" i="55"/>
  <c r="D773" i="55"/>
  <c r="G772" i="55"/>
  <c r="D772" i="55"/>
  <c r="G771" i="55"/>
  <c r="D771" i="55"/>
  <c r="G770" i="55"/>
  <c r="D770" i="55"/>
  <c r="G769" i="55"/>
  <c r="D769" i="55"/>
  <c r="G768" i="55"/>
  <c r="D768" i="55"/>
  <c r="G767" i="55"/>
  <c r="D767" i="55"/>
  <c r="G766" i="55"/>
  <c r="D766" i="55"/>
  <c r="G765" i="55"/>
  <c r="D765" i="55"/>
  <c r="G764" i="55"/>
  <c r="D764" i="55"/>
  <c r="G763" i="55"/>
  <c r="D763" i="55"/>
  <c r="G762" i="55"/>
  <c r="D762" i="55"/>
  <c r="G761" i="55"/>
  <c r="D761" i="55"/>
  <c r="G760" i="55"/>
  <c r="D760" i="55"/>
  <c r="G759" i="55"/>
  <c r="D759" i="55"/>
  <c r="G758" i="55"/>
  <c r="D758" i="55"/>
  <c r="G757" i="55"/>
  <c r="D757" i="55"/>
  <c r="G756" i="55"/>
  <c r="D756" i="55"/>
  <c r="G755" i="55"/>
  <c r="D755" i="55"/>
  <c r="G754" i="55"/>
  <c r="D754" i="55"/>
  <c r="G753" i="55"/>
  <c r="D753" i="55"/>
  <c r="G752" i="55"/>
  <c r="D752" i="55"/>
  <c r="G751" i="55"/>
  <c r="D751" i="55"/>
  <c r="G750" i="55"/>
  <c r="D750" i="55"/>
  <c r="G749" i="55"/>
  <c r="D749" i="55"/>
  <c r="G748" i="55"/>
  <c r="D748" i="55"/>
  <c r="G747" i="55"/>
  <c r="D747" i="55"/>
  <c r="G746" i="55"/>
  <c r="D746" i="55"/>
  <c r="G745" i="55"/>
  <c r="D745" i="55"/>
  <c r="G744" i="55"/>
  <c r="D744" i="55"/>
  <c r="G743" i="55"/>
  <c r="D743" i="55"/>
  <c r="G742" i="55"/>
  <c r="D742" i="55"/>
  <c r="G741" i="55"/>
  <c r="D741" i="55"/>
  <c r="G740" i="55"/>
  <c r="D740" i="55"/>
  <c r="G739" i="55"/>
  <c r="D739" i="55"/>
  <c r="G738" i="55"/>
  <c r="D738" i="55"/>
  <c r="G737" i="55"/>
  <c r="D737" i="55"/>
  <c r="G736" i="55"/>
  <c r="D736" i="55"/>
  <c r="G735" i="55"/>
  <c r="D735" i="55"/>
  <c r="G734" i="55"/>
  <c r="D734" i="55"/>
  <c r="G733" i="55"/>
  <c r="D733" i="55"/>
  <c r="G732" i="55"/>
  <c r="D732" i="55"/>
  <c r="G731" i="55"/>
  <c r="D731" i="55"/>
  <c r="G730" i="55"/>
  <c r="D730" i="55"/>
  <c r="G729" i="55"/>
  <c r="D729" i="55"/>
  <c r="G728" i="55"/>
  <c r="D728" i="55"/>
  <c r="G727" i="55"/>
  <c r="D727" i="55"/>
  <c r="G726" i="55"/>
  <c r="D726" i="55"/>
  <c r="G725" i="55"/>
  <c r="D725" i="55"/>
  <c r="G724" i="55"/>
  <c r="D724" i="55"/>
  <c r="G723" i="55"/>
  <c r="D723" i="55"/>
  <c r="G722" i="55"/>
  <c r="D722" i="55"/>
  <c r="G721" i="55"/>
  <c r="D721" i="55"/>
  <c r="G720" i="55"/>
  <c r="D720" i="55"/>
  <c r="G719" i="55"/>
  <c r="D719" i="55"/>
  <c r="G718" i="55"/>
  <c r="D718" i="55"/>
  <c r="G717" i="55"/>
  <c r="D717" i="55"/>
  <c r="G716" i="55"/>
  <c r="D716" i="55"/>
  <c r="G715" i="55"/>
  <c r="D715" i="55"/>
  <c r="G714" i="55"/>
  <c r="D714" i="55"/>
  <c r="G713" i="55"/>
  <c r="D713" i="55"/>
  <c r="G712" i="55"/>
  <c r="D712" i="55"/>
  <c r="G711" i="55"/>
  <c r="D711" i="55"/>
  <c r="G710" i="55"/>
  <c r="D710" i="55"/>
  <c r="G709" i="55"/>
  <c r="D709" i="55"/>
  <c r="G708" i="55"/>
  <c r="D708" i="55"/>
  <c r="G707" i="55"/>
  <c r="D707" i="55"/>
  <c r="G706" i="55"/>
  <c r="D706" i="55"/>
  <c r="G705" i="55"/>
  <c r="D705" i="55"/>
  <c r="G704" i="55"/>
  <c r="D704" i="55"/>
  <c r="G703" i="55"/>
  <c r="D703" i="55"/>
  <c r="G702" i="55"/>
  <c r="D702" i="55"/>
  <c r="G701" i="55"/>
  <c r="D701" i="55"/>
  <c r="G700" i="55"/>
  <c r="D700" i="55"/>
  <c r="G699" i="55"/>
  <c r="D699" i="55"/>
  <c r="G698" i="55"/>
  <c r="D698" i="55"/>
  <c r="G697" i="55"/>
  <c r="D697" i="55"/>
  <c r="G696" i="55"/>
  <c r="D696" i="55"/>
  <c r="G695" i="55"/>
  <c r="D695" i="55"/>
  <c r="G694" i="55"/>
  <c r="D694" i="55"/>
  <c r="G693" i="55"/>
  <c r="D693" i="55"/>
  <c r="G692" i="55"/>
  <c r="D692" i="55"/>
  <c r="G691" i="55"/>
  <c r="D691" i="55"/>
  <c r="G690" i="55"/>
  <c r="D690" i="55"/>
  <c r="G689" i="55"/>
  <c r="D689" i="55"/>
  <c r="G688" i="55"/>
  <c r="D688" i="55"/>
  <c r="G687" i="55"/>
  <c r="D687" i="55"/>
  <c r="G686" i="55"/>
  <c r="D686" i="55"/>
  <c r="G685" i="55"/>
  <c r="D685" i="55"/>
  <c r="G684" i="55"/>
  <c r="D684" i="55"/>
  <c r="G683" i="55"/>
  <c r="D683" i="55"/>
  <c r="G682" i="55"/>
  <c r="D682" i="55"/>
  <c r="G681" i="55"/>
  <c r="D681" i="55"/>
  <c r="G680" i="55"/>
  <c r="D680" i="55"/>
  <c r="G679" i="55"/>
  <c r="D679" i="55"/>
  <c r="G678" i="55"/>
  <c r="D678" i="55"/>
  <c r="G677" i="55"/>
  <c r="D677" i="55"/>
  <c r="G676" i="55"/>
  <c r="D676" i="55"/>
  <c r="G675" i="55"/>
  <c r="D675" i="55"/>
  <c r="G674" i="55"/>
  <c r="D674" i="55"/>
  <c r="G673" i="55"/>
  <c r="D673" i="55"/>
  <c r="G672" i="55"/>
  <c r="D672" i="55"/>
  <c r="G671" i="55"/>
  <c r="D671" i="55"/>
  <c r="G670" i="55"/>
  <c r="D670" i="55"/>
  <c r="G669" i="55"/>
  <c r="D669" i="55"/>
  <c r="G668" i="55"/>
  <c r="D668" i="55"/>
  <c r="G667" i="55"/>
  <c r="D667" i="55"/>
  <c r="G666" i="55"/>
  <c r="D666" i="55"/>
  <c r="G665" i="55"/>
  <c r="D665" i="55"/>
  <c r="G664" i="55"/>
  <c r="D664" i="55"/>
  <c r="G663" i="55"/>
  <c r="D663" i="55"/>
  <c r="G662" i="55"/>
  <c r="D662" i="55"/>
  <c r="G661" i="55"/>
  <c r="D661" i="55"/>
  <c r="G660" i="55"/>
  <c r="D660" i="55"/>
  <c r="G659" i="55"/>
  <c r="D659" i="55"/>
  <c r="G658" i="55"/>
  <c r="D658" i="55"/>
  <c r="G657" i="55"/>
  <c r="D657" i="55"/>
  <c r="G656" i="55"/>
  <c r="D656" i="55"/>
  <c r="G655" i="55"/>
  <c r="D655" i="55"/>
  <c r="G654" i="55"/>
  <c r="D654" i="55"/>
  <c r="G653" i="55"/>
  <c r="D653" i="55"/>
  <c r="G652" i="55"/>
  <c r="D652" i="55"/>
  <c r="G651" i="55"/>
  <c r="D651" i="55"/>
  <c r="G650" i="55"/>
  <c r="D650" i="55"/>
  <c r="G649" i="55"/>
  <c r="D649" i="55"/>
  <c r="G648" i="55"/>
  <c r="D648" i="55"/>
  <c r="G647" i="55"/>
  <c r="D647" i="55"/>
  <c r="G646" i="55"/>
  <c r="D646" i="55"/>
  <c r="G645" i="55"/>
  <c r="D645" i="55"/>
  <c r="G644" i="55"/>
  <c r="D644" i="55"/>
  <c r="G643" i="55"/>
  <c r="D643" i="55"/>
  <c r="G642" i="55"/>
  <c r="D642" i="55"/>
  <c r="G641" i="55"/>
  <c r="D641" i="55"/>
  <c r="G640" i="55"/>
  <c r="D640" i="55"/>
  <c r="G639" i="55"/>
  <c r="D639" i="55"/>
  <c r="G638" i="55"/>
  <c r="D638" i="55"/>
  <c r="G637" i="55"/>
  <c r="D637" i="55"/>
  <c r="G636" i="55"/>
  <c r="D636" i="55"/>
  <c r="G635" i="55"/>
  <c r="D635" i="55"/>
  <c r="G634" i="55"/>
  <c r="D634" i="55"/>
  <c r="G633" i="55"/>
  <c r="D633" i="55"/>
  <c r="G632" i="55"/>
  <c r="D632" i="55"/>
  <c r="G631" i="55"/>
  <c r="D631" i="55"/>
  <c r="G630" i="55"/>
  <c r="D630" i="55"/>
  <c r="G629" i="55"/>
  <c r="D629" i="55"/>
  <c r="G628" i="55"/>
  <c r="D628" i="55"/>
  <c r="G627" i="55"/>
  <c r="D627" i="55"/>
  <c r="G626" i="55"/>
  <c r="D626" i="55"/>
  <c r="G625" i="55"/>
  <c r="D625" i="55"/>
  <c r="G624" i="55"/>
  <c r="D624" i="55"/>
  <c r="G623" i="55"/>
  <c r="D623" i="55"/>
  <c r="G622" i="55"/>
  <c r="D622" i="55"/>
  <c r="G621" i="55"/>
  <c r="D621" i="55"/>
  <c r="G620" i="55"/>
  <c r="D620" i="55"/>
  <c r="G619" i="55"/>
  <c r="D619" i="55"/>
  <c r="G618" i="55"/>
  <c r="D618" i="55"/>
  <c r="G617" i="55"/>
  <c r="D617" i="55"/>
  <c r="G616" i="55"/>
  <c r="D616" i="55"/>
  <c r="G615" i="55"/>
  <c r="D615" i="55"/>
  <c r="G614" i="55"/>
  <c r="D614" i="55"/>
  <c r="G613" i="55"/>
  <c r="D613" i="55"/>
  <c r="G612" i="55"/>
  <c r="D612" i="55"/>
  <c r="G611" i="55"/>
  <c r="D611" i="55"/>
  <c r="G610" i="55"/>
  <c r="D610" i="55"/>
  <c r="G609" i="55"/>
  <c r="D609" i="55"/>
  <c r="G608" i="55"/>
  <c r="D608" i="55"/>
  <c r="G607" i="55"/>
  <c r="D607" i="55"/>
  <c r="G606" i="55"/>
  <c r="D606" i="55"/>
  <c r="G605" i="55"/>
  <c r="D605" i="55"/>
  <c r="G604" i="55"/>
  <c r="D604" i="55"/>
  <c r="G603" i="55"/>
  <c r="D603" i="55"/>
  <c r="G602" i="55"/>
  <c r="D602" i="55"/>
  <c r="G601" i="55"/>
  <c r="D601" i="55"/>
  <c r="G600" i="55"/>
  <c r="D600" i="55"/>
  <c r="G599" i="55"/>
  <c r="D599" i="55"/>
  <c r="G598" i="55"/>
  <c r="D598" i="55"/>
  <c r="G597" i="55"/>
  <c r="D597" i="55"/>
  <c r="G596" i="55"/>
  <c r="D596" i="55"/>
  <c r="G595" i="55"/>
  <c r="D595" i="55"/>
  <c r="G594" i="55"/>
  <c r="D594" i="55"/>
  <c r="G593" i="55"/>
  <c r="D593" i="55"/>
  <c r="G592" i="55"/>
  <c r="D592" i="55"/>
  <c r="G591" i="55"/>
  <c r="D591" i="55"/>
  <c r="G590" i="55"/>
  <c r="D590" i="55"/>
  <c r="G589" i="55"/>
  <c r="D589" i="55"/>
  <c r="G588" i="55"/>
  <c r="D588" i="55"/>
  <c r="G587" i="55"/>
  <c r="D587" i="55"/>
  <c r="G586" i="55"/>
  <c r="D586" i="55"/>
  <c r="G585" i="55"/>
  <c r="D585" i="55"/>
  <c r="G584" i="55"/>
  <c r="D584" i="55"/>
  <c r="G583" i="55"/>
  <c r="D583" i="55"/>
  <c r="G582" i="55"/>
  <c r="D582" i="55"/>
  <c r="G581" i="55"/>
  <c r="D581" i="55"/>
  <c r="G580" i="55"/>
  <c r="D580" i="55"/>
  <c r="G579" i="55"/>
  <c r="D579" i="55"/>
  <c r="G578" i="55"/>
  <c r="D578" i="55"/>
  <c r="G577" i="55"/>
  <c r="D577" i="55"/>
  <c r="G576" i="55"/>
  <c r="D576" i="55"/>
  <c r="G575" i="55"/>
  <c r="D575" i="55"/>
  <c r="G574" i="55"/>
  <c r="D574" i="55"/>
  <c r="G573" i="55"/>
  <c r="D573" i="55"/>
  <c r="G572" i="55"/>
  <c r="D572" i="55"/>
  <c r="G571" i="55"/>
  <c r="D571" i="55"/>
  <c r="G570" i="55"/>
  <c r="D570" i="55"/>
  <c r="G569" i="55"/>
  <c r="D569" i="55"/>
  <c r="G568" i="55"/>
  <c r="D568" i="55"/>
  <c r="G567" i="55"/>
  <c r="D567" i="55"/>
  <c r="G566" i="55"/>
  <c r="D566" i="55"/>
  <c r="G565" i="55"/>
  <c r="D565" i="55"/>
  <c r="G564" i="55"/>
  <c r="D564" i="55"/>
  <c r="G563" i="55"/>
  <c r="D563" i="55"/>
  <c r="G562" i="55"/>
  <c r="D562" i="55"/>
  <c r="G561" i="55"/>
  <c r="D561" i="55"/>
  <c r="G560" i="55"/>
  <c r="D560" i="55"/>
  <c r="G559" i="55"/>
  <c r="D559" i="55"/>
  <c r="G558" i="55"/>
  <c r="D558" i="55"/>
  <c r="G557" i="55"/>
  <c r="D557" i="55"/>
  <c r="G556" i="55"/>
  <c r="D556" i="55"/>
  <c r="G555" i="55"/>
  <c r="D555" i="55"/>
  <c r="G554" i="55"/>
  <c r="D554" i="55"/>
  <c r="G553" i="55"/>
  <c r="D553" i="55"/>
  <c r="G552" i="55"/>
  <c r="D552" i="55"/>
  <c r="G551" i="55"/>
  <c r="D551" i="55"/>
  <c r="G550" i="55"/>
  <c r="D550" i="55"/>
  <c r="G549" i="55"/>
  <c r="D549" i="55"/>
  <c r="G548" i="55"/>
  <c r="D548" i="55"/>
  <c r="G547" i="55"/>
  <c r="D547" i="55"/>
  <c r="G546" i="55"/>
  <c r="D546" i="55"/>
  <c r="G545" i="55"/>
  <c r="D545" i="55"/>
  <c r="G544" i="55"/>
  <c r="D544" i="55"/>
  <c r="G543" i="55"/>
  <c r="D543" i="55"/>
  <c r="G542" i="55"/>
  <c r="D542" i="55"/>
  <c r="G541" i="55"/>
  <c r="D541" i="55"/>
  <c r="G540" i="55"/>
  <c r="D540" i="55"/>
  <c r="G539" i="55"/>
  <c r="D539" i="55"/>
  <c r="G538" i="55"/>
  <c r="D538" i="55"/>
  <c r="G537" i="55"/>
  <c r="D537" i="55"/>
  <c r="G536" i="55"/>
  <c r="D536" i="55"/>
  <c r="G535" i="55"/>
  <c r="D535" i="55"/>
  <c r="G534" i="55"/>
  <c r="D534" i="55"/>
  <c r="G533" i="55"/>
  <c r="D533" i="55"/>
  <c r="G532" i="55"/>
  <c r="D532" i="55"/>
  <c r="G531" i="55"/>
  <c r="D531" i="55"/>
  <c r="G530" i="55"/>
  <c r="D530" i="55"/>
  <c r="G529" i="55"/>
  <c r="D529" i="55"/>
  <c r="G528" i="55"/>
  <c r="D528" i="55"/>
  <c r="G527" i="55"/>
  <c r="D527" i="55"/>
  <c r="G526" i="55"/>
  <c r="D526" i="55"/>
  <c r="G525" i="55"/>
  <c r="D525" i="55"/>
  <c r="G524" i="55"/>
  <c r="D524" i="55"/>
  <c r="G523" i="55"/>
  <c r="D523" i="55"/>
  <c r="G522" i="55"/>
  <c r="D522" i="55"/>
  <c r="G521" i="55"/>
  <c r="D521" i="55"/>
  <c r="G520" i="55"/>
  <c r="D520" i="55"/>
  <c r="G519" i="55"/>
  <c r="D519" i="55"/>
  <c r="G518" i="55"/>
  <c r="D518" i="55"/>
  <c r="G517" i="55"/>
  <c r="D517" i="55"/>
  <c r="G516" i="55"/>
  <c r="D516" i="55"/>
  <c r="G515" i="55"/>
  <c r="D515" i="55"/>
  <c r="G514" i="55"/>
  <c r="D514" i="55"/>
  <c r="G513" i="55"/>
  <c r="D513" i="55"/>
  <c r="G512" i="55"/>
  <c r="D512" i="55"/>
  <c r="G511" i="55"/>
  <c r="D511" i="55"/>
  <c r="G510" i="55"/>
  <c r="D510" i="55"/>
  <c r="G509" i="55"/>
  <c r="D509" i="55"/>
  <c r="G508" i="55"/>
  <c r="D508" i="55"/>
  <c r="G507" i="55"/>
  <c r="D507" i="55"/>
  <c r="G506" i="55"/>
  <c r="D506" i="55"/>
  <c r="G505" i="55"/>
  <c r="D505" i="55"/>
  <c r="G504" i="55"/>
  <c r="D504" i="55"/>
  <c r="G503" i="55"/>
  <c r="D503" i="55"/>
  <c r="G502" i="55"/>
  <c r="D502" i="55"/>
  <c r="G501" i="55"/>
  <c r="D501" i="55"/>
  <c r="G500" i="55"/>
  <c r="D500" i="55"/>
  <c r="G499" i="55"/>
  <c r="D499" i="55"/>
  <c r="G498" i="55"/>
  <c r="D498" i="55"/>
  <c r="G497" i="55"/>
  <c r="D497" i="55"/>
  <c r="G496" i="55"/>
  <c r="D496" i="55"/>
  <c r="G495" i="55"/>
  <c r="D495" i="55"/>
  <c r="G494" i="55"/>
  <c r="D494" i="55"/>
  <c r="G493" i="55"/>
  <c r="D493" i="55"/>
  <c r="G492" i="55"/>
  <c r="D492" i="55"/>
  <c r="G491" i="55"/>
  <c r="D491" i="55"/>
  <c r="G490" i="55"/>
  <c r="D490" i="55"/>
  <c r="G489" i="55"/>
  <c r="D489" i="55"/>
  <c r="G488" i="55"/>
  <c r="D488" i="55"/>
  <c r="G487" i="55"/>
  <c r="D487" i="55"/>
  <c r="G486" i="55"/>
  <c r="D486" i="55"/>
  <c r="G485" i="55"/>
  <c r="D485" i="55"/>
  <c r="G484" i="55"/>
  <c r="D484" i="55"/>
  <c r="G483" i="55"/>
  <c r="D483" i="55"/>
  <c r="G482" i="55"/>
  <c r="D482" i="55"/>
  <c r="G481" i="55"/>
  <c r="D481" i="55"/>
  <c r="G480" i="55"/>
  <c r="D480" i="55"/>
  <c r="G479" i="55"/>
  <c r="D479" i="55"/>
  <c r="G478" i="55"/>
  <c r="D478" i="55"/>
  <c r="G477" i="55"/>
  <c r="D477" i="55"/>
  <c r="G476" i="55"/>
  <c r="D476" i="55"/>
  <c r="G475" i="55"/>
  <c r="D475" i="55"/>
  <c r="G474" i="55"/>
  <c r="D474" i="55"/>
  <c r="G473" i="55"/>
  <c r="D473" i="55"/>
  <c r="G472" i="55"/>
  <c r="D472" i="55"/>
  <c r="G471" i="55"/>
  <c r="D471" i="55"/>
  <c r="G470" i="55"/>
  <c r="D470" i="55"/>
  <c r="G469" i="55"/>
  <c r="D469" i="55"/>
  <c r="G468" i="55"/>
  <c r="D468" i="55"/>
  <c r="G467" i="55"/>
  <c r="D467" i="55"/>
  <c r="G466" i="55"/>
  <c r="D466" i="55"/>
  <c r="G465" i="55"/>
  <c r="D465" i="55"/>
  <c r="G464" i="55"/>
  <c r="D464" i="55"/>
  <c r="G463" i="55"/>
  <c r="D463" i="55"/>
  <c r="G462" i="55"/>
  <c r="D462" i="55"/>
  <c r="G461" i="55"/>
  <c r="D461" i="55"/>
  <c r="G460" i="55"/>
  <c r="D460" i="55"/>
  <c r="G459" i="55"/>
  <c r="D459" i="55"/>
  <c r="G458" i="55"/>
  <c r="D458" i="55"/>
  <c r="G457" i="55"/>
  <c r="D457" i="55"/>
  <c r="G456" i="55"/>
  <c r="D456" i="55"/>
  <c r="G455" i="55"/>
  <c r="D455" i="55"/>
  <c r="G454" i="55"/>
  <c r="D454" i="55"/>
  <c r="G453" i="55"/>
  <c r="D453" i="55"/>
  <c r="G452" i="55"/>
  <c r="D452" i="55"/>
  <c r="G451" i="55"/>
  <c r="D451" i="55"/>
  <c r="G450" i="55"/>
  <c r="D450" i="55"/>
  <c r="G449" i="55"/>
  <c r="D449" i="55"/>
  <c r="G448" i="55"/>
  <c r="D448" i="55"/>
  <c r="G447" i="55"/>
  <c r="D447" i="55"/>
  <c r="G446" i="55"/>
  <c r="D446" i="55"/>
  <c r="G445" i="55"/>
  <c r="D445" i="55"/>
  <c r="G444" i="55"/>
  <c r="D444" i="55"/>
  <c r="G443" i="55"/>
  <c r="D443" i="55"/>
  <c r="G442" i="55"/>
  <c r="D442" i="55"/>
  <c r="G441" i="55"/>
  <c r="D441" i="55"/>
  <c r="G440" i="55"/>
  <c r="D440" i="55"/>
  <c r="G439" i="55"/>
  <c r="D439" i="55"/>
  <c r="G438" i="55"/>
  <c r="D438" i="55"/>
  <c r="G437" i="55"/>
  <c r="D437" i="55"/>
  <c r="G436" i="55"/>
  <c r="D436" i="55"/>
  <c r="G435" i="55"/>
  <c r="D435" i="55"/>
  <c r="G434" i="55"/>
  <c r="D434" i="55"/>
  <c r="G433" i="55"/>
  <c r="D433" i="55"/>
  <c r="G432" i="55"/>
  <c r="D432" i="55"/>
  <c r="G431" i="55"/>
  <c r="D431" i="55"/>
  <c r="G430" i="55"/>
  <c r="D430" i="55"/>
  <c r="G429" i="55"/>
  <c r="D429" i="55"/>
  <c r="G428" i="55"/>
  <c r="D428" i="55"/>
  <c r="G427" i="55"/>
  <c r="D427" i="55"/>
  <c r="G426" i="55"/>
  <c r="D426" i="55"/>
  <c r="G425" i="55"/>
  <c r="D425" i="55"/>
  <c r="G424" i="55"/>
  <c r="D424" i="55"/>
  <c r="G423" i="55"/>
  <c r="D423" i="55"/>
  <c r="G422" i="55"/>
  <c r="D422" i="55"/>
  <c r="G421" i="55"/>
  <c r="D421" i="55"/>
  <c r="G420" i="55"/>
  <c r="D420" i="55"/>
  <c r="G419" i="55"/>
  <c r="D419" i="55"/>
  <c r="G418" i="55"/>
  <c r="D418" i="55"/>
  <c r="G417" i="55"/>
  <c r="D417" i="55"/>
  <c r="G416" i="55"/>
  <c r="D416" i="55"/>
  <c r="G415" i="55"/>
  <c r="D415" i="55"/>
  <c r="G414" i="55"/>
  <c r="D414" i="55"/>
  <c r="G413" i="55"/>
  <c r="D413" i="55"/>
  <c r="G412" i="55"/>
  <c r="D412" i="55"/>
  <c r="G411" i="55"/>
  <c r="D411" i="55"/>
  <c r="G410" i="55"/>
  <c r="D410" i="55"/>
  <c r="G409" i="55"/>
  <c r="D409" i="55"/>
  <c r="G408" i="55"/>
  <c r="D408" i="55"/>
  <c r="G407" i="55"/>
  <c r="D407" i="55"/>
  <c r="G406" i="55"/>
  <c r="D406" i="55"/>
  <c r="G405" i="55"/>
  <c r="D405" i="55"/>
  <c r="G404" i="55"/>
  <c r="D404" i="55"/>
  <c r="G403" i="55"/>
  <c r="D403" i="55"/>
  <c r="G402" i="55"/>
  <c r="D402" i="55"/>
  <c r="G401" i="55"/>
  <c r="D401" i="55"/>
  <c r="G400" i="55"/>
  <c r="D400" i="55"/>
  <c r="G399" i="55"/>
  <c r="D399" i="55"/>
  <c r="G398" i="55"/>
  <c r="D398" i="55"/>
  <c r="G397" i="55"/>
  <c r="D397" i="55"/>
  <c r="G396" i="55"/>
  <c r="D396" i="55"/>
  <c r="G395" i="55"/>
  <c r="D395" i="55"/>
  <c r="G394" i="55"/>
  <c r="D394" i="55"/>
  <c r="G393" i="55"/>
  <c r="D393" i="55"/>
  <c r="G392" i="55"/>
  <c r="D392" i="55"/>
  <c r="G391" i="55"/>
  <c r="D391" i="55"/>
  <c r="G390" i="55"/>
  <c r="D390" i="55"/>
  <c r="G389" i="55"/>
  <c r="D389" i="55"/>
  <c r="G388" i="55"/>
  <c r="D388" i="55"/>
  <c r="G387" i="55"/>
  <c r="D387" i="55"/>
  <c r="G386" i="55"/>
  <c r="D386" i="55"/>
  <c r="G385" i="55"/>
  <c r="D385" i="55"/>
  <c r="G384" i="55"/>
  <c r="D384" i="55"/>
  <c r="G383" i="55"/>
  <c r="D383" i="55"/>
  <c r="G382" i="55"/>
  <c r="D382" i="55"/>
  <c r="G381" i="55"/>
  <c r="D381" i="55"/>
  <c r="G380" i="55"/>
  <c r="D380" i="55"/>
  <c r="G379" i="55"/>
  <c r="D379" i="55"/>
  <c r="G378" i="55"/>
  <c r="D378" i="55"/>
  <c r="G377" i="55"/>
  <c r="D377" i="55"/>
  <c r="G376" i="55"/>
  <c r="D376" i="55"/>
  <c r="G375" i="55"/>
  <c r="D375" i="55"/>
  <c r="G374" i="55"/>
  <c r="D374" i="55"/>
  <c r="G373" i="55"/>
  <c r="D373" i="55"/>
  <c r="G372" i="55"/>
  <c r="D372" i="55"/>
  <c r="G371" i="55"/>
  <c r="D371" i="55"/>
  <c r="G370" i="55"/>
  <c r="D370" i="55"/>
  <c r="G369" i="55"/>
  <c r="D369" i="55"/>
  <c r="G368" i="55"/>
  <c r="D368" i="55"/>
  <c r="G367" i="55"/>
  <c r="D367" i="55"/>
  <c r="G366" i="55"/>
  <c r="D366" i="55"/>
  <c r="G365" i="55"/>
  <c r="D365" i="55"/>
  <c r="G364" i="55"/>
  <c r="D364" i="55"/>
  <c r="G363" i="55"/>
  <c r="D363" i="55"/>
  <c r="G362" i="55"/>
  <c r="D362" i="55"/>
  <c r="G361" i="55"/>
  <c r="D361" i="55"/>
  <c r="G360" i="55"/>
  <c r="D360" i="55"/>
  <c r="G359" i="55"/>
  <c r="D359" i="55"/>
  <c r="G358" i="55"/>
  <c r="D358" i="55"/>
  <c r="G357" i="55"/>
  <c r="D357" i="55"/>
  <c r="G356" i="55"/>
  <c r="D356" i="55"/>
  <c r="G355" i="55"/>
  <c r="D355" i="55"/>
  <c r="G354" i="55"/>
  <c r="D354" i="55"/>
  <c r="G353" i="55"/>
  <c r="D353" i="55"/>
  <c r="G352" i="55"/>
  <c r="D352" i="55"/>
  <c r="G351" i="55"/>
  <c r="D351" i="55"/>
  <c r="G350" i="55"/>
  <c r="D350" i="55"/>
  <c r="G349" i="55"/>
  <c r="D349" i="55"/>
  <c r="G348" i="55"/>
  <c r="D348" i="55"/>
  <c r="G347" i="55"/>
  <c r="D347" i="55"/>
  <c r="G346" i="55"/>
  <c r="D346" i="55"/>
  <c r="G345" i="55"/>
  <c r="D345" i="55"/>
  <c r="G344" i="55"/>
  <c r="D344" i="55"/>
  <c r="G343" i="55"/>
  <c r="D343" i="55"/>
  <c r="G342" i="55"/>
  <c r="D342" i="55"/>
  <c r="G341" i="55"/>
  <c r="D341" i="55"/>
  <c r="G340" i="55"/>
  <c r="D340" i="55"/>
  <c r="G339" i="55"/>
  <c r="D339" i="55"/>
  <c r="G338" i="55"/>
  <c r="D338" i="55"/>
  <c r="G337" i="55"/>
  <c r="D337" i="55"/>
  <c r="G336" i="55"/>
  <c r="D336" i="55"/>
  <c r="G335" i="55"/>
  <c r="D335" i="55"/>
  <c r="G334" i="55"/>
  <c r="D334" i="55"/>
  <c r="G333" i="55"/>
  <c r="D333" i="55"/>
  <c r="G332" i="55"/>
  <c r="D332" i="55"/>
  <c r="G331" i="55"/>
  <c r="D331" i="55"/>
  <c r="G330" i="55"/>
  <c r="D330" i="55"/>
  <c r="G329" i="55"/>
  <c r="D329" i="55"/>
  <c r="G328" i="55"/>
  <c r="D328" i="55"/>
  <c r="G327" i="55"/>
  <c r="D327" i="55"/>
  <c r="G326" i="55"/>
  <c r="D326" i="55"/>
  <c r="G325" i="55"/>
  <c r="D325" i="55"/>
  <c r="G324" i="55"/>
  <c r="D324" i="55"/>
  <c r="G323" i="55"/>
  <c r="D323" i="55"/>
  <c r="G322" i="55"/>
  <c r="D322" i="55"/>
  <c r="G321" i="55"/>
  <c r="D321" i="55"/>
  <c r="G320" i="55"/>
  <c r="D320" i="55"/>
  <c r="G319" i="55"/>
  <c r="D319" i="55"/>
  <c r="G318" i="55"/>
  <c r="D318" i="55"/>
  <c r="G317" i="55"/>
  <c r="D317" i="55"/>
  <c r="G316" i="55"/>
  <c r="D316" i="55"/>
  <c r="G315" i="55"/>
  <c r="D315" i="55"/>
  <c r="G314" i="55"/>
  <c r="D314" i="55"/>
  <c r="G313" i="55"/>
  <c r="D313" i="55"/>
  <c r="G312" i="55"/>
  <c r="D312" i="55"/>
  <c r="G311" i="55"/>
  <c r="D311" i="55"/>
  <c r="G310" i="55"/>
  <c r="D310" i="55"/>
  <c r="G309" i="55"/>
  <c r="D309" i="55"/>
  <c r="G308" i="55"/>
  <c r="D308" i="55"/>
  <c r="G307" i="55"/>
  <c r="D307" i="55"/>
  <c r="G306" i="55"/>
  <c r="D306" i="55"/>
  <c r="G305" i="55"/>
  <c r="D305" i="55"/>
  <c r="G304" i="55"/>
  <c r="D304" i="55"/>
  <c r="G303" i="55"/>
  <c r="D303" i="55"/>
  <c r="G302" i="55"/>
  <c r="D302" i="55"/>
  <c r="G301" i="55"/>
  <c r="D301" i="55"/>
  <c r="G300" i="55"/>
  <c r="D300" i="55"/>
  <c r="G299" i="55"/>
  <c r="D299" i="55"/>
  <c r="G298" i="55"/>
  <c r="D298" i="55"/>
  <c r="G297" i="55"/>
  <c r="D297" i="55"/>
  <c r="G296" i="55"/>
  <c r="D296" i="55"/>
  <c r="G295" i="55"/>
  <c r="D295" i="55"/>
  <c r="G294" i="55"/>
  <c r="D294" i="55"/>
  <c r="G293" i="55"/>
  <c r="D293" i="55"/>
  <c r="G292" i="55"/>
  <c r="D292" i="55"/>
  <c r="G291" i="55"/>
  <c r="D291" i="55"/>
  <c r="G290" i="55"/>
  <c r="D290" i="55"/>
  <c r="G289" i="55"/>
  <c r="D289" i="55"/>
  <c r="G288" i="55"/>
  <c r="D288" i="55"/>
  <c r="G287" i="55"/>
  <c r="D287" i="55"/>
  <c r="G286" i="55"/>
  <c r="D286" i="55"/>
  <c r="G285" i="55"/>
  <c r="D285" i="55"/>
  <c r="G284" i="55"/>
  <c r="D284" i="55"/>
  <c r="G283" i="55"/>
  <c r="D283" i="55"/>
  <c r="G282" i="55"/>
  <c r="D282" i="55"/>
  <c r="G281" i="55"/>
  <c r="D281" i="55"/>
  <c r="G280" i="55"/>
  <c r="D280" i="55"/>
  <c r="G279" i="55"/>
  <c r="D279" i="55"/>
  <c r="G278" i="55"/>
  <c r="D278" i="55"/>
  <c r="G277" i="55"/>
  <c r="D277" i="55"/>
  <c r="G276" i="55"/>
  <c r="D276" i="55"/>
  <c r="G275" i="55"/>
  <c r="D275" i="55"/>
  <c r="G274" i="55"/>
  <c r="D274" i="55"/>
  <c r="G273" i="55"/>
  <c r="D273" i="55"/>
  <c r="G272" i="55"/>
  <c r="D272" i="55"/>
  <c r="G271" i="55"/>
  <c r="D271" i="55"/>
  <c r="G270" i="55"/>
  <c r="D270" i="55"/>
  <c r="G269" i="55"/>
  <c r="D269" i="55"/>
  <c r="G268" i="55"/>
  <c r="D268" i="55"/>
  <c r="G267" i="55"/>
  <c r="D267" i="55"/>
  <c r="G266" i="55"/>
  <c r="D266" i="55"/>
  <c r="G265" i="55"/>
  <c r="D265" i="55"/>
  <c r="G264" i="55"/>
  <c r="D264" i="55"/>
  <c r="G263" i="55"/>
  <c r="D263" i="55"/>
  <c r="G262" i="55"/>
  <c r="D262" i="55"/>
  <c r="G261" i="55"/>
  <c r="D261" i="55"/>
  <c r="G260" i="55"/>
  <c r="D260" i="55"/>
  <c r="G259" i="55"/>
  <c r="D259" i="55"/>
  <c r="G258" i="55"/>
  <c r="D258" i="55"/>
  <c r="G257" i="55"/>
  <c r="D257" i="55"/>
  <c r="G256" i="55"/>
  <c r="D256" i="55"/>
  <c r="G255" i="55"/>
  <c r="D255" i="55"/>
  <c r="G254" i="55"/>
  <c r="D254" i="55"/>
  <c r="G253" i="55"/>
  <c r="D253" i="55"/>
  <c r="G252" i="55"/>
  <c r="D252" i="55"/>
  <c r="G251" i="55"/>
  <c r="D251" i="55"/>
  <c r="G250" i="55"/>
  <c r="D250" i="55"/>
  <c r="G249" i="55"/>
  <c r="D249" i="55"/>
  <c r="G248" i="55"/>
  <c r="D248" i="55"/>
  <c r="G247" i="55"/>
  <c r="D247" i="55"/>
  <c r="G246" i="55"/>
  <c r="D246" i="55"/>
  <c r="G245" i="55"/>
  <c r="D245" i="55"/>
  <c r="G244" i="55"/>
  <c r="D244" i="55"/>
  <c r="G243" i="55"/>
  <c r="D243" i="55"/>
  <c r="G242" i="55"/>
  <c r="D242" i="55"/>
  <c r="G241" i="55"/>
  <c r="D241" i="55"/>
  <c r="G240" i="55"/>
  <c r="D240" i="55"/>
  <c r="G239" i="55"/>
  <c r="D239" i="55"/>
  <c r="G238" i="55"/>
  <c r="D238" i="55"/>
  <c r="G237" i="55"/>
  <c r="D237" i="55"/>
  <c r="G236" i="55"/>
  <c r="D236" i="55"/>
  <c r="G235" i="55"/>
  <c r="D235" i="55"/>
  <c r="G234" i="55"/>
  <c r="D234" i="55"/>
  <c r="G233" i="55"/>
  <c r="D233" i="55"/>
  <c r="G232" i="55"/>
  <c r="D232" i="55"/>
  <c r="G231" i="55"/>
  <c r="D231" i="55"/>
  <c r="G230" i="55"/>
  <c r="D230" i="55"/>
  <c r="G229" i="55"/>
  <c r="D229" i="55"/>
  <c r="G228" i="55"/>
  <c r="D228" i="55"/>
  <c r="G227" i="55"/>
  <c r="D227" i="55"/>
  <c r="G226" i="55"/>
  <c r="D226" i="55"/>
  <c r="G225" i="55"/>
  <c r="D225" i="55"/>
  <c r="G224" i="55"/>
  <c r="D224" i="55"/>
  <c r="G223" i="55"/>
  <c r="D223" i="55"/>
  <c r="G222" i="55"/>
  <c r="D222" i="55"/>
  <c r="G221" i="55"/>
  <c r="D221" i="55"/>
  <c r="G220" i="55"/>
  <c r="D220" i="55"/>
  <c r="G219" i="55"/>
  <c r="D219" i="55"/>
  <c r="G218" i="55"/>
  <c r="D218" i="55"/>
  <c r="G217" i="55"/>
  <c r="D217" i="55"/>
  <c r="G216" i="55"/>
  <c r="D216" i="55"/>
  <c r="G215" i="55"/>
  <c r="D215" i="55"/>
  <c r="G214" i="55"/>
  <c r="D214" i="55"/>
  <c r="G213" i="55"/>
  <c r="D213" i="55"/>
  <c r="G212" i="55"/>
  <c r="D212" i="55"/>
  <c r="G211" i="55"/>
  <c r="D211" i="55"/>
  <c r="G210" i="55"/>
  <c r="D210" i="55"/>
  <c r="G209" i="55"/>
  <c r="D209" i="55"/>
  <c r="G208" i="55"/>
  <c r="D208" i="55"/>
  <c r="G207" i="55"/>
  <c r="D207" i="55"/>
  <c r="G206" i="55"/>
  <c r="D206" i="55"/>
  <c r="G205" i="55"/>
  <c r="D205" i="55"/>
  <c r="G204" i="55"/>
  <c r="D204" i="55"/>
  <c r="G203" i="55"/>
  <c r="D203" i="55"/>
  <c r="G202" i="55"/>
  <c r="D202" i="55"/>
  <c r="G201" i="55"/>
  <c r="D201" i="55"/>
  <c r="G200" i="55"/>
  <c r="D200" i="55"/>
  <c r="G199" i="55"/>
  <c r="D199" i="55"/>
  <c r="G198" i="55"/>
  <c r="D198" i="55"/>
  <c r="G197" i="55"/>
  <c r="D197" i="55"/>
  <c r="G196" i="55"/>
  <c r="D196" i="55"/>
  <c r="G195" i="55"/>
  <c r="D195" i="55"/>
  <c r="G194" i="55"/>
  <c r="D194" i="55"/>
  <c r="G193" i="55"/>
  <c r="D193" i="55"/>
  <c r="G192" i="55"/>
  <c r="D192" i="55"/>
  <c r="G191" i="55"/>
  <c r="D191" i="55"/>
  <c r="G190" i="55"/>
  <c r="D190" i="55"/>
  <c r="G189" i="55"/>
  <c r="D189" i="55"/>
  <c r="G188" i="55"/>
  <c r="D188" i="55"/>
  <c r="G187" i="55"/>
  <c r="D187" i="55"/>
  <c r="G186" i="55"/>
  <c r="D186" i="55"/>
  <c r="G185" i="55"/>
  <c r="D185" i="55"/>
  <c r="G184" i="55"/>
  <c r="D184" i="55"/>
  <c r="G183" i="55"/>
  <c r="D183" i="55"/>
  <c r="G182" i="55"/>
  <c r="D182" i="55"/>
  <c r="G181" i="55"/>
  <c r="D181" i="55"/>
  <c r="G180" i="55"/>
  <c r="D180" i="55"/>
  <c r="G179" i="55"/>
  <c r="D179" i="55"/>
  <c r="G178" i="55"/>
  <c r="D178" i="55"/>
  <c r="G177" i="55"/>
  <c r="D177" i="55"/>
  <c r="G176" i="55"/>
  <c r="D176" i="55"/>
  <c r="G175" i="55"/>
  <c r="D175" i="55"/>
  <c r="G174" i="55"/>
  <c r="D174" i="55"/>
  <c r="G173" i="55"/>
  <c r="D173" i="55"/>
  <c r="G172" i="55"/>
  <c r="D172" i="55"/>
  <c r="G171" i="55"/>
  <c r="D171" i="55"/>
  <c r="G170" i="55"/>
  <c r="D170" i="55"/>
  <c r="G169" i="55"/>
  <c r="D169" i="55"/>
  <c r="G168" i="55"/>
  <c r="D168" i="55"/>
  <c r="G167" i="55"/>
  <c r="D167" i="55"/>
  <c r="G166" i="55"/>
  <c r="D166" i="55"/>
  <c r="G165" i="55"/>
  <c r="D165" i="55"/>
  <c r="G164" i="55"/>
  <c r="D164" i="55"/>
  <c r="G163" i="55"/>
  <c r="D163" i="55"/>
  <c r="G162" i="55"/>
  <c r="D162" i="55"/>
  <c r="G161" i="55"/>
  <c r="D161" i="55"/>
  <c r="G160" i="55"/>
  <c r="D160" i="55"/>
  <c r="G159" i="55"/>
  <c r="D159" i="55"/>
  <c r="G158" i="55"/>
  <c r="D158" i="55"/>
  <c r="G157" i="55"/>
  <c r="D157" i="55"/>
  <c r="G156" i="55"/>
  <c r="D156" i="55"/>
  <c r="G155" i="55"/>
  <c r="D155" i="55"/>
  <c r="G154" i="55"/>
  <c r="D154" i="55"/>
  <c r="G153" i="55"/>
  <c r="D153" i="55"/>
  <c r="G152" i="55"/>
  <c r="D152" i="55"/>
  <c r="G151" i="55"/>
  <c r="D151" i="55"/>
  <c r="G150" i="55"/>
  <c r="D150" i="55"/>
  <c r="G149" i="55"/>
  <c r="D149" i="55"/>
  <c r="G148" i="55"/>
  <c r="D148" i="55"/>
  <c r="G147" i="55"/>
  <c r="D147" i="55"/>
  <c r="G146" i="55"/>
  <c r="D146" i="55"/>
  <c r="G145" i="55"/>
  <c r="D145" i="55"/>
  <c r="G144" i="55"/>
  <c r="D144" i="55"/>
  <c r="G143" i="55"/>
  <c r="D143" i="55"/>
  <c r="G142" i="55"/>
  <c r="D142" i="55"/>
  <c r="G141" i="55"/>
  <c r="D141" i="55"/>
  <c r="G140" i="55"/>
  <c r="D140" i="55"/>
  <c r="G139" i="55"/>
  <c r="D139" i="55"/>
  <c r="G138" i="55"/>
  <c r="D138" i="55"/>
  <c r="G137" i="55"/>
  <c r="D137" i="55"/>
  <c r="G136" i="55"/>
  <c r="D136" i="55"/>
  <c r="G135" i="55"/>
  <c r="D135" i="55"/>
  <c r="G134" i="55"/>
  <c r="D134" i="55"/>
  <c r="G133" i="55"/>
  <c r="D133" i="55"/>
  <c r="G132" i="55"/>
  <c r="D132" i="55"/>
  <c r="G131" i="55"/>
  <c r="D131" i="55"/>
  <c r="G130" i="55"/>
  <c r="D130" i="55"/>
  <c r="G129" i="55"/>
  <c r="D129" i="55"/>
  <c r="G128" i="55"/>
  <c r="D128" i="55"/>
  <c r="G127" i="55"/>
  <c r="D127" i="55"/>
  <c r="G126" i="55"/>
  <c r="D126" i="55"/>
  <c r="G125" i="55"/>
  <c r="D125" i="55"/>
  <c r="G124" i="55"/>
  <c r="D124" i="55"/>
  <c r="G123" i="55"/>
  <c r="D123" i="55"/>
  <c r="G122" i="55"/>
  <c r="D122" i="55"/>
  <c r="G121" i="55"/>
  <c r="D121" i="55"/>
  <c r="G120" i="55"/>
  <c r="D120" i="55"/>
  <c r="G119" i="55"/>
  <c r="D119" i="55"/>
  <c r="G118" i="55"/>
  <c r="D118" i="55"/>
  <c r="G117" i="55"/>
  <c r="D117" i="55"/>
  <c r="G116" i="55"/>
  <c r="D116" i="55"/>
  <c r="G115" i="55"/>
  <c r="D115" i="55"/>
  <c r="G114" i="55"/>
  <c r="D114" i="55"/>
  <c r="G113" i="55"/>
  <c r="D113" i="55"/>
  <c r="G112" i="55"/>
  <c r="D112" i="55"/>
  <c r="G111" i="55"/>
  <c r="D111" i="55"/>
  <c r="G110" i="55"/>
  <c r="D110" i="55"/>
  <c r="G109" i="55"/>
  <c r="D109" i="55"/>
  <c r="G108" i="55"/>
  <c r="D108" i="55"/>
  <c r="G107" i="55"/>
  <c r="D107" i="55"/>
  <c r="G106" i="55"/>
  <c r="D106" i="55"/>
  <c r="G105" i="55"/>
  <c r="D105" i="55"/>
  <c r="G104" i="55"/>
  <c r="D104" i="55"/>
  <c r="G103" i="55"/>
  <c r="D103" i="55"/>
  <c r="G102" i="55"/>
  <c r="D102" i="55"/>
  <c r="G101" i="55"/>
  <c r="D101" i="55"/>
  <c r="G100" i="55"/>
  <c r="D100" i="55"/>
  <c r="G99" i="55"/>
  <c r="D99" i="55"/>
  <c r="G98" i="55"/>
  <c r="D98" i="55"/>
  <c r="G97" i="55"/>
  <c r="D97" i="55"/>
  <c r="G96" i="55"/>
  <c r="D96" i="55"/>
  <c r="G95" i="55"/>
  <c r="D95" i="55"/>
  <c r="G94" i="55"/>
  <c r="D94" i="55"/>
  <c r="G93" i="55"/>
  <c r="D93" i="55"/>
  <c r="G92" i="55"/>
  <c r="D92" i="55"/>
  <c r="G91" i="55"/>
  <c r="D91" i="55"/>
  <c r="G90" i="55"/>
  <c r="D90" i="55"/>
  <c r="G89" i="55"/>
  <c r="D89" i="55"/>
  <c r="G88" i="55"/>
  <c r="D88" i="55"/>
  <c r="G87" i="55"/>
  <c r="D87" i="55"/>
  <c r="G86" i="55"/>
  <c r="D86" i="55"/>
  <c r="G85" i="55"/>
  <c r="D85" i="55"/>
  <c r="G84" i="55"/>
  <c r="D84" i="55"/>
  <c r="G83" i="55"/>
  <c r="D83" i="55"/>
  <c r="G82" i="55"/>
  <c r="D82" i="55"/>
  <c r="G81" i="55"/>
  <c r="D81" i="55"/>
  <c r="G80" i="55"/>
  <c r="D80" i="55"/>
  <c r="G79" i="55"/>
  <c r="D79" i="55"/>
  <c r="G78" i="55"/>
  <c r="D78" i="55"/>
  <c r="G77" i="55"/>
  <c r="D77" i="55"/>
  <c r="G76" i="55"/>
  <c r="D76" i="55"/>
  <c r="G75" i="55"/>
  <c r="D75" i="55"/>
  <c r="G74" i="55"/>
  <c r="D74" i="55"/>
  <c r="G73" i="55"/>
  <c r="D73" i="55"/>
  <c r="G72" i="55"/>
  <c r="D72" i="55"/>
  <c r="G71" i="55"/>
  <c r="D71" i="55"/>
  <c r="G70" i="55"/>
  <c r="D70" i="55"/>
  <c r="G69" i="55"/>
  <c r="D69" i="55"/>
  <c r="G68" i="55"/>
  <c r="D68" i="55"/>
  <c r="G67" i="55"/>
  <c r="D67" i="55"/>
  <c r="G66" i="55"/>
  <c r="D66" i="55"/>
  <c r="G65" i="55"/>
  <c r="D65" i="55"/>
  <c r="G64" i="55"/>
  <c r="D64" i="55"/>
  <c r="G63" i="55"/>
  <c r="D63" i="55"/>
  <c r="G62" i="55"/>
  <c r="D62" i="55"/>
  <c r="G61" i="55"/>
  <c r="D61" i="55"/>
  <c r="G60" i="55"/>
  <c r="D60" i="55"/>
  <c r="G59" i="55"/>
  <c r="D59" i="55"/>
  <c r="G58" i="55"/>
  <c r="D58" i="55"/>
  <c r="G57" i="55"/>
  <c r="D57" i="55"/>
  <c r="G56" i="55"/>
  <c r="D56" i="55"/>
  <c r="G55" i="55"/>
  <c r="D55" i="55"/>
  <c r="G54" i="55"/>
  <c r="D54" i="55"/>
  <c r="G53" i="55"/>
  <c r="D53" i="55"/>
  <c r="G52" i="55"/>
  <c r="D52" i="55"/>
  <c r="G51" i="55"/>
  <c r="D51" i="55"/>
  <c r="G50" i="55"/>
  <c r="D50" i="55"/>
  <c r="G49" i="55"/>
  <c r="D49" i="55"/>
  <c r="G48" i="55"/>
  <c r="D48" i="55"/>
  <c r="G47" i="55"/>
  <c r="D47" i="55"/>
  <c r="G46" i="55"/>
  <c r="D46" i="55"/>
  <c r="G45" i="55"/>
  <c r="D45" i="55"/>
  <c r="G44" i="55"/>
  <c r="D44" i="55"/>
  <c r="G43" i="55"/>
  <c r="D43" i="55"/>
  <c r="G42" i="55"/>
  <c r="D42" i="55"/>
  <c r="G41" i="55"/>
  <c r="D41" i="55"/>
  <c r="G40" i="55"/>
  <c r="D40" i="55"/>
  <c r="G39" i="55"/>
  <c r="D39" i="55"/>
  <c r="G38" i="55"/>
  <c r="D38" i="55"/>
  <c r="G37" i="55"/>
  <c r="D37" i="55"/>
  <c r="G36" i="55"/>
  <c r="D36" i="55"/>
  <c r="G35" i="55"/>
  <c r="D35" i="55"/>
  <c r="G34" i="55"/>
  <c r="D34" i="55"/>
  <c r="G33" i="55"/>
  <c r="D33" i="55"/>
  <c r="G32" i="55"/>
  <c r="D32" i="55"/>
  <c r="G31" i="55"/>
  <c r="D31" i="55"/>
  <c r="G30" i="55"/>
  <c r="D30" i="55"/>
  <c r="G29" i="55"/>
  <c r="D29" i="55"/>
  <c r="G28" i="55"/>
  <c r="D28" i="55"/>
  <c r="G27" i="55"/>
  <c r="D27" i="55"/>
  <c r="G26" i="55"/>
  <c r="D26" i="55"/>
  <c r="G25" i="55"/>
  <c r="D25" i="55"/>
  <c r="G24" i="55"/>
  <c r="D24" i="55"/>
  <c r="G23" i="55"/>
  <c r="D23" i="55"/>
  <c r="G22" i="55"/>
  <c r="D22" i="55"/>
  <c r="G21" i="55"/>
  <c r="D21" i="55"/>
  <c r="G20" i="55"/>
  <c r="D20" i="55"/>
  <c r="G19" i="55"/>
  <c r="D19" i="55"/>
  <c r="G18" i="55"/>
  <c r="D18" i="55"/>
  <c r="G17" i="55"/>
  <c r="D17" i="55"/>
  <c r="G16" i="55"/>
  <c r="D16" i="55"/>
  <c r="G15" i="55"/>
  <c r="D15" i="55"/>
  <c r="G14" i="55"/>
  <c r="D14" i="55"/>
  <c r="G13" i="55"/>
  <c r="D13" i="55"/>
  <c r="G12" i="55"/>
  <c r="D12" i="55"/>
  <c r="G842" i="55" l="1"/>
  <c r="C11" i="34"/>
  <c r="D11" i="34"/>
  <c r="C12" i="34"/>
  <c r="D12" i="34"/>
  <c r="C13" i="34"/>
  <c r="D13" i="34"/>
  <c r="C14" i="34"/>
  <c r="D14" i="34"/>
  <c r="C21" i="34"/>
  <c r="D21" i="34"/>
  <c r="C22" i="34"/>
  <c r="D22" i="34"/>
  <c r="C23" i="34"/>
  <c r="D23" i="34"/>
  <c r="C25" i="34"/>
  <c r="D25" i="34"/>
  <c r="C27" i="34"/>
  <c r="D27" i="34"/>
  <c r="C29" i="34"/>
  <c r="D29" i="34"/>
  <c r="E44" i="34"/>
  <c r="D36" i="34"/>
  <c r="C36" i="34"/>
  <c r="D33" i="34"/>
  <c r="C33" i="34"/>
  <c r="D32" i="34"/>
  <c r="C32" i="34"/>
  <c r="D17" i="34"/>
  <c r="C17" i="34"/>
  <c r="C44" i="34" l="1"/>
  <c r="D44" i="34"/>
</calcChain>
</file>

<file path=xl/sharedStrings.xml><?xml version="1.0" encoding="utf-8"?>
<sst xmlns="http://schemas.openxmlformats.org/spreadsheetml/2006/main" count="5370" uniqueCount="3642">
  <si>
    <t>CUENTA PÚBLICA 2021</t>
  </si>
  <si>
    <t>PODER EJECUTIVO DEL ESTADO DE AGUASCALIENTES
SECRETARÍA DE FINANZAS
ESTADO DE SITUACIÓN FINANCIERA
AL 31  DE  DICIEMBRE  DE  2021 
(PESOS)</t>
  </si>
  <si>
    <t xml:space="preserve"> ACTIVO</t>
  </si>
  <si>
    <t xml:space="preserve"> PASIVO</t>
  </si>
  <si>
    <t xml:space="preserve">  ACTIVO CIRCULANTE</t>
  </si>
  <si>
    <t xml:space="preserve">  PASIVO CIRCULANTE</t>
  </si>
  <si>
    <t xml:space="preserve">   EFECTIVO Y EQUIVALENTES</t>
  </si>
  <si>
    <t xml:space="preserve">   CUENTAS POR PAGAR A CORTO PLAZO</t>
  </si>
  <si>
    <t xml:space="preserve">   DERECHOS A RECIBIR EFECTIVO O EQUIVALENTES</t>
  </si>
  <si>
    <t xml:space="preserve">   DOCUMENTOS POR PAGAR A CORTO PLAZO</t>
  </si>
  <si>
    <t xml:space="preserve">   DERECHOS A RECIBIR BIENES O SERVICIOS</t>
  </si>
  <si>
    <t xml:space="preserve">   PORCIÓN A CORTO PLAZO DE LA DEUDA PÚBLICA A LARGO PLAZO</t>
  </si>
  <si>
    <t xml:space="preserve">   INVENTARIOS</t>
  </si>
  <si>
    <t xml:space="preserve">   ALMACENES</t>
  </si>
  <si>
    <t xml:space="preserve">   TITULOS Y VALORES A CORTO PLAZO</t>
  </si>
  <si>
    <t xml:space="preserve">   ESTIMACIÓN POR PÉRDIDA O DETERIORO DE ACTIVOS CIRCULANTES</t>
  </si>
  <si>
    <t xml:space="preserve">   PASIVOS DIFERIDOS A CORTO PLAZO</t>
  </si>
  <si>
    <t xml:space="preserve">   FONDOS Y BIENES DE TERCEROS EN GARANTIA Y/O ADMINISTRACIÓN A CORTO PLAZO</t>
  </si>
  <si>
    <t xml:space="preserve">   OTROS ACTIVOS CIRCULANTES</t>
  </si>
  <si>
    <t>TOTAL DE  ACTIVOS CIRCULANTES</t>
  </si>
  <si>
    <t xml:space="preserve">   PROVISIONES A CORTO PLAZO</t>
  </si>
  <si>
    <t xml:space="preserve">   OTROS PASIVOS A CORTO PLAZO</t>
  </si>
  <si>
    <t xml:space="preserve">  ACTIVO NO CIRCULANTE</t>
  </si>
  <si>
    <t>TOTAL DE  PASIVOS CIRCULANTES</t>
  </si>
  <si>
    <t xml:space="preserve">   INVERSIONES FINANCIERAS A LARGO PLAZO</t>
  </si>
  <si>
    <t xml:space="preserve">  PASIVO NO CIRCULANTE</t>
  </si>
  <si>
    <t xml:space="preserve">   DERECHOS A RECIBIR EFECTIVO O EQUIVALENTES A LARGO PLAZO</t>
  </si>
  <si>
    <t xml:space="preserve">   CUENTAS POR PAGAR A LARGO PLAZO</t>
  </si>
  <si>
    <t xml:space="preserve">   BIENES INMUEBLES, INFRAESTRUCTURA Y CONSTRUCCIONES EN PROCESO</t>
  </si>
  <si>
    <t xml:space="preserve">   DOCUMENTOS POR PAGAR A LARGO PLAZO</t>
  </si>
  <si>
    <t xml:space="preserve">   DEUDA PÚBLICA A LARGO PLAZO</t>
  </si>
  <si>
    <t xml:space="preserve">   BIENES MUEBLES</t>
  </si>
  <si>
    <t xml:space="preserve">   PASIVOS DIFERIDOS A LARGO PLAZO</t>
  </si>
  <si>
    <t xml:space="preserve">   ACTIVOS INTANGIBLES</t>
  </si>
  <si>
    <t xml:space="preserve">   FONDOS Y BIENES DE TERCEROS EN GARANTIA Y/O ADMINISTRACION A LARGO PLAZO</t>
  </si>
  <si>
    <t xml:space="preserve">   DEPRECIACIÓN, DETERIORO Y AMORTIZACIÓN ACUMULADA DE BIENES</t>
  </si>
  <si>
    <t xml:space="preserve">   PROVISIONES A LARGO PLAZO</t>
  </si>
  <si>
    <t xml:space="preserve">   ACTIVOS DIFERIDOS</t>
  </si>
  <si>
    <t>TOTAL DE  PASIVOS NO CIRCULANTES</t>
  </si>
  <si>
    <t xml:space="preserve">   ESTIMACIÓN POR PÉRDIDA O DETERIORO DE ACTIVOS NO CIRCULANTES</t>
  </si>
  <si>
    <t>TOTAL DEL  PASIVO</t>
  </si>
  <si>
    <t xml:space="preserve">   OTROS ACTIVOS NO CIRCULANTES</t>
  </si>
  <si>
    <t>TOTAL DE  ACTIVOS NO CIRCULANTES</t>
  </si>
  <si>
    <t xml:space="preserve"> HACIENDA PÚBLICA / PATRIMONIO</t>
  </si>
  <si>
    <t xml:space="preserve">  HACIENDA PÚBLICA/ PATRIMONIO CONTRIBUIDO</t>
  </si>
  <si>
    <t xml:space="preserve">   APORTACIONES</t>
  </si>
  <si>
    <t xml:space="preserve">   DONACIONES DE CAPITAL</t>
  </si>
  <si>
    <t xml:space="preserve">   ACTUALIZACIÓN DE LA HACIENDA PÚBLICA / PATRIMONIO</t>
  </si>
  <si>
    <t xml:space="preserve">  HACIENDA PÚBLICA/ PATRIMONIO GENERADO</t>
  </si>
  <si>
    <t xml:space="preserve">   RESULTADOS DEL EJERCICIO (AHORRO / DESAHORRO)</t>
  </si>
  <si>
    <t xml:space="preserve">   RESULTADOS DE EJERCICIOS ANTERIORES</t>
  </si>
  <si>
    <t xml:space="preserve">   REVALÚOS</t>
  </si>
  <si>
    <t xml:space="preserve">   RESERVAS</t>
  </si>
  <si>
    <t xml:space="preserve">   RECTIFICACIONES DE RESULTADOS DE EJERCICIOS ANTERIORES</t>
  </si>
  <si>
    <t xml:space="preserve">  EXCESO O INSUFICIENCIA EN LA ACTUALIZACIÓN DE LA HACIENDA PÚBLICA/ PATRIMONIO</t>
  </si>
  <si>
    <t xml:space="preserve">   RESULTADO POR POSICIÓN MONETARIA</t>
  </si>
  <si>
    <t xml:space="preserve">   RESULTADO POR TENENCIA DE ACTIVOS NO MONETARIOS</t>
  </si>
  <si>
    <t>TOTAL DEL  ACTIVO</t>
  </si>
  <si>
    <t>TOTAL  HACIENDA PÚBLICA / PATRIMONIO</t>
  </si>
  <si>
    <t>TOTAL DEL  PASIVO Y HACIENDA PÚBLICA / PATRIMONIO</t>
  </si>
  <si>
    <t>CUENTAPÚBLICA 2021</t>
  </si>
  <si>
    <t>PODER EJECUTIVO DEL ESTADO DE AGUASCALIENTES
SECRETARÍA DE FINANZAS
ESTADO DE ACTIVIDADES
DEL 1 DE  ENERO AL  31  DICIEMBRE DE  2021
(PESOS)</t>
  </si>
  <si>
    <t>INGRESOS Y OTROS BENEFICIOS</t>
  </si>
  <si>
    <t>INGRESOS DE GESTIÓN</t>
  </si>
  <si>
    <t>IMPUESTOS</t>
  </si>
  <si>
    <t>CUOTAS Y APORTACIONES DE SEGURIDAD SOCIAL</t>
  </si>
  <si>
    <t>CONTRIBUCIONES DE MEJORAS</t>
  </si>
  <si>
    <t>DERECHOS</t>
  </si>
  <si>
    <t>PRODUCTOS</t>
  </si>
  <si>
    <t>APROVECHAMIENTOS</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</si>
  <si>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</si>
  <si>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</si>
  <si>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</si>
  <si>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TRANSFERENCIAS, ASIGNACIONES, SUBSIDIOS Y SUBVENCIONES, Y PENSIONES Y JUBILACIONES</t>
  </si>
  <si>
    <t>OTROS INGRESOS Y BENEFICIOS</t>
  </si>
  <si>
    <t>INGRESOS FINANCIEROS</t>
  </si>
  <si>
    <t>INCREMENTO POR VARIACION DE INVENTARIOS</t>
  </si>
  <si>
    <t>DISMINUCION DEL EXCESO DE ESTIMACIONES POR PERDIDA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</si>
  <si>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</si>
  <si>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</si>
  <si>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</si>
  <si>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</si>
  <si>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</si>
  <si>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</si>
  <si>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</si>
  <si>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</si>
  <si>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ASIGNACIONES, SUBSIDIOS Y OTRAS AYUDAS</t>
  </si>
  <si>
    <t>TRANSFERENCIAS INTERNAS Y ASIGNACIONES AL SECTOR PUBLICO</t>
  </si>
  <si>
    <t>TRANSFERENCIAS AL RESTO DEL SECTOR PÚBLICO</t>
  </si>
  <si>
    <t>SUBSIDIOS Y SUBVENCIONES</t>
  </si>
  <si>
    <t>AYUDAS SOCIALES</t>
  </si>
  <si>
    <t>PENSIONES Y JUBILACIONES</t>
  </si>
  <si>
    <t>TRANSFERENCIAS A FIDEICOMISOS, MANDATOS Y CONTRATOS ANALOGOS</t>
  </si>
  <si>
    <t>TRANSFERENCIAS A LA SEGURIDAD SOCIAL</t>
  </si>
  <si>
    <t>DONATIVOS</t>
  </si>
  <si>
    <t>TRANSFERENCIAS AL EXTERIOR</t>
  </si>
  <si>
    <t>PARTICIPACIONES Y APORTACIONES</t>
  </si>
  <si>
    <t>PARTICIPACIONES</t>
  </si>
  <si>
    <t>APORTACIONES</t>
  </si>
  <si>
    <t>CONVENIOS</t>
  </si>
  <si>
    <t>INTERESES, COMISIONES Y OTROS GASTOS DE LA DEUDA PÚBLICA</t>
  </si>
  <si>
    <t>INTERESES DE LA DEUDA PUBLICA</t>
  </si>
  <si>
    <t>COMISIONES DE LA DEUDA PUBLICA</t>
  </si>
  <si>
    <t>GASTOS DE LA DEUDA PUBLICA</t>
  </si>
  <si>
    <t>COSTO POR COBERTURAS</t>
  </si>
  <si>
    <t>APOYOS FINANCIEROS</t>
  </si>
  <si>
    <t>OTROS GASTOS Y PÉRDIDAS EXTRAORDINARIAS</t>
  </si>
  <si>
    <t>ESTIMACIONES, DEPRECIACIONES, DETERIOROS, OBSOLESCENCIA Y AMORTIZACIONES</t>
  </si>
  <si>
    <t>PROVISIONES</t>
  </si>
  <si>
    <t>DISMINUCION DE INVENTARIOS</t>
  </si>
  <si>
    <t>AUMENTO POR INSUFICIENCIA DE ESTIMACIONES POR PERDIDA O DETERIORO U OBSOLESCENCIA</t>
  </si>
  <si>
    <t>AUMENTO POR INSUFICIENCIA DE PROVISIONES</t>
  </si>
  <si>
    <t>OTROS GASTOS</t>
  </si>
  <si>
    <t>INVERSIÓN PÚBLICA</t>
  </si>
  <si>
    <t>INVERSIÓN PÚBLICA NO CAPITALIZABLE</t>
  </si>
  <si>
    <t>TOTAL DE GASTOS Y OTRAS PÉRDIDAS</t>
  </si>
  <si>
    <t>RESULTADOS DEL EJERCICIO (AHORRO / DESAHORRO)</t>
  </si>
  <si>
    <t>CUENTA PÚBLICA  2021</t>
  </si>
  <si>
    <t>CONCEPTO</t>
  </si>
  <si>
    <t>FLUJOS DE EFECTIVO DE LAS ACTIVIDADES DE OPERACIÓN</t>
  </si>
  <si>
    <t>ORIGEN</t>
  </si>
  <si>
    <t>APLICACIÓN</t>
  </si>
  <si>
    <t>OTRAS APLICACIONES DE OPERACIÓN</t>
  </si>
  <si>
    <t>FLUJOS NETOS DE EFECTIVO POR ACTIVIDADES DE OPERACIÓN</t>
  </si>
  <si>
    <t>FLUJOS DE EFECTIVO DE LAS ACTIVIDADES DE INVERSIÓN</t>
  </si>
  <si>
    <t>BIENES INMUEBLES, INFRAESTRUCTURA Y CONSTRUCCIONES EN PROCESO</t>
  </si>
  <si>
    <t>BIENES MUEBLES</t>
  </si>
  <si>
    <t>OTROS ORÍGENES DE INVERSIÓN</t>
  </si>
  <si>
    <t>OTRAS APLICACIONES DE INVERSIÓN</t>
  </si>
  <si>
    <t>FLUJOS NETOS DE EFECTIVO POR ACTIVIDADES DE INVERSIÓN</t>
  </si>
  <si>
    <t>ENDEUDAMIENTO NETO</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</si>
  <si>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</si>
  <si>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</si>
  <si>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</si>
  <si>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</si>
  <si>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</si>
  <si>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</si>
  <si>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</si>
  <si>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EQUIVALENTES AL EFECTIVO AL INICIO DEL EJERCICIO</t>
  </si>
  <si>
    <t>EFECTIVO Y EQUIVALENTES AL EFECTIVO AL FINAL DEL EJERCICIO</t>
  </si>
  <si>
    <t>ABONOS DEL PERÍODO</t>
  </si>
  <si>
    <t>VARIACIÓN DEL PERÍODO</t>
  </si>
  <si>
    <t>ACTIVO</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</si>
  <si>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</si>
  <si>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</si>
  <si>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</si>
  <si>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</si>
  <si>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</si>
  <si>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</si>
  <si>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</si>
  <si>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</si>
  <si>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</si>
  <si>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</si>
  <si>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</si>
  <si>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</si>
  <si>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</si>
  <si>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</si>
  <si>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</si>
  <si>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</si>
  <si>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Página 1 de 1</t>
  </si>
  <si>
    <t xml:space="preserve">CUENTA PÚBLICA  2021 </t>
  </si>
  <si>
    <t>DENOMINACIÓN DE LAS DEUDAS</t>
  </si>
  <si>
    <t>MONEDA DE CONTRATACIÓN</t>
  </si>
  <si>
    <t>INSTITUCIÓN O PAÍS ACREEDOR</t>
  </si>
  <si>
    <t>SALDO INICIAL DEL PERÍODO</t>
  </si>
  <si>
    <t>SALDO FINAL DEL PERÍODO</t>
  </si>
  <si>
    <t>DEUDA PÚBLICA</t>
  </si>
  <si>
    <t>CORTO PLAZO</t>
  </si>
  <si>
    <t>DEUDA INTERNA</t>
  </si>
  <si>
    <t>INSTITUCIONES DE CRÉDITO</t>
  </si>
  <si>
    <t>PESOS</t>
  </si>
  <si>
    <t>Bancomer Endeudamiento GEA/003/2019</t>
  </si>
  <si>
    <t>Banorte Refinanciamiento GEA/002/2017</t>
  </si>
  <si>
    <t>TÍTULOS Y VALORES</t>
  </si>
  <si>
    <t>ARRENDAMIENTOS FINANCIEROS</t>
  </si>
  <si>
    <t>DEUDA EXTERNA</t>
  </si>
  <si>
    <t>ORGANISMOS FINANCIEROS INTERNACIONALES</t>
  </si>
  <si>
    <t>DEUDA BILATERAL</t>
  </si>
  <si>
    <t>SUBTOTAL CORTO PLAZO</t>
  </si>
  <si>
    <t>LARGO PLAZO</t>
  </si>
  <si>
    <t>SUBTOTAL LARGO PLAZO</t>
  </si>
  <si>
    <t>OTROS PASIVOS</t>
  </si>
  <si>
    <t>TOTAL DEUDA Y OTROS PASIVOS</t>
  </si>
  <si>
    <t>PODER EJECUTIVO DEL ESTADO DE AGUASCALIENTES</t>
  </si>
  <si>
    <t>SECRETARÍA DE FINANZAS</t>
  </si>
  <si>
    <t>ESTADO ANALÍTICO DE INGRESOS</t>
  </si>
  <si>
    <t>DEL 1 DE  ENERO AL  31 DE  DICIEMBRE DE  2021</t>
  </si>
  <si>
    <t>(PESOS)</t>
  </si>
  <si>
    <t>RUBRO DE INGRESOS</t>
  </si>
  <si>
    <t>INGRESO</t>
  </si>
  <si>
    <t>ESTIMADO</t>
  </si>
  <si>
    <t>AMPLIACIONES Y REDUCCIONES</t>
  </si>
  <si>
    <t>MODIFICADO</t>
  </si>
  <si>
    <t>DEVENGADO</t>
  </si>
  <si>
    <t>RECAUDADO</t>
  </si>
  <si>
    <t>DIFERENCIA</t>
  </si>
  <si>
    <t>INGRESOS POR VENTA DE BIENES, PRESTACIÓN DE SERVICIOS Y OTROS INGRESOS</t>
  </si>
  <si>
    <t>INGRESOS DERIVADOS DE FINANCIAMIENTOS</t>
  </si>
  <si>
    <t>Total</t>
  </si>
  <si>
    <t>INGRESOS EXCEDENTES</t>
  </si>
  <si>
    <t>ESTADO ANALÍTICO DE INGRESOS POR FUENTE DE FINANCIAMIENTO</t>
  </si>
  <si>
    <t>INGRESOS DEL PODER EJECUTIVO FEDERAL O ESTATAL Y DE LOS MUNICIPIOS</t>
  </si>
  <si>
    <t>INGRESOS DE LOS ENTES PÚBLICOS DE LOS PODERES LEGISLATIVO Y JUDICIAL, DE LOS ÓRGANOS AUTÓNOMOS Y DEL SECTOR PARAESTATAL O PARAMUNICIPAL, ASÍ COMO DE LAS EMPRESAS PRODUCTIVAS DEL ESTADO</t>
  </si>
  <si>
    <t>EGRESOS</t>
  </si>
  <si>
    <t>APROBADO</t>
  </si>
  <si>
    <t>AMPLIACIONES/ 
REDUCCIONES</t>
  </si>
  <si>
    <t>PAGADO</t>
  </si>
  <si>
    <t>SUBEJERCICIO</t>
  </si>
  <si>
    <t>PODER LEGISLATIVO</t>
  </si>
  <si>
    <t>PODER JUDICIAL</t>
  </si>
  <si>
    <t>DESPACHO DEL EJECUTIVO ESTATAL</t>
  </si>
  <si>
    <t>CGG. COORDINACIÓN GENERAL DE GABINETE</t>
  </si>
  <si>
    <t>SEGGOB. SECRETARÍA GENERAL DE GOBIERNO</t>
  </si>
  <si>
    <t>SSP. SECRETARÍA DE SEGURIDAD PÚBLICA</t>
  </si>
  <si>
    <t>SEFI. SECRETARÍA DE FINANZAS</t>
  </si>
  <si>
    <t>SEDEC. SECRETARÍA DE DESARROLLO ECONÓMICO</t>
  </si>
  <si>
    <t>SSA. SECRETARÍA DE SALUD</t>
  </si>
  <si>
    <t>SSMAA. SECRETARÍA DE SUSTENTABILIDAD, MEDIO AMBIENTE Y AGUA</t>
  </si>
  <si>
    <t>SEGUOT. SECRETARÍA DE GESTIÓN URBANÍSTICA, ORDENAMIENTO TERRITORIAL, REGISTRAL Y CATASTRAL</t>
  </si>
  <si>
    <t>SEDESO. SECRETARÍA DE DESARROLLO SOCIAL</t>
  </si>
  <si>
    <t>SOP. SECRETARÍA DE OBRAS PÚBLICAS</t>
  </si>
  <si>
    <t>SEDRAE. SECRETARÍA DE DESARROLLO RURAL Y AGROEMPRESARIAL</t>
  </si>
  <si>
    <t>SECTUR. SECRETARÍA DE TURISMO</t>
  </si>
  <si>
    <t>CPLAP. COORDINACIÓN GENERAL DE PLANEACIÓN Y PROYECTOS</t>
  </si>
  <si>
    <t>SAE. SECRETARÍA DE ADMINISTRACIÓN</t>
  </si>
  <si>
    <t>CONTRALORÍA. CONTRALORÍA DEL ESTADO</t>
  </si>
  <si>
    <t>CMOV. COORDINACIÓN GENERAL DE MOVILIDAD</t>
  </si>
  <si>
    <t>IESPA. INSTITUTO ESTATAL DE SEGURIDAD PÚBLICA DE AGUASCALIENTES</t>
  </si>
  <si>
    <t>ISSSSPEA. INSTITUTO DE SEGURIDAD Y SERVICIOS SOCIALES PARA LOS SERVIDORES PÚBLICOS DEL ESTADO DE AGUASCALIENTES</t>
  </si>
  <si>
    <t>DIF. SISTEMA PARA EL DESARROLLO INTEGRAL DE LA FAMILIA</t>
  </si>
  <si>
    <t>IADPEA. INSTITUTO DE ASESORÍA Y DEFENSORÍA PÚBLICA DEL ESTADO DE AGUASCALIENTES</t>
  </si>
  <si>
    <t>IAM. INSTITUTO AGUASCALENTENSE DE LAS MUJERES</t>
  </si>
  <si>
    <t>IAJU. INSTITUTO AGUASCALENTENSE DE LA JUVENTUD</t>
  </si>
  <si>
    <t>IVSOP. INSTITUTO DE VIVIENDA SOCIAL Y ORDENAMIENTO DE LA PROPIEDAD DEL ESTADO</t>
  </si>
  <si>
    <t>PROESPA. PROCURADURÍA ESTATAL DE PROTECCIÓN AL AMBIENTE</t>
  </si>
  <si>
    <t>INAGUA. INSTITUTO DEL AGUA DEL ESTADO</t>
  </si>
  <si>
    <t>IDSCEA. INSTITUTO PARA EL DESARROLLO DE LA SOCIEDAD DEL CONOCIMIENTO DEL ESTADO DE AGUASCALIENTES</t>
  </si>
  <si>
    <t>PFNSM. PATRONATO DE LA FERIA NACIONAL DE SAN MARCOS</t>
  </si>
  <si>
    <t>IEA. INSTITUTO DE EDUCACIÓN DE AGUASCALIENTES</t>
  </si>
  <si>
    <t>CECYTEA. COLEGIO DE ESTUDIOS CIENTÍFICOS Y TECNOLÓGICOS DEL ESTADO DE AGUASCALIENTES.</t>
  </si>
  <si>
    <t>ENA. ESCUELA NORMAL DE AGUASCALIENTES</t>
  </si>
  <si>
    <t>INEPJA. INSTITUTO PARA LA EDUCACIÓN DE LAS PERSONAS JÓVENES Y ADULTAS DEL ESTADO DE AGUASCALIENTES</t>
  </si>
  <si>
    <t>CEPTEA. COLEGIO DE EDUCACIÓN PROFESIONAL TÉCNICA DEL ESTADO DE AGUASCALIENTES.</t>
  </si>
  <si>
    <t>UAA. UNIVERSIDAD AUTÓNOMA DE AGUASCALIENTES</t>
  </si>
  <si>
    <t>UTA. UNIVERSIDAD TECNOLÓGICA DE AGUASCALIENTES</t>
  </si>
  <si>
    <t>UTNA. UNIVERSIDAD TECNOLÓGICA DEL NORTE DE AGUASCALIENTES</t>
  </si>
  <si>
    <t>UPA. UNIVERSIDAD POLITÉCNICA DE AGUASCALIENTES</t>
  </si>
  <si>
    <t>INSTITUTOS TECNOLOGICOS DEL ESTADO DE AGUASCALIENTES</t>
  </si>
  <si>
    <t>ICA. INSTITUTO CULTURAL DE AGUASCALIENTES</t>
  </si>
  <si>
    <t>IDEA. INSTITUTO DEL DEPORTE DEL ESTADO DE AGUASCALIENTES</t>
  </si>
  <si>
    <t>RYTA. RADIO Y TELEVISIÓN DE AGUASCALIENTES</t>
  </si>
  <si>
    <t>UTMA. UNIVERSIDAD TECNOLÓGICA METROPOLITANA DE AGUASCALIENTES</t>
  </si>
  <si>
    <t>ICTEA. INSTITUTO DE CAPACITACIÓN PARA EL TRABAJO DEL ESTADO DE AGUASCALIENTES</t>
  </si>
  <si>
    <t>ISSEA. INSTITUTO DE SERVICIOS DE SALUD DEL ESTADO DE AGUASCALIENTES</t>
  </si>
  <si>
    <t>COESAMED. COMISIÓN ESTATAL DE ARBITRAJE MEDICO</t>
  </si>
  <si>
    <t>UTR. UNIVERSIDAD TECNOLÓGICA EL RETOÑO</t>
  </si>
  <si>
    <t>UTC. UNIVERSIDAD TECNOLÓGICA DE CALVILLO</t>
  </si>
  <si>
    <t>IIFEA. INSTITUTO DE INFRAESTRUCTURA FÍSICA EDUCATIVA DEL ESTADO DE AGUASCALIENTES.</t>
  </si>
  <si>
    <t>CCLEA. CENTRO DE CONCILIACIÓN LABORAL DEL ESTADO DE AGUASCALIENTES</t>
  </si>
  <si>
    <t>IPLANEA. INSTITUTO DE PLANEACIÓN DEL ESTADO DE AGUASCALIENTES</t>
  </si>
  <si>
    <t>MUNICIPIO DE AGUASCALIENTES</t>
  </si>
  <si>
    <t>MUNICIPIO DE ASIENTOS</t>
  </si>
  <si>
    <t>MUNICIPIO DE CALVILLO</t>
  </si>
  <si>
    <t>MUNICIPIO DE COSÍO</t>
  </si>
  <si>
    <t>MUNICIPIO DE EL LLANO</t>
  </si>
  <si>
    <t>MUNICIPIO DE JESÚS MARÍA</t>
  </si>
  <si>
    <t>MUNICIPIO DE PABELLÓN DE ARTEAGA</t>
  </si>
  <si>
    <t>MUNICIPIO DE RINCÓN DE ROMOS</t>
  </si>
  <si>
    <t>MUNICIPIO DE SAN FRANCISCO DE LOS ROMO</t>
  </si>
  <si>
    <t>MUNICIPIO DE SAN JOSÉ DE GRACIA</t>
  </si>
  <si>
    <t>MUNICIPIO DE TEPEZALÁ</t>
  </si>
  <si>
    <t>IEE. INSTITUTO ESTATAL ELECTORAL</t>
  </si>
  <si>
    <t>CEDH. COMISIÓN ESTATAL DE DERECHOS HUMANOS</t>
  </si>
  <si>
    <t>ITEA. INSTITUTO DE TRANSPARENCIA DEL ESTADO DE AGUASCALIENTES</t>
  </si>
  <si>
    <t>OSFAGS. ÓRGANO SUPERIOR DE FISCALIZACIÓN DEL ESTADO DE AGUASCALIENTES</t>
  </si>
  <si>
    <t>FGEA. FISCALÍA GENERAL DEL ESTADO DE AGUASCALIENTES</t>
  </si>
  <si>
    <t>TEE. TRIBUNAL ELECTORAL DEL ESTADO</t>
  </si>
  <si>
    <t>SESEA. SECRETARÍA EJECUTIVA DEL SISTEMA ESTATAL ANTICORRUPCIÓN</t>
  </si>
  <si>
    <t>EMPRESAS DE PARTICIPACIÓN ESTATAL MAYORITARIA</t>
  </si>
  <si>
    <t>FIDEICOMISOS PÚBLICOS</t>
  </si>
  <si>
    <t>ORGANISMOS NO GUBERNAMENTALES</t>
  </si>
  <si>
    <t>ENTIDAD O DELEGACIÓN FEDERAL</t>
  </si>
  <si>
    <t>PREVISIONES ECONÓMICAS</t>
  </si>
  <si>
    <t>TOTAL DEL GASTO</t>
  </si>
  <si>
    <t>Página 3 de 3</t>
  </si>
  <si>
    <r>
      <t xml:space="preserve">PODER EJECUTIVO DEL ESTADO DE AGUASCALIENTES
SECRETARÍA DE FINANZAS
ESTADO ANALÍTICO DEL EJERCICIO DEL PRESUPUESTO DE
EGRESOS CLASIFICACIÓN ECONÓMICA (POR TIPO DE GASTO)
DEL 1 DE ENERO AL 31 DE DICIEMBRE DE 2021
</t>
    </r>
    <r>
      <rPr>
        <b/>
        <sz val="9"/>
        <color indexed="8"/>
        <rFont val="Arial"/>
        <family val="2"/>
      </rPr>
      <t>(PESOS)</t>
    </r>
  </si>
  <si>
    <t>AMPLIACIONES / REDUCCIONES</t>
  </si>
  <si>
    <t>GASTO CORRIENTE</t>
  </si>
  <si>
    <t>GASTO DE CAPITAL</t>
  </si>
  <si>
    <t>AMORTIZACIÓN DE LA DEUDA Y DISMINUCIÓN DE PASIVOS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</si>
  <si>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</si>
  <si>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</si>
  <si>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</si>
  <si>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</si>
  <si>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</si>
  <si>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</si>
  <si>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</si>
  <si>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</si>
  <si>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</si>
  <si>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</si>
  <si>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</si>
  <si>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</si>
  <si>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</si>
  <si>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</si>
  <si>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</si>
  <si>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</si>
  <si>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</si>
  <si>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</si>
  <si>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</si>
  <si>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</si>
  <si>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</si>
  <si>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</si>
  <si>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</si>
  <si>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</si>
  <si>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</si>
  <si>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INTERNAS Y ASIGNACIONES AL SECTOR PÚBLICO</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</si>
  <si>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</si>
  <si>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</si>
  <si>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</si>
  <si>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</si>
  <si>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</si>
  <si>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</si>
  <si>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</si>
  <si>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</si>
  <si>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</si>
  <si>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</si>
  <si>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</si>
  <si>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</si>
  <si>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</si>
  <si>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</si>
  <si>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</si>
  <si>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</si>
  <si>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</si>
  <si>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</si>
  <si>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</si>
  <si>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</si>
  <si>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</si>
  <si>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AMORTIZACIÓN DE LA DEUDA PÚBLICA</t>
  </si>
  <si>
    <t>INTERESES DE LA DEUDA PÚBLICA</t>
  </si>
  <si>
    <t>COMISIONES DE LA DEUDA PÚBLICA</t>
  </si>
  <si>
    <t>GASTOS DE LA DEUDA PÚBLICA</t>
  </si>
  <si>
    <t>ADEUDOS DE EJERCICIOS FISCALES ANTERIORES (ADEFAS)</t>
  </si>
  <si>
    <r>
      <t xml:space="preserve">PODER EJECUTIVO DEL ESTADO DE AGUASCALIENTES
SECRETARÍA DE FINANZAS
ESTADO ANALÍTICO DEL EJERCICIO DEL PRESUPUESTO DE EGRESOS CLASIFICACIÓN FUNCIONAL (FINALIDAD Y FUNCIÓN)
DEL 1 DE ENERO AL 31 DE DICIEMBRE DE 2021
</t>
    </r>
    <r>
      <rPr>
        <b/>
        <sz val="9"/>
        <color indexed="8"/>
        <rFont val="Arial"/>
        <family val="2"/>
      </rPr>
      <t>(PESOS)</t>
    </r>
  </si>
  <si>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</si>
  <si>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</si>
  <si>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</si>
  <si>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</si>
  <si>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</si>
  <si>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</si>
  <si>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</si>
  <si>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</si>
  <si>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</si>
  <si>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</si>
  <si>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</si>
  <si>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</si>
  <si>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</si>
  <si>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</si>
  <si>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</si>
  <si>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</si>
  <si>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</si>
  <si>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</si>
  <si>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</si>
  <si>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</si>
  <si>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MINERIA, MANUFACTURAS Y CONSTRUCCIÓN</t>
  </si>
  <si>
    <t>TRANSPORTE</t>
  </si>
  <si>
    <t>COMUNICACIONES</t>
  </si>
  <si>
    <t>TURISMO</t>
  </si>
  <si>
    <t>CIENCIA, TECNOLOGÍA E INNOVACIÓN</t>
  </si>
  <si>
    <t>OTRAS INDUSTRIAS Y OTROS ASUNTOS ECONÓMICOS</t>
  </si>
  <si>
    <t>OTRAS NO CLASIFICADAS EN FUNCIONES ANTERIORES</t>
  </si>
  <si>
    <t>TRANSACCIONES DE LA DEUDA PÚBLICA / COSTO FINANCIERO DE LA DEUDA</t>
  </si>
  <si>
    <t>TRANSFERENCIAS, PARTICIPACIONES Y APORTACIONES ENTRE DIFERENTES NIVELES Y ÓRDENES DE GOBIERNO</t>
  </si>
  <si>
    <t>SANEAMIENTO DEL SISTEMA FINANCIERO</t>
  </si>
  <si>
    <t>ADEUDOS DE EJERCICIOS FISCALES ANTERIORES</t>
  </si>
  <si>
    <t xml:space="preserve"> TOTAL DEL GASTO</t>
  </si>
  <si>
    <t>IDENTIFICACIÓN DE CRÉDITO O INSTRUMENTO</t>
  </si>
  <si>
    <t>CONTRATACIÓN / COLOCACIÓN</t>
  </si>
  <si>
    <t>AMORTIZACIÓN</t>
  </si>
  <si>
    <t>CRÉDITOS BANCARIOS</t>
  </si>
  <si>
    <t>TOTAL CRÉDITOS BANCARIOS</t>
  </si>
  <si>
    <t>OTROS INSTRUMENTOS DE DEUDA</t>
  </si>
  <si>
    <t>TOTAL OTROS INSTRUMENTOS DE DEUDA</t>
  </si>
  <si>
    <t>TOTAL</t>
  </si>
  <si>
    <t>CREDITOS BANCARIOS</t>
  </si>
  <si>
    <t>BANCOMER ENDEUDAMIENTO GEA/003/2019</t>
  </si>
  <si>
    <t>BANORTE REFINANCIAMIENTO GEA/002/2017</t>
  </si>
  <si>
    <t>BONO CUPÓN CERO</t>
  </si>
  <si>
    <t>PROFISE</t>
  </si>
  <si>
    <t>TOTAL DE INTERESES DE CREDITOS BANCARIOS</t>
  </si>
  <si>
    <t>TOTAL DE INTERESES DE OTROS INSTRUMENTOS DE DEUDA</t>
  </si>
  <si>
    <t>ESTIMADO/APROBADO</t>
  </si>
  <si>
    <t>RECAUDADO/PAGADO</t>
  </si>
  <si>
    <t>Rubro de Ingresos</t>
  </si>
  <si>
    <t>Impuestos</t>
  </si>
  <si>
    <t>Cuotas y Aportaciones de Seguridad Social</t>
  </si>
  <si>
    <t>Contribuciones de Mejoras</t>
  </si>
  <si>
    <t>Derechos</t>
  </si>
  <si>
    <t>Productos</t>
  </si>
  <si>
    <t>Aprovechamientos</t>
  </si>
  <si>
    <t>Ingresos por Ventas de Bienes, Prestación de Servicios  y Otros Ingresos</t>
  </si>
  <si>
    <t>Participaciones, Aportaciones, Convenios, Incentivos Derivados de la Colaboración Fiscal y Fondos Dstintos de Aportaciones</t>
  </si>
  <si>
    <t>Transferencias, Asignaciones, Subsidios y Subvenciones, y Pensiones y Jubilaciones</t>
  </si>
  <si>
    <t>Ingresos Derivados de Financiamientos</t>
  </si>
  <si>
    <t>Capítulos de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</si>
  <si>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</si>
  <si>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</si>
  <si>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</si>
  <si>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</si>
  <si>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</si>
  <si>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</si>
  <si>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</si>
  <si>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</si>
  <si>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</si>
  <si>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SUPERÁVIT/(DÉFICIT)</t>
  </si>
  <si>
    <r>
      <t xml:space="preserve">PODER EJECUTIVO DEL ESTADO DE AGUASCALIENTES
SECRETARÍA DE FINANZAS
GASTO POR CATEGORÍA PROGRAMÁTICA
DEL 1 DE ENERO AL 31 DE DICIEMBRE DE 2021
</t>
    </r>
    <r>
      <rPr>
        <b/>
        <sz val="9"/>
        <color indexed="8"/>
        <rFont val="Arial"/>
        <family val="2"/>
      </rPr>
      <t>(PESOS)</t>
    </r>
  </si>
  <si>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</si>
  <si>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</si>
  <si>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</si>
  <si>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</si>
  <si>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</si>
  <si>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</si>
  <si>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</si>
  <si>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</si>
  <si>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</si>
  <si>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</si>
  <si>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</si>
  <si>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</si>
  <si>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</si>
  <si>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</si>
  <si>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</si>
  <si>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</si>
  <si>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</si>
  <si>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</si>
  <si>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</si>
  <si>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</si>
  <si>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</si>
  <si>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</si>
  <si>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</si>
  <si>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</si>
  <si>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</si>
  <si>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</si>
  <si>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</si>
  <si>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</si>
  <si>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PROYECTOS DE INVERSIÓN PÚBLICA</t>
  </si>
  <si>
    <t>DICIEMBRE</t>
  </si>
  <si>
    <t>ACUMULADO 
ENERO - DICIEMBRE</t>
  </si>
  <si>
    <t>00334.-FORTALECIMIENTO A MPYMES Y EMPRENDEDORES</t>
  </si>
  <si>
    <t>00337.-DESARROLLO DE PROVEEDORES</t>
  </si>
  <si>
    <t>00338.-ATRACCIÓN DE INVERSIONES</t>
  </si>
  <si>
    <t>00366.-DIRECTO ESTATAL FOMENTO A LA PRODUCCIÓN Y RECONVERSIÓN EN ÁREAS DE RIEGO</t>
  </si>
  <si>
    <t>00367.-DIRECTO ESTATAL FOMENTO A LA PRODUCCIÓN Y RECONVERSIÓN EN ÁREAS DE TEMPORAL Y COMBATE A LA SEQUÍA</t>
  </si>
  <si>
    <t>00368.-DIRECTO ESTATAL DESARROLLO DE AREAS DE RIEGO</t>
  </si>
  <si>
    <t>00371.-DIRECTO ESTATAL APOYOS DIVERSOS PARA EL SECTOR AGROPECUARIO</t>
  </si>
  <si>
    <t>00372.-DIRECTO ESTATAL PROMOCIÓN E IMPULSO A LA COMERCIALIZACIÓN</t>
  </si>
  <si>
    <t>00374.-DIRECTO ESTATAL EQUIPAMIENTO A AGROINDUSTRIAS</t>
  </si>
  <si>
    <t>00376.-DIRECTO ESTATAL MEJORAMIENTO GENÉTICO</t>
  </si>
  <si>
    <t>00377.-DIRECTO ESTATAL APOYOS PECUARIOS</t>
  </si>
  <si>
    <t>00379.-DIRECTO ESTATAL EXPOSICIONES Y CONVENCIONES GANADERAS</t>
  </si>
  <si>
    <t>00381.-DIRECTO ESTATAL INTERCAMBIO DE EXPERIENCIAS</t>
  </si>
  <si>
    <t>06512.-DIRECTO ESTATAL EQUIPAMIENTO RURAL AGRÍCOLA</t>
  </si>
  <si>
    <t>07029.-CARACTERIZACION Y ESPECIFICACIONES DE LA RED RUTAS DEL SISTEMA INTEGRADO DE TRANSPORTE PUBLICO METROPOLITANO DE AGUASCALIENTES PARA LA SITUACION ACTUAL Y CON PROYECTO, AGUASCALIENTES, AGUASCALIENTES</t>
  </si>
  <si>
    <t>07503.-IMPULSO A LA EXPORTACIÓN DE PRODUCTOS DE AGUASCALIENTES A MERCADOS INTERNACIONALES</t>
  </si>
  <si>
    <t>07641.-CONTROL DE CALIDAD DEL PROGRAMA DE OBRA PUBLICA, VARIAS LOCALIDADES, TODO EL ESTADO</t>
  </si>
  <si>
    <t>07642.-SERV. RELACIONADOS CON OBRA PUB. PARA PERITAJES DE OBRA, PERMISOS AMBIENTALES, LICENCIAS DE CONSTRUCC Y SERVICIOS DE PUBLICACION DE CONVOCATORIAS PARA EL PROG. DE INFRAESTRUCTURA 2020, PERMISOS ABIENTALES Y LICENCIAS DE CONSTRUCCION , VARIAS LOCALIDADES</t>
  </si>
  <si>
    <t>07643.-SERVI. RELACIONADOS CON LA OBRA PUB. PARA PERITAJES DE OBRA, PERMISOS AMBIENTALES, LICENCIAS DE CONSTRUCC. Y SERVICIOS DE PUBLICACION DE CONVOCATORIAS PARA EL PROGRAMA DE INFR 2020, PERITAJES DE OBRA, VARIAS LOCALIDADES, TODO EL ESTADO</t>
  </si>
  <si>
    <t>07699.-CONSERVACION DE CARRETERAS, CAMINOS Y VIALIDADES EN EL ESTADO, VARIAS LOCALIDADES, TODO EL ESTADO</t>
  </si>
  <si>
    <t>07713.-EST Y PROY EJEC SOP, ACOMPAÑAMIENTO EN EL PROCESO DE ANALISIS DE PROPUESTAS ECONOM, DOCUMENTO SOPORTE DE EVALU, DIAGNOSTICO Y REPORTE DE CONSISTENCIA Y CONGRUENCIA ECONOM PARA LA LICITACION PUB NACIONAL DEL LIBRAMIENTO CARRETERO PTE, AGUASCALIENTES</t>
  </si>
  <si>
    <t>07760.-REHABILITACION DE CASA DE LA CULTURA DE SAN ANTONIO DE LOS RIOS, SAN ANTONIO DE LOS RIOS, SAN JOSE DE GRACIA</t>
  </si>
  <si>
    <t>07775.-PROGRAMA EMERGENTE ANTE LA CONTINGENCIA POR COVID 19, CONSTRUCCION DE RED DE AGUA POTABLE Y ALCANTARILLADO EN EL MUNICIPIO DE CALVILLO, VARIAS LOCALIDADES, CALVILLO</t>
  </si>
  <si>
    <t>07784.-PROGRAMA EMERGENTE ANTE LA CONTINGENCIA POR COVID 19, CONSTRUCCION DE COLECTOR PLUVIAL Y REHABILITACION DE RED DE AGUA POTABLE EN EL MUNICIPIO DE JESUS MARIA, VARIAS LOCALIDADES, JESUS MARIA</t>
  </si>
  <si>
    <t>07787.-PROGRAMA EMERGENTE ANTE LA CONTINGENCIA POR COVID 19, CONSTRUCCION DE PAVIMENTO, GUARNICIONES Y BANQUETAS EN EL MUNICIPIO DE PABELLON DE ARTEAGA, VARIAS LOCALIDADES, PABELLON DE ARTEAGA</t>
  </si>
  <si>
    <t>07799.-PROGRAMA EMERGENTE ANTE LA CONTINGENCIA POR COVID 19, CONSTRUCCION DE EMPEDRADO, GUARNICIONES Y BANQUETAS EN EL MUNICIPIO DE SAN JOSE DE GRACIA, SAN JOSE DE GRACIA</t>
  </si>
  <si>
    <t>07801.-REHABILITACION DE EDIFICIOS PUBLICOS DE GOBIERNO DEL ESTADO, REHABILITACION DE PASAMANOS EN RAMPAS EN AREA PEDIATRICA EN EL CRIS, AGUASCALIENTES</t>
  </si>
  <si>
    <t>07802.-OBRAS DE INFRAESTRUCTURA Y ACCIONES PARA EL DESARROLLO TURISTICO Y PUEBLOS MAGICOS DEL ESTADO, CONSTRUCCION ACCESO EXPLANADA PONIENTE FERIA NACIONAL DE SAN MARCOS, AGUASCALIENTES</t>
  </si>
  <si>
    <t>07803.-OBRAS DE INFRAESTRUCTURA SOCIAL EN EL ESTADO, PAVIMENACION EN ZONAS RURALES DEL MUNICIPIO DE AGUASCALIENTES, AGUASCALIENTES</t>
  </si>
  <si>
    <t>07808.-DIRECCION GENERAL DE INVESTIGACION PERICIAL, AMPLIACION, AGUASCALIENTES</t>
  </si>
  <si>
    <t>07810.-CENTRO DE INTEGRL DE INVESTIGACION, CONSTRUCCION DE EDIFICIO OPERATIVO, AGUASCALIENTES</t>
  </si>
  <si>
    <t>07811.-CENTRO DE RINSERCION SOCIAL DE MINIMA SEGURIDAD, CONSTRUCCION DE MODULO OPERATIVO Y REMODELACION DE EDIFICIOS EXISTENTES, AGUASCALIENTES</t>
  </si>
  <si>
    <t>07812.-CENTRO DE RINSERCION SOCIAL DE MINIMA SEGURIDAD, CONSTRUCCION DE MODULO OPERATIVO Y REMODELACION DE EDIFICIOS EXISTENTES, AGUASCALIENTES</t>
  </si>
  <si>
    <t>07813.-DESARROLLO A EMPRENDEDORES Y MIPYMES</t>
  </si>
  <si>
    <t>07817.-CENTRO DE REINSERCION SOCIAL PARA VARONES AGUASCALIENTES, CONSTRUCCION DE MODULO 7 (INTERNOS PSIQUIATRICOS) Y CONSTRUCCION DE MODULO 8, ALTA SEGURIDAD, AGUASCALIENTES</t>
  </si>
  <si>
    <t>07820.-CONSTRUCCION DE CAMPO DE FUTBOL AMERICANO EN CEAR RODOLFO LANDEROS, PRIMERA ETAPA, AGUASCALIENTES</t>
  </si>
  <si>
    <t>07821.-CORREDOR TRES CENTURIAS, ADECUACION DE ACCESO A VELODROMO, AGUASCALIENTES</t>
  </si>
  <si>
    <t>07832.-ACCESIBILIDAD UNIVERSAL, DEMOLICIONES, VARIAS LOCALIDADES, AGUASCALIENTES Y ASIENTOS</t>
  </si>
  <si>
    <t>07837.-CORREDOR TRES CENTURIAS, CONFINAMIENTO DE BOCACALLES POR DERECHO DE VIA, COL. GREMIAL, 2A. ETAPA, AGUASCALIENTES</t>
  </si>
  <si>
    <t>07838.-CORREDOR TRES CENTURIAS, CIERRE DE BOCACALLE CORONEL JESUS R. MACIAS, JUEGOS INFANTILES Y GIMNASIO AL AIRE LIBRE, AGUASCALIENTES</t>
  </si>
  <si>
    <t>07839.-OBRAS DE REHABILITACION DE INFRAESTRUCTURA DE EDUCACION MEDIA SUPERIOR, REHABILITACION ESCUELA NORMAL, JUSTO SIERRA MENDEZ, GENERAL JOSE MARIA MORELOS Y PAVON, CAÑADA HONDA, AGUASCALIENTES</t>
  </si>
  <si>
    <t>07844.-REHABILITACION DE CASA TERAN, RESTAURACION DEL CENTRO DE ANIMACION CULTURAL CASA TERAN, AGUASCALIENTES, AGS., AGUASCALIENTES</t>
  </si>
  <si>
    <t>07846.-CONFINAMIENTO DE CICLOVIA COFETRECE, POCITOS, 1a. ETAPA, AGUASCALIENTES</t>
  </si>
  <si>
    <t>07848.-OBRAS DE INFRA BASICA EN MUNICIPIOS, CONSTRUCC DE PAV, GUARNICIONES Y BANQUETAS, REHAB DE RED DE ALCANTARILLADO Y DE RED O SISTEMA DE AGUA POTABLE EN LA C. MORA LOC EL DURAZNILLO EN LE MPIO DE AGUASCALIENTES, EL DURAZNILLO, AGUASCALIENTES</t>
  </si>
  <si>
    <t>07849.-OBRAS DE INF BASICA EN MPI, CONSTRUCC DE PAVIMENTACION, REHABILITACION DE RED DE ALCANTARILLADO Y DE RED O SISTEMA DE AGUA POTABLE EN LA C. CRISTOBAL COLON, LOCALIDAD BUENA VISTA DE PEÑUELAS, MUNICIPIO DE AGUASCALIENTES, BUENA VISTA DE PEÑUELAS, AGS</t>
  </si>
  <si>
    <t>07851.-OBRAS DE INFRA BASICA EN MUNICIPIOS, CONSTRUCC DE PAV, REHABILITACION DE RED DE ALC. Y DE RED O SISTEMA DE AGUA POTABLE EN LA C. JUAN DE LA BARRERA EN LA COMUNIDAD EL REFUGIO DE PEÑUELAS, MPI DE AGUASCALIENTES, EL REFUGIO DE PEÑUELAS, AGUASCALIENTES</t>
  </si>
  <si>
    <t>07852.-OBRAS DE INF. BASICA EN MUNICIPIOS, CONSTRUCC. DE PAVIMENTACION, RED DE ALCANTARILLADO Y DE RED O SISTEMA DE AGUA POT. EN LA C. AZALEAS LOC. MONTORO MESA DEL SALTO MUNICIPIO DE AGUASCALIENTES, MONTORO, AGUASCALIENTES</t>
  </si>
  <si>
    <t>07853.-OBRAS DE INFR BASICA EN MUNICIPIOS, CONSTRUCC. DE GUARN Y BANQUETAS, RED DE ALCANTARILLADO Y REHAB DE RED O SISTEMA DE AGUA POTABLE EN LA CALLE LIGA DEL PACIFICO LOCALIDAD COTORINA, COYOTES, MPIO DE AGUASCALIENTES, COTORINA, COYOTES, AGUASCALIENTES</t>
  </si>
  <si>
    <t>07854.-OBRAS DE INF BASICA EN MUNICIPIOS, CONSTRUCC DE PAV, REHAB DE RED DE ALC Y DE RED O SISTEMA DE AGUA POTABLE EN LAS CALLES JALISCO Y EMILIANO ZAPATA LOCAL EL TANQUE DE LOS JIMENEZ EN EL MPIO DE AGUASCALIENTES, TANQUE DE LOS JIMENEZ, AGUASCALIENTES</t>
  </si>
  <si>
    <t>07856.-OBRAS DE INFR BASICA EN MUNICIPIOS, CONSTRUCC DE PAV., GUARNICIONES Y BANQUETAS, REHAB DE RED DE ALCANTARILLADO Y DE RED O SISTEMA DE AGUA POTABLE EN C. PINOS LOC. SAN ANTONIO DE PEÑUELAS MPIO DE AGUASCALIENTES, SAN ANTONIO DE PEÑUELAS, AGUASCALIENTES</t>
  </si>
  <si>
    <t>07858.-OBRAS DE INFR BASICA EN MUNICIPIOS, CONSTRUCC DE PAV, GUARN Y BANQUETAS, REHAB DE RED DE ALC Y DE RED O SISTEMA DE AGUA POT EN C. VIRGEN DE LA ASUNCION  LOC EL COLORADO EL SOYATAL DEL MPIO DE AGUASCALIENTES, EL COLORADO, EL SOYATAL, AGUASCALIENTES</t>
  </si>
  <si>
    <t>07859.-OBRAS DE INFRA BASICA EN MUNICIPIOS, CONSTRUCC. DE PAV, GUARN Y BANQUETAS, REHAB. DE RED DE ALC. Y RED O SISITEMA DE AGUA POT. EN C. PRIVADA LA ESTACION LOC SANTA MARIA DE GALLARDO EN EL MPIO DE AGUASCALIENTES, SANTA MARIA DE GALLARDO, AGUASCALIENTES</t>
  </si>
  <si>
    <t>07860.-OBRAS DE INF BASICA EN MUNICIPIOS, CONSTRUCC DE PAV, GUARN Y BANQUETAS, REHAB DE RED DE ALC Y DE RED O SISTEMA DE AGUA POTABLE EN C. FAISAN EN LA LOC LOS CUERVOS, LOS OJOS DE AGUA MPIO DE AGUASCALIENTES, LOS CUERVOS, LOS OJOS DE AGUA, AGUASCALIENTES</t>
  </si>
  <si>
    <t>07864.-OBRAS DE INFRA BASICA EN MUNICIPIOS, CONSTRUCC DE PAV, GUARNICIONES Y BANQUETAS, REHAB DE RED DE ALC. Y DE RED O SISTEMA DE AGUA POT EN C. JOSE CHAVOYO, LOC. EL SALTO DE LOS SALADO MPIO DE AGUASCALIENTES, EL SALTO DE LOS SALADO, AGUASCALIENTES</t>
  </si>
  <si>
    <t>07865.-OBRAS DE INF. BASICA EN MUNICIPIOS, CONSTRUCC DE PAV., GUARN. Y BANQUETAS, REHAB. DE RED DE ALC. Y DE RED O SISTEMA DE AGUA POT. EN C. EMILIANO ZAPATA EN LA LOC. CIENEGUILLA LA LUMBRERA MPIO DE AGUASCALIENTES, CIENEGUILLA, LA LUMBRERA, AGUASCALIENTES</t>
  </si>
  <si>
    <t>07866.-OBRAS DE INFRAESTRUCTURA BASICA EN MUNICIPIOS, CONSTRUCCION DE PAVIMENTACION, GUARNICIONES Y BANQUETAS, EN LAS CALLE FRANCISCO I MADERO LOCALIDAD EL NIAGARA MUNICIPIO DE AGUASCALIENTES, EL NIAGARA, AGUASCALIENTES</t>
  </si>
  <si>
    <t>07867.-OBRAS DE INF BASICA EN MPIO, CONSTRUCC DE PAV, GUARNICIONES Y BANQUETAS, EN LAS CALLES LIENZO CHARRO Y CUAUHTEMOC EN LA LOCALIDAD CUAUHTEMOC LAS PALOMAS EN EL MUNICIPIO DE AGUASCALIENTES, CUAUHTEMOC, LAS PALOMAS, AGUASCALIENTES</t>
  </si>
  <si>
    <t>07873.-OBRAS DE INF BASICA EN MUNICIPIOS CONSTRUCC DE PAV, GUARN Y BANQUETAS, REHAB DE RED DE ALCANTARILLADO Y DE RED O SISTEMA DE AGUA POT EN C. LOS DIAZ, COMUNIDAD EL MALACATE DELEGACION  CALVILLITO DEL MPIO DE AGUASCALIENTES, EL MALACATE, AGUASCALIENTES</t>
  </si>
  <si>
    <t>07875.-PROL. AV. MAHATMA GANDHI, CONCLUSION CALZADA PONIENTE, AGUASCALIENTES</t>
  </si>
  <si>
    <t>07876.-OBRAS COMPLEMENTARIAS EN UNIDAD DEPORTIVA IV CENTENARIO, AGUASCALIENTES</t>
  </si>
  <si>
    <t>07881.-OBRAS DE INF Y EQUIP PARA MEJORAR EL FLUJO CONT DE LA AV. AGS. OTE, RENOVACION TEC DE LAS INTERSECC SEMAFORICAS EN AV. AGS. Y AV. BARB V, AV. AGS. Y AV. NAZARIO O, AV. AGS Y CAMINO AL COBANO, AV. AGS. Y C. COTORINAS, AV. AGS Y RETORNO SEGURIDAD PUB. AGS.</t>
  </si>
  <si>
    <t>07882.-CORREDOR TRES CENTURIAS, CIERRE BAJO PUENTE EN AV. GOMEZ MORIN, AGUASCALIENTES</t>
  </si>
  <si>
    <t>07886.-MANTENIMINETO, REHABILITACION Y CONSERVACION DE UNIDADES MEDICAS DEL ESTADO, HOSPITAL DE LA MUJER, AGUASCALIENTES</t>
  </si>
  <si>
    <t>07890.-REHABILITACION DE EDIFICIOS PUBLICOS DE GOBIERNO DEL ESTADO, OBRAS COMPLEMENTARIAS EN PUENTE PEATONAL EN AV. AGUASCALIENTES CRUCE CON CALLE MEXICO LIBRE, FRACC. MORELOS I, AGUASCALIENTES</t>
  </si>
  <si>
    <t>07895.-OBRAS DE INFR DE AGUA POTABLE, ALC Y SANEAMIENTO, COMPLEMENTO DE EQUIP DE POZO DE AGUA POT, LINEA DE CONDUCC, LINEA DE ALIMENT Y TANQUE DE REGULACION EN COL MACARIO J. GOMEZ, SAN FCO DE LOS R. CRUCE DE CARR FED 25, COL MACARIO J GOMEZ, SAN FCO DE LOS R</t>
  </si>
  <si>
    <t>07903.-CONSERVACION DE CARRETERAS, CAMINOS Y VIALIDADES EN EL MUNICIPIO DE AGUASCALIENTES, AGUASCALIENTES</t>
  </si>
  <si>
    <t>07904.-CONSERVACION DE CARRETERAS, CAMINOS Y VIALIDADES EN EL MUNICIPIO DE TEPEZALA, TEPEZALA</t>
  </si>
  <si>
    <t>07906.-CONSERVACION DE CARRETERAS, CAMINOS Y VIALIDADES EN EL MUNICIPIO DE RINCON DE ROMOS</t>
  </si>
  <si>
    <t>07907.-CONSERVACION DE CARRETERAS, CAMINOS Y VIALIDADES EN EL MUNICIPIO DE SAN FRANCISCO DE LOS ROMO, SAN FRANCISCO DE LOS ROMO</t>
  </si>
  <si>
    <t>07909.-CONSERVACION DE CARRETERAS, CAMINOS Y VIALIDADES EN EL MUNICIPIO DE CALVILLO, CALVILLO</t>
  </si>
  <si>
    <t>07911.-REHAB. DE EDIF PUB DE GOB DEL EDO, REHAB DE CASETAS DE VIG DEL AREA NATURA PROTEGIDA EN EL CERRO DEL MUERTO Y EN EL TEMAZCAL, CONST. DE RAMPAS DE ACCESI EN EL CEAR RODOLFO L. G Y MANT GRAL DE LOS SERV SANIT DEL ESTAC. DEL JARDIN DE LOS PALACIOS, AGS</t>
  </si>
  <si>
    <t>07916.-CONSERVACION DE CARRETERAS, CAMINOS Y VIALIDADES EN EL MUNICIPIO DE EL LLANO, PALO ALTO, EL LLANO</t>
  </si>
  <si>
    <t>07917.-OBRAS COMPLEMENTARIAS EN AREASA DE CORREDOR TRES CENTURIAS, CICLOVIA DE ENLACE JACARANDAS</t>
  </si>
  <si>
    <t>07918.-REHABILITACION DE EDIFICIOS PUBLICOS DE GOBIERNO DEL ESTADO, TRABAJOS COMPLEMENTARIOS EN C5, AGUASCALIENTES</t>
  </si>
  <si>
    <t>07919.-SOLUCION VIAL EN AV. AGUASCALIENTES EN CRUCERO DE ACCESO A FRACC. PARRAS, AGUASCALIENTES</t>
  </si>
  <si>
    <t>07924.-REHABILITACION DE EDIFICIOS PUBLICOS DE GOBIERNO DEL ESTADO, AMPLIACION DE LA RED DE CABLEADO ESTRUCTURAL EN C5, 1a. ETAPA, AGUASCALIENTES</t>
  </si>
  <si>
    <t>07925.-SISTEMA DE RIEGO EN BOSQUE URBANO CERRITO DE LA CRUZ, AGUASCALIENTES</t>
  </si>
  <si>
    <t>07928.-OBRAS DE INFRAESTRUCTURA BASICA EN MUNICIPIOS, REHABILITACION DE RED DE ALCANTARILLADO EN CALLE ROBLE EN LA COLONIA SANTA CRUZ DE LA CABECERA MUNICIPAL DE RINCON DE ROMOS, AGS., RINCON DE ROMOS</t>
  </si>
  <si>
    <t>07929.-OBRAS DE INFRAESTRUCTURA BASICA EN MUNICIPIOS, REHABILITACION DE RED DE ALCANTARILLADO EN CALLE DEL ENCINO EN LA COLONIA SANTA CRUZ DE LA CABECERA MUNICIPAL DE RINCON DE ROMOS, AGS., RINCON DE ROMOS</t>
  </si>
  <si>
    <t>07930.-OBRAS DE INFRAESTRUCTURA BASICA EN MUNICIPIOS, REHABILITACION DE RED DE ALCANTARILLADO EN CALLE FRESNO EN LA COLONIA SANTA CRUZ DE LA CABECERA MUNICIPAL DE RINCON DE ROMOS, AGS., RINCON DE ROMOS</t>
  </si>
  <si>
    <t>07931.-OBRAS DE INFRAESTRUCTURA BASICA EN MUNICIPIOS, REHABILITACION DE RED DE ALCANTARILLADO EN CALLE DEL GRANJENITO EN LA COLONIA SANTA CRUZ DE LA CABECERA MUNICIPAL DE RINCON DE ROMOS, AGS, RINCON DE ROMOS</t>
  </si>
  <si>
    <t>07932.-OBRAS DE INFRAESTRUCTURA BASICA EN MUNICIPIOS, REHABILITACION DE RED O SISTEMA DE AGUA POTABLE Y ALCANTARILLADO EN LA CALLE ALDAMA COLONIA MARTINEZ ANDRADE EN EL LA CABECERA MUNICIPAL DE JESUS MARIA AGS, JESUS MARIA</t>
  </si>
  <si>
    <t>07933.-OBRAS DE INFRAESTRUCTURA BASICA EN MUNICIPIOS, REHABILITACION DE RED O SISTEMA DE AGUA POTABLE Y ALCANTARILLADO EN LA CALLE ALFAREROS EN LA COLONIA MARTINEZ ANDRADE EN EL LA CABECERA MUNICIPAL DE JESUS MARIA AGS, JESUS MARIA</t>
  </si>
  <si>
    <t>07934.-OBRAS DE INFRAESTRUCTURA BASICA EN MUNICIPIOS, REHABILITACION DE RED DE ALCANTARILLADO EN CALLE CIPRES EN LA COLONIA SANTA CRUZ DE LA CABECERA MUNICIPAL DE RINCON DE ROMOS, AGS., RINCON DE ROMOS</t>
  </si>
  <si>
    <t>07935.-OBRAS DE INFRAESTRUCTURA BASICA EN MUNICIPIOS, REHABILITACION DE RED DE ALCANTARILLADO EN CALLE SAUZ EN LA COLONIA SANTA CRUZ DE LA CABECERA MUNICIPAL DE RINCON DE ROMOS, AGS., RINCON DE ROMOS</t>
  </si>
  <si>
    <t>07936.-OBRAS DE INFRAESTRUCTURA BASICA EN MUNICIPIOS, REHABILITACION DE RED DE ALCANTARILLADO EN CALLE CEDRO EN LA COLONIA SANTA CRUZ DE LA CABECERA MUNICIPAL DE RINCON DE ROMOS, AGS., RINCON DE ROMOS</t>
  </si>
  <si>
    <t>07937.-OBRAS DE INFRAESTRUCTURA BASICA EN MUNICIPIOS, REHABILITACION DE RED O SISTEMA DE AGUA POTABLE Y ALCANTARILLADO EN LA CALLE LOS CEDROS EN LA COLONIA JESUS GOMEZ PROTUGAL MARGARITAS EN EL MUNICIPIO DE JESUS MARIA AGS, MERGARITAS, JESUS MARIA</t>
  </si>
  <si>
    <t>07938.-OBRAS DE INFRAESTRUCTURA BASICA EN MUNICIPIOS, REHABILITACION DE RED DE  ALCANTARILLADO EN CALLE MEZQUITES DE LA LOCALIDAD DE LAZARO CARDENAS EN EL MUNICIPIO DE ASIENTOS AGS., LAZARO CARDENAS, ASIENTOS</t>
  </si>
  <si>
    <t>07939.-OBRAS DE INFRAESTRUCTURA BASICA EN MUNICIPIOS, REHABILITACION DE RED ALCANTARILLADO EN LA CALLE ALEGRIA DE LA LOCALIDAD DE VILLA JUAREZ EN EL MUNICIPIO DE ASIENTOS AGS, VILLA JUAREZ, ASIENTOS</t>
  </si>
  <si>
    <t>07940.-OBRAS DE INFRAESTRUCTURA BASICA EN MUNICIPIOS, REHABILITACION DE RED ALCANTARILLADO EN LA CALLE JUANA DE ARCO DE LA LOCALIDAD DE VILLA JUAREZ EN EL MUNICIPIO DE ASIENTOS AGS, VILLA JUAREZ, ASIENTOS</t>
  </si>
  <si>
    <t>07941.-OBRAS DE INFRAESTRUCTURA BASICA EN MUNICIPIOS, REHABILITACION DE RED DE  ALCANTARILLADO EN LA CALLE LIBERTAD DE LA LOCALIDAD DE VILLA JUAREZ EN EL MUNICIPIO DE ASIENTOS AGS, VILLA JUAREZ, ASIENTOS</t>
  </si>
  <si>
    <t>07942.-OBRAS DE INFRAESTRUCTURA BASICA EN MUNICIPIOS, REHABILITACION DE RED DE ALCANTARILLADO EN CALLE IGNACIO ZARAGOZA EN PALO ALTO MUNICIPIO DE EL LLANO AGS., PALO ALTO</t>
  </si>
  <si>
    <t>07943.-OBRAS DE INFRAESTRUCTURA BASICA EN MUNICIPIOS, REHABILITACION DE RED DE ALCANTARILLADO EN LA AVENIDA JUAREZ EN LA CABECERA MUNICIPAL DE SAN FRANCISCO DE LOS ROMO AGS, SAN FRANCISCO DE LOS ROMO</t>
  </si>
  <si>
    <t>07944.-OBRAS DE INFRAESTRUCTURA BASICA EN MUNICIPIOS, CONSTRUCCION DE PAVIMENTACION EN LA CALLE PEDRO DOMINGUEZ EN LA CABECERA MUNICIPAL DE SAN JOSE DE GRACIA AGS., SAN JOSE DE GRACIA</t>
  </si>
  <si>
    <t>07945.-OBRAS DE INFRAESTRUCTURA BASICA EN MUNICIPIOS, CONSTRUCCION DE CAMINO RURAL ENTRE BARRANCA DE LOS PORTALES Y EL TEPALCATE EN EL MUNICIPIO DE CALVILLO AGS., CALVILLO</t>
  </si>
  <si>
    <t>07946.-OBRAS DE INFRAESTRUCTURA BASICA EN MUNICIPIOS, CONSTRUCCION DE PAVIMENTACION EN LA CALLE BENITO JUAREZ EN LA CABECERA MUNICIPAL SAN JOSE DE GRACIA AGS, SAN JOSE DE GRACIA</t>
  </si>
  <si>
    <t>07947.-OBRAS DE INFRAESTRUCTURA BASICA EN MUNICIPIOS, REHABILITACION DE RED O SISTEMA DE AGUA POTABLE Y ALCANTARILLADO EN LA CALLE FRANCISCO SARABIA EN LA CABECERA MUNICIPAL DE TEPEZALA AGS., TEPEZALA</t>
  </si>
  <si>
    <t>07948.-OBRAS DE INFRAESTRUCTURA BASICA EN MUNICIPIOS, REHABILITACION DE RED DE  ALCANTARILLADO EN CALLE JOSE MARIA MORELOS EN LA LOCALIDAD DE LA LUZ EN EL MUNICIPIO DE EL LLANO AGS., LA LUZ, EL LLANO</t>
  </si>
  <si>
    <t>07950.-RESTAURACION DEL ANTIGUO PUENTE A SAN IGNACIO, AGUASCALIENTES, AGUASCALIENTES</t>
  </si>
  <si>
    <t>07951.-CONSERVACION DE CARRETERAS, CAMINOS Y VIALIDADES EN MUNICIPIO DE COSIO, COSIO</t>
  </si>
  <si>
    <t>07952.-CONSERVACION DE CARRETERAS, CAMINOS Y VIALIDADES EN MUNICIPIO DE ASIENTOS, ASIENTOS</t>
  </si>
  <si>
    <t>07961.-CAMBIO DE IMAGEN INSTITUCIONAL SECRETARIA DE RELACIONES EXTERIORES, AGUASCALIENTES</t>
  </si>
  <si>
    <t>07962.-ACONDICIONAMIENTO Y ACCESIBILIDAD UNIVERSAL DEL CENTRO DE REHABILITACION E INTEGRACION SOCIAL, SRIS, SERVICIOS MEDICOS DE DIF ESTATAL, AGUASCALIENTES</t>
  </si>
  <si>
    <t>07968.-REHABILITACION DE EDIFICIOS PUBLICOS DE GOBIERNO DEL ESTADO, OBRAS COMPLEMENTARIAS EN PUENTE PEATONAL C. AQUILES ELORDUY , AGUASCALIENTES</t>
  </si>
  <si>
    <t>07969.-REHABILITACION DE EDIFICIOS PUBLICOS DE GOBIERNO DEL ESTADO, OBRAS COMPLEMENTARIAS EN PUENTE PEATONAL C. BONAMPAK, AGUASCALIENTES</t>
  </si>
  <si>
    <t>07970.-REHABILITACION DEL CENTRO DE EDUCACION EMBIENTAL E INVESTIGACION LOS ALAMITOS, SAN JOSE DE GRACIA</t>
  </si>
  <si>
    <t>07972.-CONSTRUCCION DE PUENTE PEATONAL EN AV. AGUASCALIENTES CRUCE CON CALLE SAN JULIAN, FRACC. BOSQUES DEL PRADO Y SUR, AGUASCALIENTES, AGUASCALIENTES</t>
  </si>
  <si>
    <t>07973.-ELABORACION DE CEDULAS, NOTAS TECNICAS, ANALISIS COSTO BENEFICIO Y ACOMPAÑAMIENTO EN LA GESTION DE PROYECTOS ANTE LA FEDERACION, PASO A DESNIVEL, POLIFORUM Y ESPACIOS PUBLICOS, AGUASCALIENTES</t>
  </si>
  <si>
    <t>07974.-TRABAJOS COMPLEMENTARIOS PASO A DESNIVEL SUPERIOR AV. AGUASCALIENTES</t>
  </si>
  <si>
    <t>07975.-CORREDOR TRES CENTURIAS, ADECUACION ACCESO NOROESTE COFETRECE, AGUASCALIENTES</t>
  </si>
  <si>
    <t>07983.-OBRAS DE INFRAESTRUCTURA BASICA EN MUNICIPIOS, REHABILITACION DE RED O SISTEMA DE AGUA POTABLE EN CALLE FILOMENO MALDONADO EN CABECERA MUNICIPAL DE TEPEZALA AGS., TEPEZALA</t>
  </si>
  <si>
    <t>07984.-ESTUDIOS DE PRE INVERSION PARA LLEVAR A CABO LA CONSTRUCCION DEL ACOTAMIENTO FERROVIARIO JALISCO</t>
  </si>
  <si>
    <t>07987.-TRABAJOS COMPLEMENTARIOS EN COLECTOR CASA BLANCA, AGUASCALIENTES</t>
  </si>
  <si>
    <t>07988.-OBRAS DE INFRAESTRUCTURA DE AGUA POTABLE, ALCANTARILLADO Y SANEAMIENTO, TRABAJOS COMPLEMENTARIOS EN LA PERFORACION DE POZO DE AGUA POTABLE EN EL LLANO, JESUS MARIA, EL LLANO, JESUS MARIA</t>
  </si>
  <si>
    <t>07990.-REHABILITACION DE EDIFICIOS PUBLICOS DE GOBIERNO DEL ESTADO, ADECUACION DE ANTIGUO HOSPITAL HIDALGO PARA OFICINAS DE CONTRALORIA Y REHABILITACION DE OFICINAS EXISTENTES EN PLAZA PATRIA, AGUASCALIENTES</t>
  </si>
  <si>
    <t>07991.-OBRAS DE INFRAESTRUCTUTA BASICA EN MUNICIPIOS,CONSTRUCCION DE PAVIMENTACION, GUARNICIONES Y BANQUETAS EN LA CALLE ALDAMA COLONIA ,ARTINEZ ANDRADE EN LA CABECERA MUICIPAL DE JESUS MARIA, JESUS MARIA</t>
  </si>
  <si>
    <t>07996.-MOBILIARIO URBANO CICLISTA YOVOY, CIRCUITO LOMAS DE SAN JORGE Y CIRCUITO NORIAS DE OJOCALIENTE, COFETREC, AGUASCALIENTES</t>
  </si>
  <si>
    <t>07997.-REHABILITACION Y AMPLIACION DE ALBERGUE PARA ADOLESCENTES, DEL DIF ESTATAL EN AGUASCALIENTES, AGS., AGUASCALIENTES</t>
  </si>
  <si>
    <t>07999.-REHABILITACION DEL DEPORTIVO FERROCARRILERO, SEGUNDA ETAPA, AGUASCALIENTES</t>
  </si>
  <si>
    <t>08027.-SERVICIOS RELACIONADOS CON LA OBRA PUBLICA PARA PERITAJES DE OBRA, PERMISOS AMBIENTALES, LICENCIAS DE CONSTRUCCION Y SERVICIOS DE PUBLICACION DE CONVOCATORIAS PARA EL PROGRAMA DE INFRAESTRUCTURA 2021, PERITAJES Y SERVICIOS DE PUBLICACION DE CONVOCATORIAS</t>
  </si>
  <si>
    <t>08028.-SERVICIOS RELACIONADOS CON LA OBRA PUBLICA PARA PERITAJES DE OBRA, PERMISOS AMBIENTALES, LICENCIAS DE CONSTRUCCION Y SERVICIOS DE PUBLICACION DE CONVOCATORIAS PARA EL PROGRAMA DE INFRAESTRUCTURA 2021, PERMISOS AMBIENTALES Y LICENCIAS DE CONSTRUCCION</t>
  </si>
  <si>
    <t>08034.-REHABILITACION DE EDIFICIOS PUBLICOS DE GOBIERNO DEL ESTADO, AMPLIACION DE RED DE DATOS EN LA DIRECCION GENERAL DE SUPERVISION DE OBRAS Y LA COORDINACION DE INFORMATICA DE LA SECRETARIA DE OBRAS PUBLICAS, AGUASCALIENTES</t>
  </si>
  <si>
    <t>08036.-TRABAJOS COMPLEMENTARIOS BIBLIOTECA JAIME TORRES BODET, AGUASCALIENTES</t>
  </si>
  <si>
    <t>08037.-CONSOLIDACION DE LA INFRAESTRUCTURA DE SERVICIOS EN LA ISLA SAN MARCOS, CORRESPONDIENTE AL POLIFORUM CHARRO, PRIMERA ETAPA: POLIFORUM Y EXPLANADA DE ACCESO, AGUASCALIENTES, AGS., AGUASCALIENTES</t>
  </si>
  <si>
    <t>08038.-OBRAS COMPLEMENTARIAS EN AREAS DE CORREDOR TRES CENTURIAS INTERVENCION DE CORREDOR FERROVIARIO Y FACHADAS. PRIMERA ETAPA, FACHADAS ENTRE CALLE GERONIMO OROZCO Y AV. DE LA CONVENCION DE 1914, AGUASCALIENTES</t>
  </si>
  <si>
    <t>08039.-OBRAS COMPLEMENTARIAS EN AREAS DE CORREDOR TRES CENTURIAS REHABILITACION DE VAGONES, 2 VAGONES EN BOSQUE URBANO, AGUASCALIENTES</t>
  </si>
  <si>
    <t>08040.-RESTAURACION DE LA NAVE 55, FUNDICION DE ZAPATAS, DEL COMPLEJO TRES CENTURIAS, AGUASCALIENTES, AGUASCALIENTES</t>
  </si>
  <si>
    <t>08041.-CONSTRUCCION DE PUENTE PEATONAL EN AV. AGUASCALIENTES, CRUCE CON FRACC. PARRAS, AGUASCALIENTES, AGUASCALIENTES</t>
  </si>
  <si>
    <t>08042.-REHABILITACION DE PLAZA EN PABELLON DE HIDALGO, PABELLON DE HIDALGO, RINCON DE ROMOS</t>
  </si>
  <si>
    <t>08043.-CONSTRUCCIN DE PUENTE PEATONAL EN AV. AGUASCALIENTES, CRUCE CON TERMINAL ORIENTE DE TRANSPORTE PUBLICO, FRACC. MUNICIPIO LIBRE, AGUASCALIENTES</t>
  </si>
  <si>
    <t>08044.-ACTUALIZACION DEL ESTUDIO DE ANALISIS FINANCIERO DEL SISTEMA INTEGRADO DE TRANSPORTE METROPOLITANO, PARA LA CIUDAD DE AGUASCALIENTES, AGS., AGUASCALIENTES</t>
  </si>
  <si>
    <t>08045.-REHABILITACION DE EDIFICIOS PUBLICOS DE GOBIERNO DEL ESTADO,  REHABILITACION DE LAS OFICINAS DE LA COORDINACION GENERAL DE PLANEACION Y PROYECTOS, AGUASCALIENTES</t>
  </si>
  <si>
    <t>08046.-OBRAS DE INFRAESTRUCTURA Y ACCIONES PARA EL DESARROLLO TURISTICO Y PUEBLOS MAGICOS DEL ESTADO, REHABILITACION DE ZONA DE ANTROS, AGUASCALIENTES</t>
  </si>
  <si>
    <t>08047.-REHABILITACION DE EDIFICIOS PUBLICOS DE GOBIERNO DEL ESTADO,  ACOMETIDA DE MEDIA TENSION Y REUBICACION DE FIBRA OPTICA EN LAS INSTALACIONES DE LA FISCALIA DEL ESTADO, AGUASCALIENTES</t>
  </si>
  <si>
    <t>08048.-OBRAS DE INFRAESTRUCTURA Y ACCIONES PARA EL DESARROLLO TURISTICO Y PUEBLOS MAGICOS DEL ESTADO, REHABILITACION DE SALON AGUA CLARA EN CASINO DE LA FNSM, AGUASCALIENTES</t>
  </si>
  <si>
    <t>08049.-OBRAS DE INFRAESTRUCTURA Y ACCIONES PARA EL DESARROLLO TURISTICO Y PUEBLOS MAGICOS DEL ESTADO, SISTEMA DE RIEGO EN EL PARQUE DEL LAGO, AGUASCALIENTES</t>
  </si>
  <si>
    <t>08050.-DICTAMEN DE UN EXPERTO INDEPENDIENTE SOBRE FACTIBILIDADES TECNICAS, ECONOMICAS Y AMBIENTALES DEL SISTEMA INTEGRADO DE TRANSPORTE METROPOLITANO, PARA LA CIUDAD DE AGUASCALIENTES, AGS., AGUASCALIENTES</t>
  </si>
  <si>
    <t>08051.-CONSOLIDACION DE ESPACIOS PUBLICOS EN LA ZONA SUR DEL CORREDOR TRES CENTURIAS, PRIMERA ETAPA, AGUASCALIENTES, AGS., AGUASCALIENTES</t>
  </si>
  <si>
    <t>08052.-OBRAS DE INFRAESTRUCTURA Y EQUIPAMIENTO PARA MEJORAR EL FLUJO CONTINUO EN LA AV.AGUASCALIENTES ORIENTE BAJO PUENTE EN CAMELLON EN AV. AGUASCALIENTES CRUCE CON CALLE CHICHEN ITZA, MORELOS I, AGUASCALIENTES</t>
  </si>
  <si>
    <t>08054.-OBRAS DE INF. Y EQUIP. PARA MEJORAR EL FLUJO CONTINUO EN LA AV. AGUASCALIENTES ORIENTE, CONSTRUCC DE CARRILES LATERALES DE INCORPORACION AVENIDAS PENSADORES MEXICANOS Y CAMINO AL COBANO CRUCE CON AV. AGS, INCLUYE AFECTACIONES, AGS</t>
  </si>
  <si>
    <t>08055.-REHABILITACION DE EDIFICIOS DE GOBIERNO DEL ESTADO, CONSTRUCCION DE UN MODULO DE SANITARIOS PARA LA DIRECCION ADMINISTRATIVA DE LA SECRETARIA DE FINANZAS, AGUASCALIENTES</t>
  </si>
  <si>
    <t>08056.-OBRAS COMPLEMENTARIAS DEL PASO A DESNIVEL AV. AGUASCALIENTES CRUCE CON MARIANO HIDALGO, AGUASCALIENTES</t>
  </si>
  <si>
    <t>08057.-OBRAS DE INFRAESTRUCTURA Y ACCIONES PARA EL DESARROLLO TURISTICO Y PUEBLOS MAGICOS DEL ESTADO, PLANTA DE TRATAMIENTO DE AGUAS RESIDUALES EN EL PARQUE DEL LAGO, AGUASCALIENTES</t>
  </si>
  <si>
    <t>08058.-CONSOLIDACION DE LA INFRAESTRUCTURA DE SERVICIOS EN LA ISLA SAN MARCOS, CORRESPONDIENTE AL POLIFORUM CHARRO, PRIMERA ETAPA: POLIFORUM Y EXPLANADA DE ACCESO, AGUASCALIENTES, AGS., AGUASCALIENTES</t>
  </si>
  <si>
    <t>08059.-RESTAURACION DE LA NAVE 55, FUNDICION DE ZAPATAS, DEL COMPLEJO TRES CENTURIAS, AGUASCALIENTES, AGUASCALIENTES</t>
  </si>
  <si>
    <t>08085.-CONSERVACION DE CARRETERAS, CAMINOS Y VIALIDADES EN EL ESTADO, VARIAS LOCALIDADES</t>
  </si>
  <si>
    <t>08086.-CONTROL DE CALIDAD DEL PROGRAMA DE OBRA PUBLICA, VARIAS LOCALIDADES, TODO EL ESTADO</t>
  </si>
  <si>
    <t>08088.-CONSTRUCCION DE PAVIMENTO, GUARNICIONES, BANQUETAS Y REDES DE AGUA POTABLE Y ALCANTARILLADO EN LA CALLE NECTARIN, COMUNIDAD DE CAÑADA GRANDE DE COTORINA, AGUASCALIENTES</t>
  </si>
  <si>
    <t>08089.-CONTINUACION DE OBRAS EN CORREDOR TRES CENTURIAS, AREA JARDINADA FRENTE A TEMPLO SAN PEDRO Y REFORZAMIENTO DE SEÑALETICA, AGUASCALIENTES</t>
  </si>
  <si>
    <t>08090.-CONSTRUCCION DE PAVIMENTO, GUARNICIONES, BANQUETAS Y RED DE AGUA POTABLE EN CALLE MANGO, COMUNIDAD DE CAÑADA GRANDE DE COTORINA, AGUASCALIENTES</t>
  </si>
  <si>
    <t>08091.-CONSTRUCCION DE PUENTE PEATONAL EN LA LOCALIDAD DE EMILIANO ZAPATA, CALLE GUADALUPE VICTORIA SN, EMILIANO ZAPATA, PABELLON  DE ARTEAGA</t>
  </si>
  <si>
    <t>08092.-ELAB. DE CEDULAS, NOTAS TEC. ANALISIS COSTO BENEF. Y ACOMPAÑ EN GEST DE PROY ANTE LA FED. ANAL COSTO BENEF P/ LA INF. VIAL P/ LA CONS DE CIRC. DE FLUJO CONT DE LA AV. AGS. CONSTRUCC DE GASA A DESN SUP EN AV. AGS NTE, CON BLVD A ZAC, AGS, AGS. VARIAS COL</t>
  </si>
  <si>
    <t>08093.-ELAB DE CED, NOTAS TEC, ANALISIS COSTO BENEF Y ACOMPAÑAMIENTO EN LA GESTION DE PROY. ANTE LA FED. ANALISIS COSTO BENEF PARA LA CONSTRUCC DE OFICINAS SEDEC EN LA NAVE 55 DE COFETRECE, EN AGUASCALIENTES, AGS., VARIAS, AGUASCALIENTES</t>
  </si>
  <si>
    <t>08097.-ELAB DE CEDULAS, NOTAS TEC, ANALISIS COSTO BENEF Y ACOMPAÑAMIENTO EN LA GESTION DE PROY ANTE LA FED, ACTUALIZACION DEL ANALISIS COSTO BENEF PARA LA CONSTRUCC DEL PUENTE ANTIGUO CAMINO A SAN IG Y RIO SAN PEDRO, AGS, AGS, COLINAS DEL RIO, AGUASCALIENTES</t>
  </si>
  <si>
    <t>08098.-REHABILITACION Y SUSTITUCION DE UNIDADES MEDICAS EN EL ESTADO, CENTRO DE SALUD URBANO CALVILLO, DEL CARMEN, CALVILLO</t>
  </si>
  <si>
    <t>08099.-MODERNIZACION CARRETERA AGOSTADERITO, TRAMO ENTRE SALTO DE LOS SALADO, TANQUE DE LOS JIMENEZ A SECCION TIPO 2, TERCERA ETAPA, KM. 14+800 A KM 17+500 INCLUYE LIBRAMIENTO, TRAMO 1 KM. 14+800 AKM. 17+100, VARIAS, AGUASCALIENTES</t>
  </si>
  <si>
    <t>08100.-CARRETERA SAUZ, EL ZAPOTE, PIEDRAS CHINAS, CONCLUSION, VARIAS PIEDRAS CHINAS, CALVILLO</t>
  </si>
  <si>
    <t>08101.-REHABILITACION DE EDIFICIOS PUBLICOS DE GOBIERNO DEL ESTADO, ADECUACION DE EDIFICIO PARA OFICINAS DE LA COORDINACION GENERAL DE PLANEACION Y PROYECTOS TECNOPOLO, POCITOS, AV. CIENCIA Y TECNOLOGIA S/N, AGUASCALIENTES</t>
  </si>
  <si>
    <t>08102.-REHABILITACION Y SUSTITUCION DE UNIDADES MEDICAS EN EL ESTADO UNEME CAPA AGUASCALIENTES</t>
  </si>
  <si>
    <t>08103.-INFRAESTRUCTURA VIAL PARA LA CONSOLIDACION DEL CIRCUITO DE FLUJO CONTINUO DE AV. AGUASCALIENTES, CONSTRUCCION DE PASO A DESNIVEL SUPERIOR EN AV. AGUASCALIENTES NORTE CRUCE CON AV. ZARAGOZA Y AV. INDEPENDENCIA, AGUASCALIENTES</t>
  </si>
  <si>
    <t>08111.-REHABILITACION Y SUSTITUCION DE UNIDADES MEDICAS EN EL ESTADO CENTRO DE SALUD RURAL PILOTOS, CALLE 20 DE NOVIEMBRE, PILOTOS ASIENTOS</t>
  </si>
  <si>
    <t>08112.-REHABILITACION Y SUSTITUCION DE UNIDADES MEDICAS EN ELE ESTADO, CENTRO DE SALUD RURAL, SALTO DE LOS SALADO, CALLE 1923 NO. 109, SALTO DE LOS SALADO, AGUASCALIENTES</t>
  </si>
  <si>
    <t>08113.-REHABILITACION Y SUSTITUCION DE UNIDADES MEDICAS EN EL ESTADO, CENTRO DE SALUD RURAL, SAN ANTONIO DE LOS RIOS, CALLE SIMON DE LOS SANTOS SN, SAN ANTONIO DE LOS RIOS, SAN JOSE DE GRACIA</t>
  </si>
  <si>
    <t>08114.-REHABILITACION Y SUSTITUCION DE UNIDADES MEDICAS EN EL ESTADO, CENTRO DE SALUD RURAL PALO ALTO, BARRIO DE ABAJO, PALO ALTO, EL LLANO</t>
  </si>
  <si>
    <t>08115.-REHABILITACION Y SUSTITUCION DE UNIDADES MEDICAS EN EL ESTADO, CENTRO DE SALUD RURAL, CALLE JESUS MACIAS RANGEL NO. 103, VILLA JUAREZ, ASIENTOS</t>
  </si>
  <si>
    <t>08116.-REHABILITACION Y SUSTITUCION DE UNIDADES MEDICAS EN EL ESTADO, CENTRO DE SALUD RURAL JESUS GOMEZ PORTUGAL,JESUS GOMEZ PORTUGAL  MARGARITAS, JESUS MARIA</t>
  </si>
  <si>
    <t>08117.-REHABILITACION Y SUSTITUCION DE UNIDADES MEDICAS EN EL ESTADO, CENTRO DE SALUD RURAL CIENEGA GRANDE,CIENEGA GRANDE, ASIENTOS</t>
  </si>
  <si>
    <t>08118.-REHABILITACION Y SUSTITUCION DE UNIDADES MEDICAS EN EL ESTADO, CENTRO DE SALUD RURAL VALLADOLID, CALLE LAS FLORES SN, VALLADOLID, JESUS MARIA</t>
  </si>
  <si>
    <t>08119.-REHABILITACION Y SUSTITUCION DE UNIDADES MEDICAS EN EL ESTADO UNEME CENTRO NUEVA VIDA, CALLE UXMAL NO. 300, CABECERA MUNICIPAL JESUS MARIA</t>
  </si>
  <si>
    <t>08120.-ESTUDIOS Y PROYECTOS EJECUTIVOS SOP, VARIAS LOCALIDADES, TODO EL ESTADO</t>
  </si>
  <si>
    <t>08122.-REHABILITACION Y SUSTENTACION DE UNIDADES MEDICAS EN EL ESTADO UNEME DE ENFERMEDADES CRONICAS AGUASCALIENTES, AGUASCALIENTES</t>
  </si>
  <si>
    <t>08123.-REHABILITACION Y SUSTITUCION DE UNIDADES MEDICAS EN EL ESTADO UNEME CAPASITS CLINICA VIH SIDA, AGUASCALIENTES</t>
  </si>
  <si>
    <t>08124.-CONTINUACION DE OBRAS EN CORREDOR TRES CENTURIAS, CANCHA DE FUTBOL EN EL IDEA, PRIMERA ETAPA, AGUASCALIENTES</t>
  </si>
  <si>
    <t>08125.-Trabajos Complementarios de la Adecuación en Antiguo Hospital Hidalgo para Oficinas de Contraloría</t>
  </si>
  <si>
    <t>08126.-Ciclovía Emergente Alameda, Tramo Comprendido entre Av. Heroico Colegio Militar y Av. Aguascalientes Oriente</t>
  </si>
  <si>
    <t>08129.-CONSTRUCCION DE PAVIMENTO, GUARNICIONES, BANQUETAS Y REDES DE AGUA POTABLE Y ALCANTARILLADO EN LA CALLE PERAL, COMUNIDAD DE CAÑADA GRANDE DE COTORINA, CALLE PERAL SIN NUM, CAÑADA GRANDE DE COTORINA, AGUASCALIENTES</t>
  </si>
  <si>
    <t>08130.-PROYECTO EJECUTIVO PARA LA SEGUNDA ETAPA DE CICLOVIA, REAL DE HACIENDAS, UVM, LONGITUD DE 7.8 KM AGUASCALIENTES</t>
  </si>
  <si>
    <t>08131.-PROY EJEC PARA LA OBRA DE CONFINAMIENTO DE CICLOCARRIL EN C. J.F. ELIZ, C. IGNACIO T. CHAVEZ, AV. DE LOS MTROS, PROF. E OLIVARES S, PASEOS DE LA ASUN, MAYOR PABLO GARCIA Y AV. MAHATMA GANDHI EN EL MPIO DE AGUASCALIENTES, LONGITUD DE 7.3 KM, AGUASCALIENTES</t>
  </si>
  <si>
    <t>08133.-CONFINAMIENTO DE CICLOVIA COFETRECE POCITOS Y RAMAL AV. UNIVERSIDAD, AGUASCALIENTES</t>
  </si>
  <si>
    <t>08141.-REHABILITACION DE CASETA EN AREA NATURAL PROTEGIDA EN LA CONGOJA Y CASA VERDE, CALLE LUIS ORTEGA DOUGLAS S/N, SAN JOSE DE GRACIA</t>
  </si>
  <si>
    <t>08142.-REHABILITACION DE EDIFICIOS PUBLICOS DE GOBIERNO DEL ESTADO, AMPLIACION Y REHABILITACION DE TALLERES GRAFICOS DEL ESTADO, CIUDAD INDUSTRIAL, AGUASCALIENTES</t>
  </si>
  <si>
    <t>08153.-CONTINUACION DE OBRAS EN CORREDOR TRES CENTURIAS, ACCESIBILIDAD Y REINGENIERIA COLONIA FERRONALES, AGUASCALIENTES</t>
  </si>
  <si>
    <t>08156.-REHABILITACIN DE EDIFICIOS PUBLICOS DE GOBIERNO DEL ESTADO CONSTRUCCION DE ALMACEN EN INSTITUTO ESTATAL ELECTORAL, AGUASCALIENTES</t>
  </si>
  <si>
    <t>08157.-REHABILITACION Y SUSTITUCION DE UNIDADES MEDICAS EN EL ESTADO, CENTRO DE SALUD RURAL COSIO</t>
  </si>
  <si>
    <t>08158.-REHABILITACION Y SUSTITUCION DE UNIDADES MEDICAS EN EL ESTADO, CENTRO DE SALUD RURAL SANTA MARIA DE GALLARDO, CALLE CARLOS HANK GONZALEZ SIN NUM, SANTA MARIA DE GALLARDO, AGUASCALIENTES</t>
  </si>
  <si>
    <t>08159.-REHABILITACION Y SUSTITUCION DE UNIDADES MEDICAS EN EL ESTADO, CENTRO DE SALUD RURAL PABELLON DE HIDALGO, CALLE VENUSTIANO CARRANZA SIN NUM, PABELLON DE HIDALGO, RINCON DE ROMOS</t>
  </si>
  <si>
    <t>08160.-EQUIPAMIENTO COMPLEMENTARIO DE POSTES INTELIGENTES EN CORREDOR TRES CENTURIAS, AGUASCALIENTES</t>
  </si>
  <si>
    <t>08180.-CONSTRUCCION DE PUENTE PEATONAL EN AV. AGUASCALIENTES ORIENTE, FRENTE A SECRETARIA DE SEGURIDAD PUBLICA ESTATAL, AGUASCALIENTES</t>
  </si>
  <si>
    <t>08184.-OBRAS COMPLEMENTARIAS DE LA CONSTRUCCION DE MODULO 7 INTERNOS PSIQUIATRICOS Y CONSTRUCCION DE MODULO 8 ALTA SEGURIDAD EN EL CENTRO DE REINSERCION SOCIAL PARA VARONES, AGUASCALIENTES</t>
  </si>
  <si>
    <t>08186.-OBRAS DE INFRAESTRUCTURA SOCIAL EN EL ESTADO, OBRAS DE URBANIZACION EN EL MUNICIPIO DE JESUS MARIA, JESUS MARIA</t>
  </si>
  <si>
    <t>08187.-OBRAS DE INFRAESTRUCTURA SOCIAL EN EL ESTADO, CONSTRUCCION DE PAVIMENTACION, GUARNICIONES Y BANQUETAS, REHABILITACION DE RED DE ALCANTARILLADO Y DE RED DE AGUA POTABLE EN EL MUNICIPIO DE JESUS MARIA, COLONIA VILLAS DEL MOLINO, EL LLANO, JESUS MARIA</t>
  </si>
  <si>
    <t>08188.-OBRAS DE INF. SOCIAL EN EL ESTADO, CONSTRUCCION DE PAVIMENTACION, GUARNICIONES Y BANQUETAS, REHAB. DE RED DE ALCANTARILLADO Y RED O SISTEMA DE AGUA POTABLE EN EL MPIO DE SAN FRANCISCO DE LOS ROMO,EX VIÑEDOS DE GUADALUPE, SAN FRANCISCO DE LOS ROMO</t>
  </si>
  <si>
    <t>08189.-OBRAS DE INFRAESTRUCTURA SOCIAL EN EL ESTADO, OBRAS DE URBANIZACION EN EL MUNICIPIO DE SAN FRANCISCO DE LOS ROMO, VARIAS COLONIAS, SAN FRANCISCO DE LOS ROMO</t>
  </si>
  <si>
    <t>08190.-OBRAS DE INFRAESTRUCTURA SOCIAL EN EL ESTADO, CONSTRUCCION DE PAVIMENTACION, GUARNICIONES Y BANQUETAS, REHABILITACION DE RED DE ALCANTARILLADO Y RED O SISTEMA DE AGUA POTABLE EN EL MUNICIPIO DE AGUASCALIENTES, VARIAS COLONIAS, AGUASCALIENTES</t>
  </si>
  <si>
    <t>08191.-INFRAESTRUCTURA VIAL PARA LA CONSOLIDACION DEL CIRCUITO DE FLUJO CONTINUO DE LA AV. AGUASCALIENTES: CONSTRUCCION DE GAZA A DESNIVEL SUPERIOR EN AV. AGUASCALIENTES NORTE CON BLVD. A ZACATECAS Y AFECTACIONES, AGUASCALIENTES, AGS.</t>
  </si>
  <si>
    <t>08192.-RECONVERSION DE BIBLIOTECA TORRES BODET A BIBLIOTECA INFANTIL Y JUVENIL, 2A ETAPA, OBRA CIVIL, AGUASCALIETES</t>
  </si>
  <si>
    <t>08193.-BOSQUE URBANO CERRITO DE LA CRUZ, TERCERA ETAPA, AGUASCALIENTES</t>
  </si>
  <si>
    <t>08216.-OBRAS DE INFRAESTRUCTURA BASICA EN EL ESTADO, CONSTRUCCION DE PAVIMENTACION, GUARNICIONES Y BANQUETAS, RED DE AGUA POTABLE Y ALCANTARILLADO EN LA CALLE FRESNOS, COLONIA LOMA DE VALLADOLID, MUNICIPIO DE JESUS MARIA</t>
  </si>
  <si>
    <t>08217.-REHABILITACIÓN DE EDIFICIOS PÚBLICOS DE GOBIERNO DEL ESTADO "REHABILITACIÓN Y AMPLIACIÓN DE LA RED DE DATOS EN LAS INSTALACIONES DE PARQUE DE MAQUINARIA DE LA SECRETARIA DE OBRAS PÚBLICAS"</t>
  </si>
  <si>
    <t>08218.-CONSOLIDACION DE LA INFRAESTRUCTURA DE SERVICIOS EN LA ISLA SAN MARCOS, CORRESPONDIENTE AL POLIFORUM CHARRO, PRIMERA ETAPA, POLIFORUM Y EXPLANADA DE ACCESO, AGUASCALIENTES, AGS, AGUASCALIENTES</t>
  </si>
  <si>
    <t>08221.-OBRAS DE INFRAESTRUCTURA BASICA EN EL ESTADO, CONSTRUCCION DE PAVIMENTACION Y RED DE ALCANTARILLADO EN LA CALLE TOMAS PIÑEIRA, COLONIA ALIANZA FERROCARRILERA, MUNICIPIO DE AGUASCALIENTES</t>
  </si>
  <si>
    <t>08222.-OBRAS DE INFRAESTRUCTURA BASICA EN EL ESTADO, CONSTRUCCION DE GUARNICIONES Y BANQUETAS EN LA CALLE ANTONIO MARTINEZ HUERTA, LOCALIDAD DE LOS NEGRITOS, MUNICIPIO DE AGUASCALIENTES, LOS NEGRITOS, AGUASCALIENTES</t>
  </si>
  <si>
    <t>08223.-PAVIMENTACION, GUARNICIONES Y BANQUETAS, REHABILITACION DE RED DE ALCANTARILLADO Y RED O SISTEMA DE AGUA POTABLE EN EL MUNICIPIO DE SAN JOSE DE GRACIA, SAN JOSE DE GRACIA</t>
  </si>
  <si>
    <t>08224.-CONSTRUCCION Y REHABILITACION DEL CENTRO DE ACOGIMIENTO RESIDENCIAL PARA NIÑAS, CASA DIF, 2A ETAPA, AGUASCALIENTES</t>
  </si>
  <si>
    <t>08225.-OBRAS DE INFRAESTRUCTURA SOCIAL EN EL ESTADO, CONSTRUCCION DE PAVIMENTACION, GUARNICIONES Y BANQUETAS, REHABILITACION DE RED DE ALCANTARILLADO Y RED O SISTEMA DE AGUA POTABLE EN CALLE FRANCISCO VILLA, GORRIONES, ASIENTOS</t>
  </si>
  <si>
    <t>08227.-REHABILITACION DEL ANTIGUO ALMACEN DE CARGA, MUSEO FERROCARRILERO, PARA CREAR EL CENTRO DE CONSERVACION Y DIFUSION DEL PATRIMONIO CULTURAL, AGUASCALIENTES</t>
  </si>
  <si>
    <t>08228.-BOSQUE URBANO HEROES MEXICANOS, AGUASCALIENTES</t>
  </si>
  <si>
    <t>08229.-OBRAS DE INFRAESTRUCTURA SOCIAL EN EL ESTADO, REHABILITACION DEL PARQUE URBANO EN LA COLONIA CERRO ALTOO Y REHABILITACION DEL CENTRO CULTURAL EN LA COLONIA POZO BRAVO EN EL  MUNICIPIO DE AGUASCALIENTES, VARIAS COLONIAS, AGUASCALIENTES</t>
  </si>
  <si>
    <t>08231.-REHABILITACION DE EDFICIOS PUBLICOS DE GOBIERNO DEL ESTADO, ACCESIBILIDAD UNIVERSAL EN EDIFICIO DE PALACIO DE JUSTICIA, AGUASCALIENTES</t>
  </si>
  <si>
    <t>08232.-OBRAS DE INFRAESTRUCTURA BASICA EN EL ESTADO, AMPLIACION DE ALUMBRADO PUBLICO EN LA CALLE ANTONIO MARTINEZ HUERTA, LOCALIDAD DE LOS NEGRITOS, MUNICIPIO DE AGUASCALIENTES</t>
  </si>
  <si>
    <t>08233.-REHABILITACION Y SUSTITUCION DE UNIDADES MEDICAS EN EL ESTADO, REHABILITACION DE AREA UCIN Y RED SANITARIA GENERAL DEL HOSPITAL GENERAL DE RINOCN DE ROMOS</t>
  </si>
  <si>
    <t>08234.-CONTINUACION DE OBRAS DE INFRAESTRUCTURA PARA EL FLUJO CONTINUO DE LA AV. AGUASCALIENTES, CONSTRUCCION DE CARRILES ADICIONALES EN AV. AGUASCALIENTES CRUCE CON AV. UNIVERSIDAD VUELTAS IZQUIERDAS Y ACCESIBIIDAD UNIVERSAL, AGUASCALIENTES</t>
  </si>
  <si>
    <t>08235.-DIGNIFICACION, ACONDICIONAMIENTO Y ACCESIBILIDAD UNIVERSAL DEL CENTRO DE REHABILITACION E INTEGRACION SOCIAL CRIS, SERVICIOS MEDICOS DIF ESTATAL, 3 ETAPA, AGUASCALIENTES</t>
  </si>
  <si>
    <t>08241.-REHABILITACION Y SUSTITUCION DE UNIDADES MEDICAS EN EL ESTADO HOSPITAL GENERAL DE RINCON DE ROMOS AMPLIACION MODULO PARA PACIENTES CON INSUFICIENCIA RESPIRATORIA, RINCON DE ROMOS</t>
  </si>
  <si>
    <t>08242.-REHABILITACION Y SUSTITUCION DE UNIDADES MEDICAS EN EL ESTADO, HOSPITAL GENERAL CALVILLO AMPLIACION, MODULO PARA PACIENTES CON INSUFICIENCIA RESPIRATORIA, CALVILLO</t>
  </si>
  <si>
    <t>08243.-LINEA DE ALIMENTACION Y CARCAMO DE BOMBEO EN TANQUE PARA PLANTA DE TRATAMIENTO EN EL FORO DEL LAGO DE LA FERIA NACIONAL DE SAN MARCOS, AGUASCALIENTES</t>
  </si>
  <si>
    <t>08244.-REHABILITACION DE EDIFICIOS PUBLICOS DE GOBIERNO DEL ESTADO, REHABILITACION DE BAÑOS Y RECEPCION EN SEDESO, AGUASCALIENTES</t>
  </si>
  <si>
    <t>08245.-REHABILITACION DE EDIFICIOS PUBLICOS DE GOBIERNO DEL ESTADO, OBRAS  DE ACCESIBILIDAD EN ICTEA, AGUASCALIENTES</t>
  </si>
  <si>
    <t>08248.-OBRAS DE INFRAESTRUCTURA BASICA EN EL ESTADO, REHAB DE RED DE AGUA POTABLE Y RED DE ALCANTARILLADO Y CONSTRUCCION DE PAVIMENTO HIDRAULICO, GUARNICIONES Y BANQUETAS EN LA CALLE 25 DE ABRIL, LOCALIDAD CIENEGUILLA LA LUMBRERA, MUNICIPIO DE AGUASCALIENTES</t>
  </si>
  <si>
    <t>08249.-OBRAS DE INFRAESTRUCTURA BASICA EN EL ESTADO, REHAB DE RED DE AGUA POTABLE Y CONSTRUCCION DE PAVIMENTO HIDRAULICO,  EN LA CALLE MERCEDES PASILLAS, LOCALIDAD ESTANCIA DE MOSQUEIRA, MUNICIPIO DE RINCON DE ROMOS, ASTANCIA DE MOSQUEIRA</t>
  </si>
  <si>
    <t>08250.-OBRAS DE INF. BASICA EN EL ESTADO, REHAB DE RED DE AGUA POTABLE Y RED DE ALC. Y CONSTRUCC DE PAVIMENTO HIDRAULICO, GUARNICIONES Y BANQUETAS EN LA C. FCO VILLA, LOCALIDAD 16 DE SEPTIEMBRE, MUNICIPIO 25 DE ABRIL, LOCALIDAD 16 DE SEP, MPIO DE RINCON DE ROMOS</t>
  </si>
  <si>
    <t>08251.-OBRAS DE INFRAESTRUCTURA BASICA EN EL ESTADO, REHABILITACION DE LINEA DE CONDUCCION EN LA CALLE AGUSTIN DE ITURBIDE, ZONA CENTRO, MUNICIPIO DE JESUS MARIA</t>
  </si>
  <si>
    <t>08252.-OBRAS DE INFRAESTRUCTURA BASICA EN EL ESTADO, REHABILITACION DE LINEA DE CONDUCCION EN LA CALLE BELTRAN, ZONA CENTRO, MUNICIPIO DE JESUS MARIA.</t>
  </si>
  <si>
    <t>08253.-OBRAS DE INFRAESTRUCTURA BASICA EN ELE ESTADO, REHABILITACION DE RED DE ALCANTARILLADO Y RED DE AGUA POTABLE EN LA CALLE PINO, CABECERA MUNICIPAL, MUNICIPIO DE SAN FRANCISCO DE LOS ROMO</t>
  </si>
  <si>
    <t>08254.-ADECUACION VIAL DE CRUCERO A NIVEL EN AV. AGUASCALIENTES, CRUCE CON BLVD A ZACATECAS, AGUASCALIENTES, AGS.</t>
  </si>
  <si>
    <t>08255.-REHABILITACION Y SUSTITUCION DE UNIDADES MEDICAS EN EL ESTADO, CENTRO DE SALUD RURAL MALPASO, CALLE LINDAVISTA S/NUM, MALPASO, CALVILLO</t>
  </si>
  <si>
    <t>08256.-CONSTRUCCION DE PUENTE SOBRE RIO SAN PEDRO EN AV. ANTIGUO CAMINO SAN IGNACIO, SEGUNDA ETAPA, TRAMO DE CALLE RIO COLORADO A GLORIETA INCLUYE CALZADA NOR ORIENTE, EN AGUASCALIENTES, AGS</t>
  </si>
  <si>
    <t>08258.-CONSOLIDACION DE ESPACIOS PUBLICOS EN LA ZONA SUR DEL CORREDOR TRES CENTURIAS, SEGUNDA ETAPA, INCLUYENDO NAVE 39 LAMINADO Y TROQUELADO, EDIFICIO NO. 7 TALLER DE FLUXES Y MAQUINARIA PESADA MOVIL, AGUASCALIENTES</t>
  </si>
  <si>
    <t>08259.-CONSOLIDACION DE ESPACIOS PUBLICOS EN LA ZONA SUR DEL CORREDOR TRES CENTURIAS, SEGUNDA ETAPA, INCLUYENDO NAVE 39, LAMINADO Y TROQUELADO, RESTAURACION DE LA NAVE NO. 39 TALLER DE LAMINADO Y TROQUELADO, AGUASCALIENTES</t>
  </si>
  <si>
    <t>08260.-CONSOLIDACION DE ESPACIOS PUBLICOS EN LA ZONA SUR DEL CORREDOR TRES CENTURIAS, SEGUNDA ETAPA, INCLUYENDO NAVE 39, LAMINADO YTROQUELADO, SERVICIOS SANITARIOS PUBLICOS EN ZONA COMERCIAL Y MUSEOGRAFIA DE OBRA EXTERIOR, AGUASCALIENTES</t>
  </si>
  <si>
    <t>08261.-CONSOLIDACION DE ESPACIOS PUBLICOS EN LA ZONA SUR DEL CORREDOR TRES CENTURIAS, SEGUNDA ETAPA, INCLUYENDO NAVE 39, LAMINADO Y TROQUELADO, AREA DE CARGA Y DESCARGA NO. 1 ZONA COMERCIAL Y CONSTRUCCION Y EQUIPAMIENTO DE CUARTO DE MAQUINAS, AGUASCALIENTES</t>
  </si>
  <si>
    <t>08262.-CONSO. DE ESPACIOS PUB EN LA ZONA SUR DEL CORREDOR TRES CENTURIAS, SEGUNDA ETAPA, INCLUY NAVE 39, LAMINADO Y TROQUELADO, EDIF NO. 12 TALLER DE ARMONES Y CARRETILLAS, NO. 17 TALLER DE GALVANOPLASTIA, NO. 10 TALLER DE PINTURAS 1 Y NO. 19 TALLERES VARIOS</t>
  </si>
  <si>
    <t>08263.-CONSOLID DE ESPACIOS PUB EN LA ZONA SUR DEL CORREDOR TRES CENTURIAS, SEGUNDA ETAPA, INCLUY NAVE 39, LAMINADO Y TROQUELADO, CONSTRUCC DE LOCALES PARA SERV EN ZONA SUR PONIENTE Y CONSTRUCC DE LOCALES PARA SERV EN ZONA SUR ORIENTE, AGUASCALIENTES</t>
  </si>
  <si>
    <t>08265.-CENTRO DE REINSERCION SOCIAL PARA VARONES EL LLANO, MEJORAMIENTO DE MODULOS 5 Y 5A, CARRETERA NO. 36 S NUM. PALO ALTO, EL LLANO, AGUASCALIENTES</t>
  </si>
  <si>
    <t>08266.-CONSTRUCCION DE TERRAZAS GASTRONOMICAS EN LA ISLA SAN MARCOS, AGUASCALIENTES, AGS. VARIAS COLONIAS, AGUASCALIENTES</t>
  </si>
  <si>
    <t>08267.-DIGNIFICACION, ACONDICIONAMIENTO Y ACCESIBILIDAD UNIVERSAL DEL CENTRO DE REHABILITACION E INTEGRACION SOCIAL CRIS, SERVICIOS MEDICOS DEL DIF ESTATAL, 3RA ETAPA, SECCION E,F,G,Y H, AGRICULTURA, AGUASCALIENTES</t>
  </si>
  <si>
    <t>08268.-CONTINUACION DE OBRAS EN CORREDOR TRES CENTURIAS, PINTURA EN INTERIORES Y EXTERIORES EN BACHILLERATO DEL DEPORTE, COFETRECE, AGUASCALIENTES</t>
  </si>
  <si>
    <t>08269.-CONTINUACION DE OBRAS EN CORREDOR TRES CENTURIAS, PAVIMENTACION EN ZONA DE ESTACIONAMIENTO JUNTO A NAVE 55, COFETRECE, AGUASCALIENTES</t>
  </si>
  <si>
    <t>08270.-CONTINUACION DE OBRAS EN CORREDOR TRES CENTURIAS, CONSTRUCCION DE SALON DE USOS MULTIPLES EN BACHILLERATO DEL DEPORTE, COFETRECE, AGUASCALIENTES</t>
  </si>
  <si>
    <t>08273.-CENTRO GENERAL DE INTELIGENCIA, CONSTRUCCION DE UN EDIFICIO PARA OFICINAS DEL DIRECTO DEL CENTRO Y AGENTES INVESTIGADORES, SAN LUIS, AGUASCALIENTES</t>
  </si>
  <si>
    <t>08275.-REHABILITACION Y SUSTITUCION DE UNIDADES MEDICAS EN EL ESTADO, HOSPITAL GENERAL CALVILLO REHABILITACION PARA RE REACREDITACION, BUGAMBILIAS CALVILLO, AGUASCALIENTES</t>
  </si>
  <si>
    <t>08277.-REHABILITACION DE EDIFICIOS PUBLICOS DE GOBIERNO DEL ESTADO, ADECUACIN CENTENARIO HOSPITAL HIDALGO PARA LAS OFICINAS DE LA SECRETARIA DE GOBERNACION,OBRAJE, AGUASCALIENTES</t>
  </si>
  <si>
    <t>08278.-CONSTRUCCION DE OBRAS DE INFRAESTRUCTURA Y MOBILIARIO URBANO EN BAJO PUENTE LAS AMERICAS EN AGUASCALIENTES, AGS.</t>
  </si>
  <si>
    <t>08279.-MODERNIZACION ITEGRAL DE LA ISLA SAN MARCOS, INCLUYENDO CONSTRUCCION DE REJA PERIMETRAL LADO ORIENTE, AGUASCALIENTES, AGS, MODERNIZACION DE AIRADORES DE LAGO, AGUASCALIENTES</t>
  </si>
  <si>
    <t>08280.-MODERNIZACION INTEGRAL DE LA ISLA SAN MARCOS, INCLUYENDO CONSTRUCCION DE REJA PERIMETRAL LADO ORIENTE, AGUASCALIENTES, AGS., MODERNIZACION DE TERRAZA DE LAGO, VARIAS COLONIAS, AGUASCALIENTES</t>
  </si>
  <si>
    <t>08281.-MODERNIZACION INTEGRAL DE LA ISLA SAN MARCOS, INCLUYENDO CONSTRUCCION DE REJA PERIMETRAL LADO ORIENTE, AGUASCALIENTES, AGS.,</t>
  </si>
  <si>
    <t>08282.-MODERNIZACION INTEGRAL DE LA ISLA SAN MARCOS, INCLUYENDO CONSTRUCCION DE REJA PERIMETRAL LADO ORIENTE, AGUASCALIENTES, AGS. CONSTRUCCION DE REJA LADO ORIENTE ZONA 2, VARIAS COLONIAS, AGUASCALIENTES</t>
  </si>
  <si>
    <t>08283.-MODERNIZACION INTEGRAL DE LA ISLA SAN MARCOS, INCLUYENDO CONSTRUCCION DE REJA PERIMETRAL LADO ORIENTE, AGUASCALIENTES, AGS, MPDERNIZACION DE CABALLERIZAS, AGUASCALIENTES</t>
  </si>
  <si>
    <t>08288.-PROYECTO PARA LA IMPLEMENTACION DE LA SEGUNDA ETAPA DE LA REFORMA AL SISTEMA DE JUSTICIA LABORAL EN EL ESTADO DE AGUASCALIENTES, ADAPTACION DEL INMUEBLE PARA EL CENTRO DE CONCILIACION LABORAL DEL ESTADO DE AGUASCALIENTES, COL. OBRAJE, AGUASCALIENTES</t>
  </si>
  <si>
    <t>08289.-REHABILITACION DE EDIFICIOS PUBLICOS DE GOBIERNO DEL ESTADO, REHABILITACION DEL CENTRO CONTIGO AL 100, OLIVARES SANTANA NO. 121, COL. EL OBRAJE, AGUASCALIENTES</t>
  </si>
  <si>
    <t>08297.-OBRAS DE MEJORA DEL FLUJO CONTINUO EN AV. AGUASCALIENTES NORTE PAVIMENTACION, GUARNICIONES, BANQUETAS Y DRENAJE SANITARIO EN CARRIL LATERAL, DESDE AV. PAULINO N. MARTI HASTA AV. CONSTITUCION AGUASCALIENTES, AGS., INCLUYE AFECTACIONES, AGUASCALIENTES</t>
  </si>
  <si>
    <t>08298.-CONSTRUCCION DE LA PROLONGACION DE LA VIALIDAD, AMBAS CALZADAS DE ANTIGUO CAMINO A SAN IGNACIO Y CONEXION CON AV. GUADALUPE GONZAEZ INCLUYE AFECTACIONES, AGUASCALIENTES, AGS. TRAMO 1, AV. EUGENIO GARZA SADA S. NUM, AGUASCALIENTES</t>
  </si>
  <si>
    <t>08300.-CONCLUSION DEL EDIFICIO G ENSEÑANZA E INVESTIGACION EN EL CENTENARIO HOSPITAL MIGUEL HIDALGO, AGUASCALIENTES, AGS. AV. GOMEZ MORIN SIN NUM, AGUASCALIENTES</t>
  </si>
  <si>
    <t>08303.-OBRAS DE INFRAESTRUCTURA SOCIAL EN EL ESTADO, OBRAS COMPLEMENTARIAS DE PUENTE PEATONAL EN AV. AGUASCALIENTES ORIENTE, FRENTE A SECRETARIA DE SEGURIDAD PUBLICA ESTATAL, AGUASCALIENTES</t>
  </si>
  <si>
    <t>08328.-OBRAS DE INFRAESTRURA SOCIAL EN EL ESTADO, TRABAJOS COMPLEMENTARIOS EN LA CALLE IGNACIO ZARAGOZA EN PALO ALTO, MUNICIPIO EL LLANO, VARIAS COLONIAS PALO ALTO EL LLANO, AGUASCALIENTES</t>
  </si>
  <si>
    <t>08333.-MODERNIZACION INTEGRAL DE LA ISLA SAN MARCOS, INCLUYENDO CONSTRUCCION DE REJA PERIMETRAL LADO ORIENTE, AGUASCALIENTES, AGS., MODERNIZACION DEL SISTEMA AUTOMATICO DEL TANQUE ELEVADO</t>
  </si>
  <si>
    <t>08334.-MODERNIZACION INTEGRAL DE LA ISLA SAN MARCOS, INCLUYENDO CONSTRUCCION DE REJA PERIMETRAL LADO ORIENTE, AGUASCALIENTES, AGS. MODERNIZACION DE LOCALES, ANDADORES Y PASILLOS EN VELARIA</t>
  </si>
  <si>
    <t>08335.-MODERNIZACION INTEGRAL DE LA ISLA SAN MARCOS, INCLUYENDO CONSTRUCCION DE REJA PERIMETRAL LADO ORIENTE, AGUASCALIENTES, AGS., MODERNIZACION SEÑALETICA VERTICAL, AGUASCALIENTES</t>
  </si>
  <si>
    <t>08336.-MODERNIZACION DE LA ISLA SAN MARCOS, INCLUYENDO CONSTRUCCION DE REJA PERIMETRAL LADO ORIENTE, AGUASCALIENTES, AGS, MODERNIZACION INSTALACIONES ELECTRICAS EN ZONA DEL LAGO, AGUASCALIENTES</t>
  </si>
  <si>
    <t>08337.-MODERNIZACION DE LA ISLA SAN MARCOS, INCLUYENDO CONSTRUCCION DE REJA PERIMETRAL LADO ORIENTE, AGUASCALIENTES, AGS, MODERNIZACION DE PUENTE PRINCIPAL EN ZONA DEL LAGO, AGUASCALIENTES</t>
  </si>
  <si>
    <t>08349.-CONSTRUCC DE OBRAS DE INF BASICA EN VARIAS LOCA DEL ESTADO DE AGUASCALIENTES, MUNICIPIOS DE JESUS MARIA, RINCON DE ROMOS Y AGUASCALIENTES, RECONSTRUCCION DE PAVIMENTO HIDRAULICO CRUCERO AV. PASEOS DE AGUASCALIENTES CON AV. INDEPENDENCIA, JESUS MARIA</t>
  </si>
  <si>
    <t>08350.-CONSTRUCC DE OBRAS DE INF BASICA EN VARIAS LOC EN EL EDO DE AGS, MPIOS DE JESUS MARIA, RINCON DE ROMOS Y AGUASCALIENTES, CONSTRUCCION DE GUARNICIONES, BANQUETAS Y PAVIMENTO HIDRAULICO, CALZADA SUR CALLE NICOLAS VENTURA, VI;A A NTIGUA, JESUS MARIA</t>
  </si>
  <si>
    <t>08351.-CONSTRUCC DE OBRAS DE INF BASICA EN VARIAS LOC EN EL EDO DE AGS, MPIOS DE JESUS MARIA, RINCON DE ROMOS Y AGUASCALIENTES, REHABILITACION DE PAVIMENTO, CALLE NORTE S NUM. JESUS GOMEZ PORTUGAL MARGARITAS, JESUS MARIA, AGUASCALIENTES</t>
  </si>
  <si>
    <t>08352.-CONSTRUCC DE OBRAS DE INF BASICA EN VARIAS LOC EN EL EDO DE AGS, MPIO DE JESUS MA, RINCON DE R Y AGUASCALIENTES, REHAB DE PAVIMENTO EN PRIVADA MADERO,COLINDA CON CALLE NORTE, C. PRIVADA MADERO S NUM, JESUS GOMEZ PORTUGAL MARGARITAS, JEUSU MARIA</t>
  </si>
  <si>
    <t>08353.-CONSTRUCC DE OBRAS DE INF BASICA EN VARIAS LOC EN EL EDO DE AGS MPIO DE J MA RINCON DE R Y AGS CONSTRUCC DE GUARN Y BANQ PAV DE CONC HID EN LA PRIV ROBLE EN EL TRAMO DE LA C. VENUSTIANO C Y LIMITES DE LA C JESUS GOMEZ P MARG JESUS MA, AGUASCALIENTES</t>
  </si>
  <si>
    <t>08354.-CONSTRUCC DE OBRAS DE INF BASICA EN VARIAS LOC EN EL EDO DE AGS, MPIOS DE JESUS MA RINCON DE R Y AGUASCALIENTES, CONST DE GUARN Y PAV C. NORTE DESDE C NUEVA HASTA LA CARRETERA FEDERAL NO 45 NORTE, CALLE NORTE SNUM JESUS GOMEZ P MARGARITAS, JESUS MA AGS</t>
  </si>
  <si>
    <t>08355.-CONSTRUCC DE OBRAS DE INF BASIC EN VARIAS LOC EN EL EDO DE AGS, MPIO DE JESUS MA RINCON DE R Y AGS, CONSTRUCCION DE GUARN Y BANQ PAV DE CONC HIDRA EN LA C. JACARANDA EN EL TRAMO  DE C ROBLE Y CEDRO, C JACARANDA S NUM  J GOMEZ P MARGARITAS JESUS MA, AGS</t>
  </si>
  <si>
    <t>08356.-CONSTRUCC DE OBRAS DE INF BASIC EN VARIAS LOC EN EL EDO DE AGS MPIO DE J. MA R. DE R Y AGS, CONSTRUCC DE GUARN Y BANQ, PAV. DE CONC HID EN LA PRIV CEDRO EN EL T DE LA C VENUSTIANO C HATA EL LIMITE DE C C PRIVADA CEDRO S NUM  JESUS GOMEZ P JESUS MA, AGS</t>
  </si>
  <si>
    <t>08357.-CONSTRUCC DE OBRAS DE INF BASIC EN VARIAS LOC EN EL EDO DE AGS MPIO DE J. MA R DE R Y AGS, CONSTRUCC DE GUARN Y BANQ, PAV. DE CONC HID EN LA C SOLEDAD C SOLEDAD S NUM  CORRAL DE BARRANCOS  JESUS MAARIA AGUASCALIENTES</t>
  </si>
  <si>
    <t>08358.-CONSTRUCCION DE OBRAS DE INF BASICA EN VARIAS LOC DEL EDO DE AGS MPIO DE JESUS MA R. DE ROMOS Y AGS, REHABILITACION DE PAV EN LA C TORRE DE CONTROL C. TORRE DE CONTROL S NUM EL CEDAZO CEDAZO DE SAN ANTONIO AGUASCALIENTES</t>
  </si>
  <si>
    <t>08359.-CONSTRUCCION DE OBRAS DE INF BASICA EN VARIAS LOC DEL EDO DE AGS MPIO DE JESUS MA R. DE ROMOS Y AGS, CONSTRUCCION DE GUARN Y BANQ, PAV DE CONC HIDRAULLICO Y ASFALTO EN LA C OLIVARES SANTANA, C ENRIQUE O SANTANA S NUM, PABELLON DE HIDALGO RINCON DE R AGS</t>
  </si>
  <si>
    <t>08361.-CONSTRUCCION DE OBRAS DE INF BASICA EN VARIAS LOC DEL EDO DE AGS MPIO DE JESUS MA R. DE ROMOS Y AGS, GUARNICIONES Y BANQUETAS, PAVIMENTO EN CALLE JUSTO SIERRA, ENTRE LA CALLE JOSE FLORES Y BENITO JUAREZ, CORRAL DE BARRANCOS, JESUS MARIA</t>
  </si>
  <si>
    <t>08369.-REHABILITACION DE LA BOVEDA DE EL CARACOL, PARQUE RECREATIVO EL CEDAZO, AGUASCALIENTES</t>
  </si>
  <si>
    <t>08375.-AMPLIACION DE PROY MODERNIZACION INTEGRAL DE LA ISLA SAN M, INCLUYE CONSTRUCC DE REJA PERIM LADO OTE, AGS, AGS., EXPLANADA OTE, CONSTRUCC DE EMPLAZAMIENTO A BASE DE CONC Y JARDINERIA CON RIEGO MANUAL, EMPLAZAMIENTO EXT NTE INC SIST DE ILUMINACION , AGS</t>
  </si>
  <si>
    <t>08376.-AMPLIACION DE PROYECTO MODERNIZACION INTEGRAL DE LA ISLA SAN M, INCLUYE CONSTRUCCION DE REJA PERIM LADO OTE, AGS, AGS., EXPLANADA OTE, CONSTRUCC DE EMPLAZAMIENTO A BASE DE CONC Y JARDINERIA CON RIEGO MANUAL, EMPLAZAMIENTO INTER NTE, AGS</t>
  </si>
  <si>
    <t>08377.-AMPLIACION DE PROY MODERNIZACION INTEGRAL DE LA ISLA SAN M, INCLUYE CONSTRUCC DE REJA PERIM LADO OTE, AGS, AGS., EXPLANADA OTE, CONSTRUCC DE EMPLAZAMIENTO A BASE DE CONC Y JARDINERIA CON RIEGO MANUAL, EMPLAZAMIENTO EXT SUR INC SIST DE ILUMINACION , AGS</t>
  </si>
  <si>
    <t>08378.-AMPL DE PROY MODER INTEGRAL DE LA ISLA SAN M, INCLUYE CONSTRUCC DE REJA PERIM LADO OTE, AGS, AGS., EXPLANADA OTE, CONSTRUCC DE EMPLAZAMIENTO A BASE DE CONC Y JARDINERIA CON RIEGO MANUAL, EMPLAZAMIENTO EXT ACCESO PRINCIPAL INC SIST DE ILUMINACION , AGS</t>
  </si>
  <si>
    <t>08379.-AMPLIACION DE PROYECTO MODERNIZACION INTEGRAL DE LA ISLA SAN M, INCLUYE CONSTRUCC DE REJA PERIM LADO OTE, AGS, AGS., MODERNIZACION DE RED DE ILUMINACION Y POSTES DE ALUMBRADO EN ANDADOR PERIMETRAL DEL LAGO, AGUASCALIENTES, AGS</t>
  </si>
  <si>
    <t>08380.-AMPLIACION DE PROY MODERNIZACION INTEGRAL DE LA ISLA SAN M, INCLUYE CONSTRUCC DE REJA PERIM LADO OTE, AGS, AGS., CONSTRUCCION DE ESTACIONAMIENTO EN ZONA DE CABALLERIZAS A BASE DE TERRACERIAS, AGUASCALIENTES., AGS.</t>
  </si>
  <si>
    <t>08381.-MODERNIZACION INTEGRAL DE LA ISLA SAN M, INCLUYE CONSTRUCC DE REJA PERIM LADO OTE, AGS, AGS., MODERNIZACION DE BA;DEROS Y BA;OS EN VELARIA, AGUASCALIENTES, AGS</t>
  </si>
  <si>
    <t>08383.-REHABILITACION DE EDIFICIOS PUBLICOS DE GOBIERNO DEL ESTADO, ADECUACION CENTENARIO HOSPITAL HIDALGO PARA LAS OFICINAS DE LA COMISION NACIONAL DE BUSQUEDA DE PERSONAS DESAPARECIDAS, AGUASCALIENTES</t>
  </si>
  <si>
    <t>08389.-OBRAS COMPLEMENTARIAS EN EL CENTRO DE REINSERCION SOCIAL PARA VARONES, VINEDOS SAN FELIPE, AGUASCALIENTES, AGS.</t>
  </si>
  <si>
    <t>08393.-CONSOLIDACION DE ESPACIOS PUBLICOS EN LA ZONA SUR DEL CORREDOR TRES CENTURIAS TERCERA ETAPA, AGUASCALIENTES, AGS. CONSTRUCCION DE ACCESO PEATONAL SUR, ORIENTE, COFETRECE, AGUASCALIENTES</t>
  </si>
  <si>
    <t>08434.-SEGUNDA AMPLIACION DEL PROYECTO CONSOLIDACION DE LA INFRAESTRUCTURA DE SERVICIOS EN LA ISLA SAN MARCOS CORRESPONDIENTE AL POLOFORUM CHARRO PRIMERA ETAPA, AGUASCALIENTES, AGS.</t>
  </si>
  <si>
    <t>TOTAL GENERAL</t>
  </si>
  <si>
    <t>CÓDIGO</t>
  </si>
  <si>
    <t>VALOR EN LIBROS</t>
  </si>
  <si>
    <t>PODER EJECUTIVO DEL ESTADO DE AGUASCALIENTES
SECRETARÍA DE FINANZAS
RELACIÓN DE BIENES INMUEBLES QUE COMPONEN SU PATRIMONIO
 AL 31 DE DICIEMBRE DE 2021
(PESOS)</t>
  </si>
  <si>
    <t>DESCRIPCIÓN DEL INMUEBLE</t>
  </si>
  <si>
    <t>515010461 00BI000324</t>
  </si>
  <si>
    <t>ESTRUCTURA DE CARRUCHA DE BOMBAS DE CARCAMO</t>
  </si>
  <si>
    <t>581010001 00BI000013</t>
  </si>
  <si>
    <t>CENTRO DE APROVECHAMIENTOS FORRAJEROS</t>
  </si>
  <si>
    <t>581010001 00BI000014</t>
  </si>
  <si>
    <t>581010001 00BI000046</t>
  </si>
  <si>
    <t>RANCHOS</t>
  </si>
  <si>
    <t>581010002 00BI000036</t>
  </si>
  <si>
    <t>BALDIO</t>
  </si>
  <si>
    <t>581010002 00BI000037</t>
  </si>
  <si>
    <t>PREDIO CERRIL CONOCIDO COMO "LA LADRILLERA"</t>
  </si>
  <si>
    <t>581010002 00BI000125</t>
  </si>
  <si>
    <t>PREDIO CERRIL CONOCIDO COMO "LOS MONOS"</t>
  </si>
  <si>
    <t>581010002 00BI000129</t>
  </si>
  <si>
    <t>EL RANCHITO PREDIO RUSTICO</t>
  </si>
  <si>
    <t>581010002 00BI000133</t>
  </si>
  <si>
    <t>EL TECOLOTE PREDIO R.</t>
  </si>
  <si>
    <t>581010002 00BI000137</t>
  </si>
  <si>
    <t>LOTE EN CERRO DEL MUERTO</t>
  </si>
  <si>
    <t>581010002 00BI000138</t>
  </si>
  <si>
    <t>CASETA DE VIGILANCIA SOLAR URBANO</t>
  </si>
  <si>
    <t>581010002 00BI000139</t>
  </si>
  <si>
    <t>ESTACION DE T. SAN FRANCISCO</t>
  </si>
  <si>
    <t>581010002 00BI000254</t>
  </si>
  <si>
    <t>LOTE 1 SB20150500051 OJOCALIENTE</t>
  </si>
  <si>
    <t>581010002 00BI000255</t>
  </si>
  <si>
    <t>PREDIO 2 DE LA SUBDIVISION 356 DE LA FRACCION</t>
  </si>
  <si>
    <t>581010002 00BI000256</t>
  </si>
  <si>
    <t>PREDIO DENOMINADO BUENA VISTA 1.9.29</t>
  </si>
  <si>
    <t>581010002 00BI000257</t>
  </si>
  <si>
    <t>581010002 00BI000258</t>
  </si>
  <si>
    <t>PREDIO 2 DE LA SUBDIVISION SB201205000147 1.9.33</t>
  </si>
  <si>
    <t>581010002 00BI000259</t>
  </si>
  <si>
    <t>PREDIO 2 DE LA SUBDIVISION SB201205000147</t>
  </si>
  <si>
    <t>581010002 00BI000260</t>
  </si>
  <si>
    <t>LOTE 1 SB20150500051 1.9.24</t>
  </si>
  <si>
    <t>581010002 00BI000261</t>
  </si>
  <si>
    <t>PREDIO 2 DE LA SUBDIVISION SB20130500293 1.9.34</t>
  </si>
  <si>
    <t>581010002 00BI000262</t>
  </si>
  <si>
    <t>PREDIO 2 DE LA SUBDIVISION SB20120500360 1.9.35</t>
  </si>
  <si>
    <t>581010002 00BI000263</t>
  </si>
  <si>
    <t>PREDIO 2 DE LA SUBDIVISION SB2010500 1.9.36</t>
  </si>
  <si>
    <t>581010002 00BI000264</t>
  </si>
  <si>
    <t>PREDIO 2 DE LA SUBDIVISION SB20110500 1.9.37</t>
  </si>
  <si>
    <t>581010002 00BI000265</t>
  </si>
  <si>
    <t>PREDIO 2 DE LA SUBDIVISION SB20110500 1.9.38</t>
  </si>
  <si>
    <t>581010002 00BI000266</t>
  </si>
  <si>
    <t>PREDIO 2 DE LA SUBDIVISION SB20110500 1.9.39</t>
  </si>
  <si>
    <t>581010002 00BI000267</t>
  </si>
  <si>
    <t>PREDIO 2 DE LA SUBDIVISION SB20110500 1.9.40</t>
  </si>
  <si>
    <t>581010002 00BI000268</t>
  </si>
  <si>
    <t>PREDIO 2 DE LA SUBDIVISION SB20110500 1.9.41</t>
  </si>
  <si>
    <t>581010002 00BI000269</t>
  </si>
  <si>
    <t>PREDIO 3 DE LA SUBDIVISION SB20110500 1.9.42</t>
  </si>
  <si>
    <t>581010002 00BI000270</t>
  </si>
  <si>
    <t>PREDIO 3 DE LA SUBDIVISION SB20110500 1.9.43</t>
  </si>
  <si>
    <t>581010002 00BI000271</t>
  </si>
  <si>
    <t>PREDIO 3 DE LA SUBDIVISION SB20110500 1.9.44</t>
  </si>
  <si>
    <t>581010002 00BI000272</t>
  </si>
  <si>
    <t>PREDIO 2 DE LA SUBDIVISION SB20110500 1.9.45</t>
  </si>
  <si>
    <t>581010002 00BI000273</t>
  </si>
  <si>
    <t>PREDIO 2 DE LA SUBDIVISION 1.9.46</t>
  </si>
  <si>
    <t>581010002 00BI000274</t>
  </si>
  <si>
    <t>PREDIO 5 DE LA SUBDIVISION SB20110500 1.9.47</t>
  </si>
  <si>
    <t>581010002 00BI000275</t>
  </si>
  <si>
    <t>PREDIO 2 DE LA SUBDIVISION SB20110500 1.9.48</t>
  </si>
  <si>
    <t>581010002 00BI000276</t>
  </si>
  <si>
    <t>PREDIO 2 DE LA SUBDIVISION SB20110500 216 1.9.49</t>
  </si>
  <si>
    <t>581010002 00BI000277</t>
  </si>
  <si>
    <t>PREDIO 2 DE LA SUBDIVISION 498/03 1.9.50</t>
  </si>
  <si>
    <t>581010002 00BI000278</t>
  </si>
  <si>
    <t>LOTE 7 MANZANA 2 DEL FRACC STA ANITA 1.9.51</t>
  </si>
  <si>
    <t>581010002 00BI000279</t>
  </si>
  <si>
    <t>FRACCION 1 DEL LOTE 3 DEL FRACC DE LOS ARELLANO 1.9.52</t>
  </si>
  <si>
    <t>581010002 00BI000280</t>
  </si>
  <si>
    <t>PREDIO 2 DE LA SUBDIVISION 20120300 1.9.53</t>
  </si>
  <si>
    <t>581010002 00BI000281</t>
  </si>
  <si>
    <t>SOBRANTE POR AFECTACION CALLE CAPULIN 220 1.9.55</t>
  </si>
  <si>
    <t>581010002 00BI000282</t>
  </si>
  <si>
    <t>PASO DE SERVICIO 1.9.56</t>
  </si>
  <si>
    <t>581010002 00BI000283</t>
  </si>
  <si>
    <t>PASO DE SERVICIO 1.9.57</t>
  </si>
  <si>
    <t>581010002 00BI000284</t>
  </si>
  <si>
    <t>PASO DE SERVICIO 1.9.58</t>
  </si>
  <si>
    <t>581010002 00BI000285</t>
  </si>
  <si>
    <t>PREDIOS RUSTICOS 1.9.59</t>
  </si>
  <si>
    <t>581010002 00BI000286</t>
  </si>
  <si>
    <t>LOTE 21 DE LA MANZANA 30 Y CASA HABITACION 10.9.10</t>
  </si>
  <si>
    <t>581010002 00BI000287</t>
  </si>
  <si>
    <t>PREDIO 2 DE LA SUBDIVISION 1338 LOTE 20 10.9.11</t>
  </si>
  <si>
    <t>581010002 00BI000288</t>
  </si>
  <si>
    <t>PREDIO 2 DE LA SUBDIVISION 1337 10.9.12</t>
  </si>
  <si>
    <t>581010002 00BI000289</t>
  </si>
  <si>
    <t>PREDIO 1 DE LA SUBDIVISION 1336 10.9.13</t>
  </si>
  <si>
    <t>581010002 00BI000290</t>
  </si>
  <si>
    <t>PREDIO 2 DE LA SUBDIVISION 1303 10.9.14</t>
  </si>
  <si>
    <t>581010002 00BI000291</t>
  </si>
  <si>
    <t>PREDIO 2 DE LA SUBDIVISION 730 DE LA PARCELA 123 10.9.15</t>
  </si>
  <si>
    <t>581010002 00BI000292</t>
  </si>
  <si>
    <t>PREDIO 2 DE LA SUBDIVISION DEL SOLAR 10.9.4</t>
  </si>
  <si>
    <t>581010002 00BI000293</t>
  </si>
  <si>
    <t>PREDIO 1 DE LA SUBDIVISION 1323 LOTE 18 10.9.5</t>
  </si>
  <si>
    <t>581010002 00BI000294</t>
  </si>
  <si>
    <t>LOTE 20 MANZANA 29 10.9.6</t>
  </si>
  <si>
    <t>581010002 00BI000295</t>
  </si>
  <si>
    <t>LOTE 21 MANZANA 29 10.9.7</t>
  </si>
  <si>
    <t>581010002 00BI000296</t>
  </si>
  <si>
    <t>PREDIO 1 DE LA SUBDIVISION 1335 LOTE 18 10.9.8</t>
  </si>
  <si>
    <t>581010002 00BI000297</t>
  </si>
  <si>
    <t>LOTE 19 MANZANA 30 10.9.9</t>
  </si>
  <si>
    <t>581010002 00BI000298</t>
  </si>
  <si>
    <t>PARCELA 285 Z 1 P 1/2       4.9.1</t>
  </si>
  <si>
    <t>581010002 00BI000299</t>
  </si>
  <si>
    <t>PREDIO 2 DE LA SUBDIVISION 44/2009 PARCELA 276 4.9.2</t>
  </si>
  <si>
    <t>581010002 00BI000300</t>
  </si>
  <si>
    <t>PREDIO 8 DE LA SUBDIVISION NO. SO19/2015 5.9.3</t>
  </si>
  <si>
    <t>581010002 00BI000301</t>
  </si>
  <si>
    <t>PREDIO 2 DE LA SUBDIVISION 149/07   6.9.13</t>
  </si>
  <si>
    <t>581010002 00BI000302</t>
  </si>
  <si>
    <t>PREDIO 2 DE LA SUBDIVISION 226/2009    6.9.14</t>
  </si>
  <si>
    <t>581010002 00BI000303</t>
  </si>
  <si>
    <t>PREDIO 2 DE LA SUBDIVISION 109/11    6.9.15</t>
  </si>
  <si>
    <t>581010002 00BI000304</t>
  </si>
  <si>
    <t>PREDIO 1 DE LA PARCELA 39Z 5P1/EJIDO LA TINAJA   1.9.27</t>
  </si>
  <si>
    <t>581010002 00BI000305</t>
  </si>
  <si>
    <t>PREDIO 2 DE LA SUBDIVISION 561    1.9.28</t>
  </si>
  <si>
    <t>581010002 00BI000306</t>
  </si>
  <si>
    <t>PREDIO 2 DE LA SUBDIVISION SB201205000147    1.9.33</t>
  </si>
  <si>
    <t>581010002 00BI000307</t>
  </si>
  <si>
    <t>PREDIO 1 DE LA SUBDIVISION 595 PARCELA 41Z0   1.9.54</t>
  </si>
  <si>
    <t>581010002 00BI000308</t>
  </si>
  <si>
    <t>PASO DE SERVICIO     1.9.56</t>
  </si>
  <si>
    <t>581010002 00BI000309</t>
  </si>
  <si>
    <t>PARCELA 285 Z 1 P 1/2     4.9.1</t>
  </si>
  <si>
    <t>581010002 00BI000310</t>
  </si>
  <si>
    <t>PREDIO 2 DE LA SUBDIVISION 44/2009 PARCELA 276   4.9.2</t>
  </si>
  <si>
    <t>581010002 00BI000311</t>
  </si>
  <si>
    <t>PREDIO 2 DE LA SUBDIVISION 169/10    6.9.9</t>
  </si>
  <si>
    <t>581010002 00BI000312</t>
  </si>
  <si>
    <t>PREDIO 2 DE LA SUBDIVISION 86-2010   6.9.16</t>
  </si>
  <si>
    <t>581010002 00BI000313</t>
  </si>
  <si>
    <t>PREDIO 2 DE LA SUBDIVISION 258-2010    6.9.17</t>
  </si>
  <si>
    <t>581010002 00BI000314</t>
  </si>
  <si>
    <t>PREDIO 2 DE LA SUBDIVISION 166-10 Y 165-10     6.9.18</t>
  </si>
  <si>
    <t>581010002 00BI000315</t>
  </si>
  <si>
    <t>PREDIO 2 DE LA SUBDIVISION 168-10 Y 167-10    6.9.19</t>
  </si>
  <si>
    <t>581010002 00BI000316</t>
  </si>
  <si>
    <t>PREDIO 1 DE LA SUBDIVISION 1323 LOTE 18     10.9.5</t>
  </si>
  <si>
    <t>581010002 00BI000317</t>
  </si>
  <si>
    <t>LOTE 20 MANZANA 29    10.9.6</t>
  </si>
  <si>
    <t>581010002 00BI000318</t>
  </si>
  <si>
    <t>PREDIO 1 DE LA SUBDIVISION PARCELA142 Z 2 P1/1    10.9.17</t>
  </si>
  <si>
    <t>581010002 00BI000319</t>
  </si>
  <si>
    <t>PREDIO 2 DE LA SUBDIVISION 1303     10.9.14</t>
  </si>
  <si>
    <t>581010002 00BI000320</t>
  </si>
  <si>
    <t>PREDIO 1 DE LA SUBDIVISION PARCELA 43 Z2P 1/1 10.9.16</t>
  </si>
  <si>
    <t>581010002 00BI000321</t>
  </si>
  <si>
    <t>PREDIO 1 DE LA SUBDIVISION 834 PARCELA 94Z1 10.9.18</t>
  </si>
  <si>
    <t>581010002 00BI000322</t>
  </si>
  <si>
    <t>PREDIO 1 DE LA SUBDIVISION 836 Y 850 PARCERLA 91 Y 92    10.9.19</t>
  </si>
  <si>
    <t>581010002 00BI000323</t>
  </si>
  <si>
    <t>PREDIO 2 DE LA SUBDIVISION 103/15 PARCELA 936Z9 P1/2</t>
  </si>
  <si>
    <t>581010002 00BI000325</t>
  </si>
  <si>
    <t>PREDIOS RUSTICOS</t>
  </si>
  <si>
    <t>581010002 00BI000326</t>
  </si>
  <si>
    <t>581010002 00BI000327</t>
  </si>
  <si>
    <t>581010002 00BI000328</t>
  </si>
  <si>
    <t>581010002 00BI000329</t>
  </si>
  <si>
    <t>581010002 00BI000330</t>
  </si>
  <si>
    <t>581010003 00BI000010</t>
  </si>
  <si>
    <t>VIVERO LA BARRANCA</t>
  </si>
  <si>
    <t>581010003 00BI000130</t>
  </si>
  <si>
    <t>VIVIEROS</t>
  </si>
  <si>
    <t>583010001 00BI000007</t>
  </si>
  <si>
    <t>DIRECCIàN GENERAL DE TRµNSITO</t>
  </si>
  <si>
    <t>583010001 00BI000008</t>
  </si>
  <si>
    <t>SECRETARÖA DE GESTIàN URBANISTICA Y ORDENAMIENTO TERRITORIAL</t>
  </si>
  <si>
    <t>583010001 00BI000015</t>
  </si>
  <si>
    <t>CENTRO DIF (AGOSTADERITO)</t>
  </si>
  <si>
    <t>583010001 00BI000022</t>
  </si>
  <si>
    <t>COORDINACIàN DE ESCUELAS PARTICULARES DEL IEA</t>
  </si>
  <si>
    <t>583010001 00BI000024</t>
  </si>
  <si>
    <t>ADUANA INTERIOR DE AGUASCALIENTES</t>
  </si>
  <si>
    <t>583010001 00BI000027</t>
  </si>
  <si>
    <t>INSTITUTO ESTATAL ELECTORAL</t>
  </si>
  <si>
    <t>583010001 00BI000035</t>
  </si>
  <si>
    <t>PALACIO DE JUSTICIA</t>
  </si>
  <si>
    <t>583010001 00BI000040</t>
  </si>
  <si>
    <t>COPLADEA</t>
  </si>
  <si>
    <t>583010001 00BI000041</t>
  </si>
  <si>
    <t>583010001 00BI000047</t>
  </si>
  <si>
    <t>CASA AGUASCALIENTES (ANTES CASA DE GOBIERNO)</t>
  </si>
  <si>
    <t>583010001 00BI000048</t>
  </si>
  <si>
    <t>EDIFICIO DE OFICINAS DE LA SRÖA. GRAL. DE GOB., SEDESO Y SRÖA DE RELACIONES EXTERIORES</t>
  </si>
  <si>
    <t>583010001 00BI000049</t>
  </si>
  <si>
    <t>583010001 00BI000050</t>
  </si>
  <si>
    <t>ARCHIVO HISTORICO</t>
  </si>
  <si>
    <t>583010001 00BI000051</t>
  </si>
  <si>
    <t>DIRECCIÓN GENERAL DE SEGURIDAD PÚBLICA Y VIALIDAD DEL ESTADO</t>
  </si>
  <si>
    <t>583010001 00BI000066</t>
  </si>
  <si>
    <t>MODULO DE RECAUDACION DE TENENCIA (SEFI)</t>
  </si>
  <si>
    <t>583010001 00BI000068</t>
  </si>
  <si>
    <t>UNIDAD DE MANTENIMIENTO Y SERVICIO AUTOMOTRIZ (UMSA) ANTES ESTACIÀN DE SERVICIO</t>
  </si>
  <si>
    <t>583010001 00BI000069</t>
  </si>
  <si>
    <t>TALLERES GRÁFICOS</t>
  </si>
  <si>
    <t>583010001 00BI000073</t>
  </si>
  <si>
    <t>SECRETARÖA DE OBRAS PéBLICAS</t>
  </si>
  <si>
    <t>583010001 00BI000074</t>
  </si>
  <si>
    <t>DIRECCIàN DE POLICÖA JUDICIAL</t>
  </si>
  <si>
    <t>583010001 00BI000075</t>
  </si>
  <si>
    <t>PROCURADURÖA GENERAL DE JUSTICIA DEL ESTADO</t>
  </si>
  <si>
    <t>583010001 00BI000076</t>
  </si>
  <si>
    <t>FONDO ASUNCIàN</t>
  </si>
  <si>
    <t>583010001 00BI000078</t>
  </si>
  <si>
    <t>CONTRALORÍA DEL ESTADO</t>
  </si>
  <si>
    <t>583010001 00BI000082</t>
  </si>
  <si>
    <t>SEDRAE</t>
  </si>
  <si>
    <t>583010001 00BI000083</t>
  </si>
  <si>
    <t>CENTRO DIF MAHATMA GANDHI</t>
  </si>
  <si>
    <t>583010001 00BI000085</t>
  </si>
  <si>
    <t>PROCURADURIA DE LA DEFENSA DEL MENOR Y LA FAMILIA</t>
  </si>
  <si>
    <t>583010001 00BI000111</t>
  </si>
  <si>
    <t>COORDINACIàN DEL INSTITUTO DE EDUCACIàN DELEGACIàN INSURGENTES</t>
  </si>
  <si>
    <t>583010001 00BI000112</t>
  </si>
  <si>
    <t>INSTALACIONES PEMEX</t>
  </si>
  <si>
    <t>583010001 00BI000113</t>
  </si>
  <si>
    <t>SEFI, SAE,SEGUOT,REGISTRO PUBLICO</t>
  </si>
  <si>
    <t>583010001 00BI000119</t>
  </si>
  <si>
    <t>H. CONGRESO DEL ESTADO</t>
  </si>
  <si>
    <t>583010001 00BI000124</t>
  </si>
  <si>
    <t>SALàN DE USOS MéLTIPLES (ANTES LAVADEROS PéBLICOS)</t>
  </si>
  <si>
    <t>583010001 00BI000136</t>
  </si>
  <si>
    <t>CENTRO ESTATAL DE PREVENCIÓN SOCIAL DE LA VIOLENCIA Y LA DELINCUENCIA CON PARTICIPACIÓN CIUDADANA</t>
  </si>
  <si>
    <t>583010001 00BI000140</t>
  </si>
  <si>
    <t>CENTRO ESTATAL DE PREVENCIÓN SOCIAL DEL DELITO Y PARTICIPACIÓN CIUDADANA</t>
  </si>
  <si>
    <t>583010001 00BI000141</t>
  </si>
  <si>
    <t>CENTRO DE VIDEOVIGILANCIA</t>
  </si>
  <si>
    <t>583010001 00BI000142</t>
  </si>
  <si>
    <t>DIRECCIÓN GENERAL DE POLICÍA CIBERNÉTICA</t>
  </si>
  <si>
    <t>583010001 00BI000146</t>
  </si>
  <si>
    <t>OFICINAS CENTRALES DE LA SECRETARÍA DE SEGURIDAD PÚBLICA DEL ESTADO</t>
  </si>
  <si>
    <t>583010001 00BI000147</t>
  </si>
  <si>
    <t>ESTACIÓN DE BOMBEROS</t>
  </si>
  <si>
    <t>583010001 00BI000250</t>
  </si>
  <si>
    <t>MODULO DE RECAUDACION (SEFI)</t>
  </si>
  <si>
    <t>583010001 00BI000251</t>
  </si>
  <si>
    <t>583010001 00BI000252</t>
  </si>
  <si>
    <t>583010001 00BI000253</t>
  </si>
  <si>
    <t>583010002 00BI000020</t>
  </si>
  <si>
    <t>ESCUELA PRIMARIA RAFAEL RAMÖREZ</t>
  </si>
  <si>
    <t>583010002 00BI000021</t>
  </si>
  <si>
    <t>ESCUELA PRIMARIA RICARDO FLORES MAGàN</t>
  </si>
  <si>
    <t>583010002 00BI000032</t>
  </si>
  <si>
    <t>TELESECUNDARIA SAN RAFAEL DE OCAMPO</t>
  </si>
  <si>
    <t>583010002 00BI000044</t>
  </si>
  <si>
    <t>ESCUELA SECUNDARIA TCNICA # 11</t>
  </si>
  <si>
    <t>583010002 00BI000088</t>
  </si>
  <si>
    <t>EX-ESCUELA PÖA ESCUELA DE CRISTO</t>
  </si>
  <si>
    <t>583010002 00BI000099</t>
  </si>
  <si>
    <t>JARDÖN DE NIÑOS VICENTA TRUJILLO</t>
  </si>
  <si>
    <t>583010002 00BI000100</t>
  </si>
  <si>
    <t>ESCUELA PRIMARIA FRAY BARTOLOME DE LAS CASAS</t>
  </si>
  <si>
    <t>583010002 00BI000101</t>
  </si>
  <si>
    <t>ESCUELA PRIMARIA LàPEZ MATEOS</t>
  </si>
  <si>
    <t>583010002 00BI000102</t>
  </si>
  <si>
    <t>ESCUELA PRIMARIA VALENTÖN GàMEZ FARÖAS</t>
  </si>
  <si>
    <t>583010002 00BI000103</t>
  </si>
  <si>
    <t>ESCUELA PRIMARIA JOS MARÖA CHµVEZ</t>
  </si>
  <si>
    <t>583010002 00BI000104</t>
  </si>
  <si>
    <t>ESCUELA PRIMARIA J. GUADALUPE POSADA</t>
  </si>
  <si>
    <t>583010002 00BI000105</t>
  </si>
  <si>
    <t>ESCUELA PRIMARIA FEDERAL ARTURO J. PANI</t>
  </si>
  <si>
    <t>583010002 00BI000106</t>
  </si>
  <si>
    <t>ESCUELA SECUNDARIA FEDERAL ROSA GUERRERO RAMÖREZ</t>
  </si>
  <si>
    <t>583010002 00BI000107</t>
  </si>
  <si>
    <t>ESCUELA DE EDUCACIàN ESPECIAL BORJA DE DÖAZ ORDAZ</t>
  </si>
  <si>
    <t>583010002 00BI000109</t>
  </si>
  <si>
    <t>JARDÖN DE NIÑOS EDMUNDO GAMEZ OROZCO</t>
  </si>
  <si>
    <t>583010002 00BI000110</t>
  </si>
  <si>
    <t>ESCUELA PRIMARIA 15 DE MAYO</t>
  </si>
  <si>
    <t>583010003 00BI000017</t>
  </si>
  <si>
    <t>TEATRO VICTOR SANDOVAL</t>
  </si>
  <si>
    <t>583010003 00BI000091</t>
  </si>
  <si>
    <t>TEATRO MORELOS</t>
  </si>
  <si>
    <t>583010003 00BI000092</t>
  </si>
  <si>
    <t>TEATRO AGUASCALIENTES</t>
  </si>
  <si>
    <t>583010004 00BI000028</t>
  </si>
  <si>
    <t>INSTITUTO NACIONAL DE ANTROPOLOGÖA E HISTORIA</t>
  </si>
  <si>
    <t>583010004 00BI000042</t>
  </si>
  <si>
    <t>MUSEO DE LA INSURGENCIA</t>
  </si>
  <si>
    <t>583010004 00BI000086</t>
  </si>
  <si>
    <t>MUSEO REGIONAL DE HISTORIA (PARTE TRASERA)</t>
  </si>
  <si>
    <t>583010004 00BI000087</t>
  </si>
  <si>
    <t>MUSEO DE ARTE CONTEMPORµNEO</t>
  </si>
  <si>
    <t>583010004 00BI000094</t>
  </si>
  <si>
    <t>MUSEO INTERµCTIVO DE CIENCIA Y TECNOLOGÖA DE AGUASCALIENTES</t>
  </si>
  <si>
    <t>583010005 00BI000095</t>
  </si>
  <si>
    <t>BIBLIOTECA CENTRAL "JAIME TORRES BODET"</t>
  </si>
  <si>
    <t>583010006 00BI000053</t>
  </si>
  <si>
    <t>LOCAL 6 CENTRO COMERCIAL EXPOPLAZA</t>
  </si>
  <si>
    <t>583010006 00BI000055</t>
  </si>
  <si>
    <t>LOCAL 22 CENTRO COMERCIAL EXPOPLAZA</t>
  </si>
  <si>
    <t>583010006 00BI000056</t>
  </si>
  <si>
    <t>LOCAL 23 CENTRO COMERCIAL EXPOPLAZA</t>
  </si>
  <si>
    <t>583010006 00BI000057</t>
  </si>
  <si>
    <t>LOCAL 24 CENTRO COMERCIAL EXPOPLAZA</t>
  </si>
  <si>
    <t>583010006 00BI000058</t>
  </si>
  <si>
    <t>LOCAL 34 CENTRO COMERCIAL EXPOPLAZA</t>
  </si>
  <si>
    <t>583010006 00BI000059</t>
  </si>
  <si>
    <t>LOCAL 85 CENTRO COMERCIAL EXPOPLAZA µREA DE COMIDA PASILLO ORIENTE</t>
  </si>
  <si>
    <t>583010006 00BI000060</t>
  </si>
  <si>
    <t>LOCAL 88 CENTRO COMERCIAL EXPOPLAZA µREA DE COMIDA PASILLO ORIENTE</t>
  </si>
  <si>
    <t>583010006 00BI000061</t>
  </si>
  <si>
    <t>LOCAL 91 CENTRO COMERCIAL EXPOPLAZA</t>
  </si>
  <si>
    <t>583010006 00BI000062</t>
  </si>
  <si>
    <t>LOCAL 92 CENTRO COMERCIAL EXPOPLAZA</t>
  </si>
  <si>
    <t>583010006 00BI000063</t>
  </si>
  <si>
    <t>LOCAL 95 CENTRO COMERCIAL EXPOPLAZA</t>
  </si>
  <si>
    <t>583010006 00BI000064</t>
  </si>
  <si>
    <t>LOCAL 147 CENTRO COMERCIAL EXPOPLAZA</t>
  </si>
  <si>
    <t>583010006 00BI000065</t>
  </si>
  <si>
    <t>LOCAL 149 CENTRO COMERCIAL EXPOPLAZA</t>
  </si>
  <si>
    <t>583010006 00BI000079</t>
  </si>
  <si>
    <t>LOCAL  1 CENTRO COMERCIAL PLAZA PATRIA</t>
  </si>
  <si>
    <t>583010006 00BI000080</t>
  </si>
  <si>
    <t>LOCAL  2 CENTRO COMERCIAL PLAZA PATRIA</t>
  </si>
  <si>
    <t>583010006 00BI000120</t>
  </si>
  <si>
    <t>LOCAL 10 CENTRO COMERCIAL EXPOPLAZA</t>
  </si>
  <si>
    <t>583010006 00BI000121</t>
  </si>
  <si>
    <t>LOCAL 12 CENTRO COMERCIAL EXPOPLAZA</t>
  </si>
  <si>
    <t>583010006 00BI000122</t>
  </si>
  <si>
    <t>LOCAL 13 CENTRO COMERCIAL EXPOPLAZA</t>
  </si>
  <si>
    <t>583010006 00BI000123</t>
  </si>
  <si>
    <t>LOCAL 14 CENTRO COMERCIAL EXPOPLAZA</t>
  </si>
  <si>
    <t>583010007 00BI000033</t>
  </si>
  <si>
    <t>ESTACIàN DE TRANSFERENCIA ASIENTOS (TERRENO RéSTICO "EL CHONGUILLO")</t>
  </si>
  <si>
    <t>583010007 00BI000034</t>
  </si>
  <si>
    <t>ESTACIÀN DE TRANSFERENCIA CALVILLO</t>
  </si>
  <si>
    <t>583010007 00BI000070</t>
  </si>
  <si>
    <t>TALLER DE ESTRUCTURAS METÁLICAS</t>
  </si>
  <si>
    <t>583010007 00BI000077</t>
  </si>
  <si>
    <t>ALMACEN GENERAL DE EVENTOS PÚBLICOS.</t>
  </si>
  <si>
    <t>583010007 00BI000127</t>
  </si>
  <si>
    <t>ESTACIàN DE TRANSFERENCIA PABELLàN DE ARTEAGA</t>
  </si>
  <si>
    <t>583010008 00BI000016</t>
  </si>
  <si>
    <t>CENTRO DE DESARROLLO LA LUNA</t>
  </si>
  <si>
    <t>583010008 00BI000029</t>
  </si>
  <si>
    <t>CASA DE ASISTENCIA A ANCIANOS SAN VICENTE</t>
  </si>
  <si>
    <t>583010008 00BI000045</t>
  </si>
  <si>
    <t>CENTRO DE EDUCACIàN AMBIENTAL E INVESTIGACIàN "LOS ALAMITOS"</t>
  </si>
  <si>
    <t>583010008 00BI000081</t>
  </si>
  <si>
    <t>CENTRO PRODUCTOR DE ARBOLES</t>
  </si>
  <si>
    <t>583010008 00BI000084</t>
  </si>
  <si>
    <t>CENTRO DE ATENCIàN AL INDIGENA</t>
  </si>
  <si>
    <t>583010008 00BI000093</t>
  </si>
  <si>
    <t>CENTRO DE EDUCACIàN AMBIENTAL Y RECREATIVO RODOLFO LANDEROS GALLEGOS (ANTES PARQUE HROES MEXICANOS)</t>
  </si>
  <si>
    <t>583010008 00BI000108</t>
  </si>
  <si>
    <t>CENTRO DE CAPACITACIàN PSICOPEDAGàGICA "ROBERTO SOLIS Q."</t>
  </si>
  <si>
    <t>583010008 00BI000331</t>
  </si>
  <si>
    <t>CENTROS DE DESARROLLO SOCIAL</t>
  </si>
  <si>
    <t>583010008 00BI000332</t>
  </si>
  <si>
    <t>583010008 00BI000333</t>
  </si>
  <si>
    <t>583010008 00BI000334</t>
  </si>
  <si>
    <t>583010009 00BI000018</t>
  </si>
  <si>
    <t>CENTRO DE ARTES VISUALES</t>
  </si>
  <si>
    <t>583010009 00BI000090</t>
  </si>
  <si>
    <t>CASA DE VESTUARIO</t>
  </si>
  <si>
    <t>583010009 00BI000096</t>
  </si>
  <si>
    <t>CASA DE LA CULTURA</t>
  </si>
  <si>
    <t>583010009 00BI000097</t>
  </si>
  <si>
    <t>CENTRO CULTURAL LOS ARQUITOS</t>
  </si>
  <si>
    <t>583010009 00BI000128</t>
  </si>
  <si>
    <t>583010009 00BI000131</t>
  </si>
  <si>
    <t>SSMAA</t>
  </si>
  <si>
    <t>583010010 00BI000126</t>
  </si>
  <si>
    <t>CENTRO DE ATENCIàN INFANTIL Y GUARDERIA</t>
  </si>
  <si>
    <t>583010011 00BI000043</t>
  </si>
  <si>
    <t>CENTRO DE SALUD URBANO RINCàN DE ROMOS</t>
  </si>
  <si>
    <t>583010013 00BI000143</t>
  </si>
  <si>
    <t>PUERTA DE ACCESO AL ESTADO NORTE</t>
  </si>
  <si>
    <t>583010013 00BI000144</t>
  </si>
  <si>
    <t>PUERTA DE ACCESO AL ESTADO SUR</t>
  </si>
  <si>
    <t>583010013 00BI000145</t>
  </si>
  <si>
    <t>PUERTA DE ACCESO AL ESTADO ORIENTE</t>
  </si>
  <si>
    <t>583010014 00BI000335</t>
  </si>
  <si>
    <t>CENTRO RECREATIVO</t>
  </si>
  <si>
    <t>583010014 00BI000336</t>
  </si>
  <si>
    <t>589010001 00BI000006</t>
  </si>
  <si>
    <t>PARQUE DE MAQUINARIA 1.5.29</t>
  </si>
  <si>
    <t>589010001 00BI000009</t>
  </si>
  <si>
    <t>ISLA SAN MARCOS (ISLA DE GUADALUPE)</t>
  </si>
  <si>
    <t>589010001 00BI000023</t>
  </si>
  <si>
    <t>PARQUE "EL CERRITO" PERTENECIENTE AL CONJUNTO RECREATIVO "EL CEDAZO"</t>
  </si>
  <si>
    <t>589010001 00BI000031</t>
  </si>
  <si>
    <t>PARQUE INFANTIL MXICO</t>
  </si>
  <si>
    <t>589010001 00BI000038</t>
  </si>
  <si>
    <t>PARQUE INFANTIL</t>
  </si>
  <si>
    <t>589010001 00BI000052</t>
  </si>
  <si>
    <t>BOSQUE URBANO</t>
  </si>
  <si>
    <t>589010001 00BI000098</t>
  </si>
  <si>
    <t>PARQUE DE BISBOL "ALBERTO ROMO CHµVEZ"</t>
  </si>
  <si>
    <t>589010001 00BI000132</t>
  </si>
  <si>
    <t>589010001 00BI000134</t>
  </si>
  <si>
    <t>EL TECOLOTE PREDIO RUSTICO</t>
  </si>
  <si>
    <t>589010001 00BI000135</t>
  </si>
  <si>
    <t>DESARROLLO TURISTICO EL CARACOL</t>
  </si>
  <si>
    <t>589010002 00BI000002</t>
  </si>
  <si>
    <t>CONSEJO TUTELAR PARA MENORES INFRACTORES</t>
  </si>
  <si>
    <t>589010002 00BI000003</t>
  </si>
  <si>
    <t>CERESO PARA MUJERES</t>
  </si>
  <si>
    <t>589010002 00BI000004</t>
  </si>
  <si>
    <t>CERESO PARA VARONES (PALACIO DE JUSTICIA PENAL Y ARCHIVO JUDICIAL)</t>
  </si>
  <si>
    <t>589010002 00BI000005</t>
  </si>
  <si>
    <t>CENTRO DE READAPTACIÓN DE MÍNIMA SEGURIDAD</t>
  </si>
  <si>
    <t>589010002 00BI000039</t>
  </si>
  <si>
    <t>CERESO DE VARONES EL LLANO</t>
  </si>
  <si>
    <t>589010003 00BI000011</t>
  </si>
  <si>
    <t>CENTRO EQUINO (REPRODUCCIàN DE AVESTRUZ)</t>
  </si>
  <si>
    <t>589010003 00BI000012</t>
  </si>
  <si>
    <t>589010003 00BI000019</t>
  </si>
  <si>
    <t>CIUDAD OLÖMPICA DE AGUASCALIENTES</t>
  </si>
  <si>
    <t>589010005 00BI000026</t>
  </si>
  <si>
    <t>ESTACIONAMIENTO DE PALACIO DE JUSTICIA</t>
  </si>
  <si>
    <t>589010005 00BI000054</t>
  </si>
  <si>
    <t>ESTACIONAMIENTO EXPOPLAZA</t>
  </si>
  <si>
    <t>589010005 00BI000067</t>
  </si>
  <si>
    <t>ESTACIONAMIENTO "JARDÍN DE LOS PALACIOS"</t>
  </si>
  <si>
    <t>589010005 00BI000071</t>
  </si>
  <si>
    <t>CAJONES DE ESTACIONAMIENTO</t>
  </si>
  <si>
    <t>589010005 00BI000072</t>
  </si>
  <si>
    <t>ESTACIONAMIENTO EN LA CIUDAD OLÖMPICA DE AGUASCALIENTES</t>
  </si>
  <si>
    <t>589010005 00BI000089</t>
  </si>
  <si>
    <t>FRENTE SUR DEL MUSEO DE AGUASCALIENTES</t>
  </si>
  <si>
    <t>589010005 00BI000115</t>
  </si>
  <si>
    <t>ESTACIONAMIENTO</t>
  </si>
  <si>
    <t>589010005 00BI000116</t>
  </si>
  <si>
    <t>ESTACIONAMIENTO, FRENTE A LA ENTRADA AL PALENQUE POR LA CALLE NIETO</t>
  </si>
  <si>
    <t>589010005 00BI000117</t>
  </si>
  <si>
    <t>589010005 00BI000118</t>
  </si>
  <si>
    <t>ESTACIONAMIENTO, ORIENTE DE LA ENTRADA AL ESTACIONAMIENTO DEL PALENQUE</t>
  </si>
  <si>
    <t>589010005 00BI000148</t>
  </si>
  <si>
    <t>ESTACIONAMIENTOS</t>
  </si>
  <si>
    <t>589010005 00BI000149</t>
  </si>
  <si>
    <t>589010005 00BI000150</t>
  </si>
  <si>
    <t>589010005 00BI000151</t>
  </si>
  <si>
    <t>589010005 00BI000152</t>
  </si>
  <si>
    <t>589010005 00BI000153</t>
  </si>
  <si>
    <t>589010005 00BI000154</t>
  </si>
  <si>
    <t>589010005 00BI000155</t>
  </si>
  <si>
    <t>589010005 00BI000156</t>
  </si>
  <si>
    <t>589010005 00BI000157</t>
  </si>
  <si>
    <t>589010005 00BI000158</t>
  </si>
  <si>
    <t>589010005 00BI000159</t>
  </si>
  <si>
    <t>589010005 00BI000160</t>
  </si>
  <si>
    <t>589010005 00BI000161</t>
  </si>
  <si>
    <t>589010005 00BI000162</t>
  </si>
  <si>
    <t>589010005 00BI000163</t>
  </si>
  <si>
    <t>589010005 00BI000164</t>
  </si>
  <si>
    <t>589010005 00BI000165</t>
  </si>
  <si>
    <t>589010005 00BI000166</t>
  </si>
  <si>
    <t>589010005 00BI000167</t>
  </si>
  <si>
    <t>589010005 00BI000168</t>
  </si>
  <si>
    <t>589010005 00BI000169</t>
  </si>
  <si>
    <t>589010005 00BI000170</t>
  </si>
  <si>
    <t>589010005 00BI000171</t>
  </si>
  <si>
    <t>589010005 00BI000172</t>
  </si>
  <si>
    <t>589010005 00BI000173</t>
  </si>
  <si>
    <t>589010005 00BI000174</t>
  </si>
  <si>
    <t>589010005 00BI000175</t>
  </si>
  <si>
    <t>589010005 00BI000176</t>
  </si>
  <si>
    <t>589010005 00BI000177</t>
  </si>
  <si>
    <t>589010005 00BI000178</t>
  </si>
  <si>
    <t>589010005 00BI000179</t>
  </si>
  <si>
    <t>589010005 00BI000180</t>
  </si>
  <si>
    <t>589010005 00BI000181</t>
  </si>
  <si>
    <t>589010005 00BI000182</t>
  </si>
  <si>
    <t>589010005 00BI000183</t>
  </si>
  <si>
    <t>589010005 00BI000184</t>
  </si>
  <si>
    <t>589010005 00BI000185</t>
  </si>
  <si>
    <t>589010005 00BI000186</t>
  </si>
  <si>
    <t>589010005 00BI000187</t>
  </si>
  <si>
    <t>589010005 00BI000188</t>
  </si>
  <si>
    <t>589010005 00BI000189</t>
  </si>
  <si>
    <t>589010005 00BI000190</t>
  </si>
  <si>
    <t>589010005 00BI000191</t>
  </si>
  <si>
    <t>589010005 00BI000192</t>
  </si>
  <si>
    <t>589010005 00BI000193</t>
  </si>
  <si>
    <t>589010005 00BI000194</t>
  </si>
  <si>
    <t>589010005 00BI000195</t>
  </si>
  <si>
    <t>589010005 00BI000196</t>
  </si>
  <si>
    <t>589010005 00BI000197</t>
  </si>
  <si>
    <t>589010005 00BI000198</t>
  </si>
  <si>
    <t>589010005 00BI000199</t>
  </si>
  <si>
    <t>589010005 00BI000200</t>
  </si>
  <si>
    <t>589010005 00BI000201</t>
  </si>
  <si>
    <t>589010005 00BI000202</t>
  </si>
  <si>
    <t>589010005 00BI000203</t>
  </si>
  <si>
    <t>589010005 00BI000204</t>
  </si>
  <si>
    <t>589010005 00BI000205</t>
  </si>
  <si>
    <t>589010005 00BI000206</t>
  </si>
  <si>
    <t>589010005 00BI000207</t>
  </si>
  <si>
    <t>589010005 00BI000208</t>
  </si>
  <si>
    <t>589010005 00BI000209</t>
  </si>
  <si>
    <t>589010005 00BI000210</t>
  </si>
  <si>
    <t>589010005 00BI000211</t>
  </si>
  <si>
    <t>589010005 00BI000212</t>
  </si>
  <si>
    <t>589010005 00BI000213</t>
  </si>
  <si>
    <t>589010005 00BI000214</t>
  </si>
  <si>
    <t>589010005 00BI000215</t>
  </si>
  <si>
    <t>589010005 00BI000216</t>
  </si>
  <si>
    <t>589010005 00BI000217</t>
  </si>
  <si>
    <t>589010005 00BI000218</t>
  </si>
  <si>
    <t>589010005 00BI000219</t>
  </si>
  <si>
    <t>589010005 00BI000220</t>
  </si>
  <si>
    <t>589010005 00BI000221</t>
  </si>
  <si>
    <t>589010005 00BI000222</t>
  </si>
  <si>
    <t>589010005 00BI000223</t>
  </si>
  <si>
    <t>589010005 00BI000224</t>
  </si>
  <si>
    <t>589010005 00BI000225</t>
  </si>
  <si>
    <t>589010005 00BI000226</t>
  </si>
  <si>
    <t>589010005 00BI000227</t>
  </si>
  <si>
    <t>589010005 00BI000228</t>
  </si>
  <si>
    <t>589010005 00BI000229</t>
  </si>
  <si>
    <t>589010005 00BI000230</t>
  </si>
  <si>
    <t>589010005 00BI000231</t>
  </si>
  <si>
    <t>589010005 00BI000232</t>
  </si>
  <si>
    <t>589010005 00BI000233</t>
  </si>
  <si>
    <t>589010005 00BI000234</t>
  </si>
  <si>
    <t>589010005 00BI000235</t>
  </si>
  <si>
    <t>589010005 00BI000236</t>
  </si>
  <si>
    <t>589010005 00BI000237</t>
  </si>
  <si>
    <t>589010005 00BI000238</t>
  </si>
  <si>
    <t>589010005 00BI000239</t>
  </si>
  <si>
    <t>589010005 00BI000240</t>
  </si>
  <si>
    <t>589010005 00BI000241</t>
  </si>
  <si>
    <t>589010005 00BI000242</t>
  </si>
  <si>
    <t>589010005 00BI000243</t>
  </si>
  <si>
    <t>589010005 00BI000244</t>
  </si>
  <si>
    <t>589010005 00BI000245</t>
  </si>
  <si>
    <t>589010005 00BI000246</t>
  </si>
  <si>
    <t>589010005 00BI000247</t>
  </si>
  <si>
    <t>589010005 00BI000248</t>
  </si>
  <si>
    <t>589010005 00BI000249</t>
  </si>
  <si>
    <t>589010005 00BI000338</t>
  </si>
  <si>
    <t>589010006 00BI000030</t>
  </si>
  <si>
    <t>PLAZUELA SAN ANTONIO</t>
  </si>
  <si>
    <t>589010007 00BI000114</t>
  </si>
  <si>
    <t>EXPLANADA EN EL µREA DE ANTROS ATRµS DE LA CAVA DOMECQ</t>
  </si>
  <si>
    <t>589010008 00BI000025</t>
  </si>
  <si>
    <t>PLANTA TRATADORA DE AGUAS RESIDUALES DE LA CIUDAD</t>
  </si>
  <si>
    <t>589010011 00BI000337</t>
  </si>
  <si>
    <t>PALACIO DE GOBIERNO</t>
  </si>
  <si>
    <t>Página 9 de 9</t>
  </si>
  <si>
    <t xml:space="preserve">                                                            CUENTA PÚBLICA  2021</t>
  </si>
  <si>
    <t>PODER EJECUTIVO DEL ESTADO DE AGUASCALIENTES
SECRETARÍA DE FINANZAS
RELACIÓN DE CUENTAS BANCARIAS PRODUCTIVAS
PERIODO 2021</t>
  </si>
  <si>
    <t>Fondo, Programa o Convenio</t>
  </si>
  <si>
    <t>Institución Bancaria</t>
  </si>
  <si>
    <t>Número de Cuenta</t>
  </si>
  <si>
    <t>APOYO A FESTIVALES CULTURALES Y ARTÍSTICOS PROFEST 2021</t>
  </si>
  <si>
    <t>HSBC</t>
  </si>
  <si>
    <t>4065867749</t>
  </si>
  <si>
    <t>APOYO A INSTITUCIONES ESTATALES DE CULTURA AIEC 2021</t>
  </si>
  <si>
    <t>BANAMEX</t>
  </si>
  <si>
    <t>70175656217</t>
  </si>
  <si>
    <t>APOYO PARA EL REGRESO A CLASES PARA EL EJERCICIO FISCAL 2021</t>
  </si>
  <si>
    <t>ATENCIÓN A LA SALUD</t>
  </si>
  <si>
    <t>BANREGIO</t>
  </si>
  <si>
    <t>200922110441</t>
  </si>
  <si>
    <t>COMISIÓN FEDERAL PARA LA PROTECCIÓN CONTRA RIESGOS SANITARIOS (COFEPRIS) 2021</t>
  </si>
  <si>
    <t>70175706923</t>
  </si>
  <si>
    <t>COMPONENTE ORGANIZACIÓN Y FORTALECIMIENTO DE UNIDADES DE RIEGO 2021</t>
  </si>
  <si>
    <t>4065867640</t>
  </si>
  <si>
    <t>E005 “CAPACITACIÓN AMBIENTAL Y DESARROLLO SUSTENTABLE” EN MATERIA DE CULTURA DEL AGUA 2021</t>
  </si>
  <si>
    <t>BAJIO</t>
  </si>
  <si>
    <t>33585381</t>
  </si>
  <si>
    <t>FONDO PARA EL BIENESTAR Y AVANCE DE LAS MUJERES (FOBAM 2021)</t>
  </si>
  <si>
    <t>4065867590</t>
  </si>
  <si>
    <t>PREMIO ESTATAL DEL DEPORTE 2021</t>
  </si>
  <si>
    <t>4065867798</t>
  </si>
  <si>
    <t>PRODEP S247 2021</t>
  </si>
  <si>
    <t>4065867806</t>
  </si>
  <si>
    <t>PROGRAMA DE ACCIONES CULTURALES MULTILINGÜES Y COMUNITARIAS (PACMYC) 2021</t>
  </si>
  <si>
    <t>200922110556</t>
  </si>
  <si>
    <t>PROGRAMA DE AGUA POTABLE, DRENAJE Y TRATAMIENTO (PROAGUA 2021)</t>
  </si>
  <si>
    <t>200922110505</t>
  </si>
  <si>
    <t>PROGRAMA DE FORTALECIMIENTO A LA TRANSVERSALIDAD DE LA PERSPECTIVA DE GÉNERO (PFTPG) 2021</t>
  </si>
  <si>
    <t>4065867574</t>
  </si>
  <si>
    <t>PROGRAMA DE MODERNIZACIÓN DE LOS REGISTROS PÚBLICOS DE LA PROPIEDAD Y LOS CATASTROS 2021</t>
  </si>
  <si>
    <t>4065867624</t>
  </si>
  <si>
    <t>PROGRAMA EXPANSIÓN DE LA EDUCACIÓN INICIAL 2021</t>
  </si>
  <si>
    <t>4065867558</t>
  </si>
  <si>
    <t>PROGRAMA PRESUPUESTARIO S300 FORTALECIMIENTO A LA EXCELENCIA EDUCATIVA PARA EL EJERCICIO FISCAL 2021</t>
  </si>
  <si>
    <t>200922110548</t>
  </si>
  <si>
    <t>PROVISIÓN PARA LA ARMONIZACIÓN CONTABLE 2021</t>
  </si>
  <si>
    <t>4065867608</t>
  </si>
  <si>
    <t>PROYECTO PARA LA IMPLEMENTACIÓN DE LA SEGUNDA ETAPA DE LA REFORMA AL SISTEMA DE JUSTICIA LABORAL EN EL ESTADO DE AGUASCALIENTES</t>
  </si>
  <si>
    <t>4065867707</t>
  </si>
  <si>
    <t>SUBSIDIO COMISIÓN NACIONAL DE BÚSQUEDA DE PERSONAS 2021- RECURSOS FEDERALES</t>
  </si>
  <si>
    <t>31214778</t>
  </si>
  <si>
    <t xml:space="preserve">PODER EJECUTIVO DEL ESTADO DE AGUASCALIENTES
SECRETARÍA DE FINANZAS
RELACIÓN DE ESQUEMAS BURSÁTILES Y DE COBERTURAS FINANCIERAS
A DICIEMBRE 2021
</t>
  </si>
  <si>
    <t>EN EL AÑO 2021 NO SE TUVIERON ESQUEMAS BURSÁTILES</t>
  </si>
  <si>
    <t>FORMATO DEL EJERCICIO Y DESTINO DE GASTO FEDERALIZADO Y REINTEGROS</t>
  </si>
  <si>
    <t>AL PERIODO ( ENERO  - DICIEMBRE  2021)</t>
  </si>
  <si>
    <t>PROGRAMA O FONDO</t>
  </si>
  <si>
    <t>DESTINO DE LOS RECURSOS</t>
  </si>
  <si>
    <t>EJERCICIO</t>
  </si>
  <si>
    <t>REINTEGRO</t>
  </si>
  <si>
    <t>Universidad Autónoma de Aguascalientes</t>
  </si>
  <si>
    <t>CIUDADANOS DE AGS</t>
  </si>
  <si>
    <t>Apoyo Financiero al ICTEA 2021</t>
  </si>
  <si>
    <t>Provisión para la Armonización Contable</t>
  </si>
  <si>
    <t>Apoyo Financiero al CECYTEA 2021</t>
  </si>
  <si>
    <t>Programa de Modernización de los Registros Públicos de la Propiedad y los Catastros 2021</t>
  </si>
  <si>
    <t>Fortalecimiento a la Atención Médica 2021</t>
  </si>
  <si>
    <t>AFASPE 2021</t>
  </si>
  <si>
    <t>Comision Federal para la Protección contra Riesgos Sanitarios (COFEPRIS) 2021</t>
  </si>
  <si>
    <t>Prevención y Tratamiento de las Adicciones 2021</t>
  </si>
  <si>
    <t>Programa Fortalecimiento de los Servicios de Educación Especial 2021</t>
  </si>
  <si>
    <t>Programa Nacional de Ingles 2021</t>
  </si>
  <si>
    <t>Programa Telebachillerato Comunitario 2021</t>
  </si>
  <si>
    <t>Programa para el Desarrollo Profesional Docente</t>
  </si>
  <si>
    <t>Ramo 11 Ejercicio 2021</t>
  </si>
  <si>
    <t>Apoyo a Instituciones Estatales de Cultura AIEC 2021</t>
  </si>
  <si>
    <t>Programa de  Fortalecimiento a la Transversalidad de la Perspectiva de Género (PFTPG) 2021</t>
  </si>
  <si>
    <t>Programa Expansión de la Educación Inicial 2021</t>
  </si>
  <si>
    <t>Componente de Rehabilitación,Tecnificación de Distritos de Riego 2021</t>
  </si>
  <si>
    <t>Rehabilitación, Modernizació, Tecnificación y Equipamiento de Unidades de Riego</t>
  </si>
  <si>
    <t>Programa de Acciones Culturales Multilingúes y Comunitarias (PACMYC) 2021</t>
  </si>
  <si>
    <t>Universidades Tecnológicas, subsidios para organismos descentralizados estatales (U006) 2021</t>
  </si>
  <si>
    <t>Universidad Politécnica, subsidios para organismos descentralizados estatales (U006) 2021</t>
  </si>
  <si>
    <t>E005 Capaciatación Ambiental y Desarrollo Sustentable en Materia de Cultura del Agua 2021</t>
  </si>
  <si>
    <t>Premio Estatal del Deporte 2021</t>
  </si>
  <si>
    <t>INSABI Prestación Gratuita de Servicios de Salud, Medicamentos y Demas Insumos Asociados 2021</t>
  </si>
  <si>
    <t>Programa Presupuestario S300 Fortalecimiento a la Excelencia Educativa para el Ejercicio Fiscal 2021</t>
  </si>
  <si>
    <t>Subsidio Comisión Nacional de Búsqueda de Personas 2021 - Recursos Federales</t>
  </si>
  <si>
    <t>Componente Organización y Fortalecimiento de Unidades de Riego 2021</t>
  </si>
  <si>
    <t>Programa de Agua Potable, Drenaje y Tratamiento (PROAGUA 2021)</t>
  </si>
  <si>
    <t>Fondo para el Bienestar y Avance de las Mujeres (FOBAM 2021)</t>
  </si>
  <si>
    <t>Atencion a la Salud</t>
  </si>
  <si>
    <t>Nacionales CONADE 2021</t>
  </si>
  <si>
    <t>Concepto</t>
  </si>
  <si>
    <t>PASIVO</t>
  </si>
  <si>
    <t>PASIVO CIRCULANTE</t>
  </si>
  <si>
    <t>CUENTAS POR PAGAR A CORTO PLAZO</t>
  </si>
  <si>
    <t>DOCUMENTOS POR PAGAR A CORTO PLAZO</t>
  </si>
  <si>
    <t>TITULOS Y VALORES A CORTO PLAZO</t>
  </si>
  <si>
    <t>PASIVOS DIFERIDOS A CORTO PLAZO</t>
  </si>
  <si>
    <t>PROVISIONES A CORTO PLAZO</t>
  </si>
  <si>
    <t>OTROS PASIVOS A CORTO PLAZO</t>
  </si>
  <si>
    <t>PASIVO NO CIRCULANTE</t>
  </si>
  <si>
    <t>CUENTAS POR PAGAR A LARGO PLAZO</t>
  </si>
  <si>
    <t>DOCUMENTOS POR PAGAR A LARGO PLAZO</t>
  </si>
  <si>
    <t>PASIVOS DIFERIDOS A LARGO PLAZO</t>
  </si>
  <si>
    <t>FONDOS Y BIENES DE TERCEROS EN GARANTIA Y/O ADMINISTRACION A LARGO PLAZO</t>
  </si>
  <si>
    <t>PROVISIONES A LARGO PLAZO</t>
  </si>
  <si>
    <t>DONACIONES DE CAPITAL</t>
  </si>
  <si>
    <t>RESULTADOS DE EJERCICIOS ANTERIORES</t>
  </si>
  <si>
    <t>RESERVAS</t>
  </si>
  <si>
    <t>RECTIFICACIONES DE RESULTADOS DE EJERCICIOS ANTERIORES</t>
  </si>
  <si>
    <t>RESULTADO POR TENENCIA DE ACTIVOS NO MONETARIOS</t>
  </si>
  <si>
    <t>2. Otros Pasivos</t>
  </si>
  <si>
    <t>5. Valor de Instrumentos Bono Cupón Cero (Informativo)</t>
  </si>
  <si>
    <t>Tasa Efectiva (p)</t>
  </si>
  <si>
    <t>Denominación de las Obligaciones Diferentes de Financiamiento (c)</t>
  </si>
  <si>
    <t>Fecha del Contrato (d)</t>
  </si>
  <si>
    <t>Fecha de inicio de operación del proyecto (e)</t>
  </si>
  <si>
    <t>Monto de la inversión pactado (g)</t>
  </si>
  <si>
    <t>Plazo pactado (h)</t>
  </si>
  <si>
    <t>Monto promedio mensual del pago de la contraprestación (i)</t>
  </si>
  <si>
    <t>A. Asociaciones Público Privadas (APP’s) (A=a+b+c+d)</t>
  </si>
  <si>
    <t>0</t>
  </si>
  <si>
    <t>a) APP 1</t>
  </si>
  <si>
    <t>b) APP 2</t>
  </si>
  <si>
    <t>C) APP 3</t>
  </si>
  <si>
    <t>d) APP XX</t>
  </si>
  <si>
    <t>a) Otro Instrumento 1</t>
  </si>
  <si>
    <t>a) Otro Instrumento 2</t>
  </si>
  <si>
    <t>a) Otro Instrumento 3</t>
  </si>
  <si>
    <t>a) Otro Instrumento XX</t>
  </si>
  <si>
    <t>C. Total de Obligaciones Diferentes de Financiamiento (C=A+B)</t>
  </si>
  <si>
    <t>FONDO GENERAL DE PARTICIPACIONES</t>
  </si>
  <si>
    <t xml:space="preserve">PODER EJECUTIVO DEL ESTADO DE AGUASCALIENTES
SECRETARÍA DE FINANZAS
ENDEUDAMIENTO NETO
DEL 1 DE ENERO AL 31 DE DICIEMBRE DE 2021
(PESOS)
</t>
  </si>
  <si>
    <t xml:space="preserve">PODER EJECUTIVO DEL ESTADO DE AGUASCALIENTES
SECRETARÍA DE FINANZAS
INTERESES DE LA DEUDA
DEL 1 DE ENERO AL 31 DE DICIEMBRE DE 2021
(PESOS)
</t>
  </si>
  <si>
    <t xml:space="preserve">PODER EJECUTIVO DEL ESTADO DE AGUASCALIENTES
SECRETARÍA DE FINANZAS
NOTAS A LOS ESTADOS FINANCIEROS
AL 31 DE  DICIEMBRE 2021
</t>
  </si>
  <si>
    <t xml:space="preserve">SALDO FINAL
</t>
  </si>
  <si>
    <t xml:space="preserve">SALDO INICIAL
</t>
  </si>
  <si>
    <t>CARGOS DEL PERIODO</t>
  </si>
  <si>
    <t xml:space="preserve">PODER EJECUTIVO DEL ESTADO DE AGUASCALIENTES
SECRETARÍA DE FINANZAS
ESTADO ANALÍTICO DEL ACTIVO
DEL 1 DE  ENERO AL 31 DE  DICIEMBRE DEL 2021                                                                                         (PESOS)
</t>
  </si>
  <si>
    <t>PODER EJECUTIVO</t>
  </si>
  <si>
    <t>ÓRGANOS AUTONÓMOS</t>
  </si>
  <si>
    <t xml:space="preserve">PODER EJECUTIVO DEL ESTADO DE AGUASCALIENTES
SECRETARIA DE FINANZAS
ESTADO ANALÍTICO DEL EJERCICIO DEL PRESUPUESTO DE EGRESOS
CLASIFICACIÓN ADMINISTRATIVA
                                             DEL 1 DE ENERO AL 31 DE DICIEMBRE DE 2021                                                                                                                                                                                                        (PESOS)
</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</si>
  <si>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</si>
  <si>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</si>
  <si>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</si>
  <si>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</si>
  <si>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</si>
  <si>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NOMONETARIAS CON PARTICIPACIÓN ESTATAL MAYORITARIA</t>
  </si>
  <si>
    <t>FIDEICOMISOS FINANCIEROS PÚBLICOS CON PARTICIPACIÓN ESTATAL MAYORITARIA</t>
  </si>
  <si>
    <t>PODER EJECUTIVO DEL ESTADO DE AGUASCALIENTES
SECRETARÍA DE FINANZAS
ESTADO ANALÍTICO DEL EJERCICIO DEL PRESUPUESTO DE EGRESOS CLASIFICACIÓN POR OBJETO DEL GASTO (CAPÍTULO Y CONCEPTO)
DEL 1 DE ENERO AL 31 DE DICIEMBRE DE 2021
( PESOS)</t>
  </si>
  <si>
    <r>
      <t xml:space="preserve">PODER EJECUTIVO DEL ESTADO DE AGUASCALIENTES
SECRETARIA DE FINANZAS
ESTADO DE VARIACIÓN EN LA HACIENDA PÚBLICA
DEL 1 DE ENERO AL  31 DE  DICIEMBRE DE  2021
</t>
    </r>
    <r>
      <rPr>
        <b/>
        <sz val="8"/>
        <color indexed="8"/>
        <rFont val="Arial"/>
        <family val="2"/>
      </rPr>
      <t>(PESOS)</t>
    </r>
  </si>
  <si>
    <t>HACIENDA PÚBLICA /
PATRIMONIO GENERADO DE EJERCICIOS ANTERIORES</t>
  </si>
  <si>
    <t>EXCESO O INSUFICIENCIA EN LA ACTUALIZACION DE LA HACIENDA PÚBLICA / PATRIMONIO</t>
  </si>
  <si>
    <t>HACIENDA PÚBLICA /
PATRIMONIO GENERADO DEL EJERCICIO</t>
  </si>
  <si>
    <t>HACIENDA PÚBLICA /
PATRIMONIO CONTRIBUIDO</t>
  </si>
  <si>
    <t>HACIENDA PÚBLICA / PATRIMONIO CONTRIBUIDO NETO DE 2020</t>
  </si>
  <si>
    <t>ACTUALIZACIÓN DE LA HACIENDA PÚBLICA / PATRIMONIO</t>
  </si>
  <si>
    <t>HACIENDA PÚBLICA / PATRIMONIO GENERADO NETO DE 2020</t>
  </si>
  <si>
    <t>REVALÚOS</t>
  </si>
  <si>
    <t>EXCESO O INSUFICIENCIA EN LA ACTUALIZACIÓN DE LA HACIENDA PÚBLICA / PATRIMONIO NETO DE 2020</t>
  </si>
  <si>
    <t>RESULTADO POR POSICIÓN MONETARIA</t>
  </si>
  <si>
    <t>HACIENDA PÚBLICA / PATRIMONIO NETO FINAL DE 2020</t>
  </si>
  <si>
    <t>CAMBIOS EN LA HACIENDA PÚBLICA / PATRIMONIO CONTRIBUIDO NETO DE 2021</t>
  </si>
  <si>
    <t>VARIACIONES DE LA HACIENDA PÚBLICA / PATRIMONIO GENERADO NETO DE 2021</t>
  </si>
  <si>
    <t>CAMBIOS EN EL EXCESO O INSUFICIENCIA EN LA ACTUALIZACIÓN DE LA HACIENDA PÚBLICA / PATRIMONIO NETO DE 2021</t>
  </si>
  <si>
    <t>HACIENDA PÚBLICA / PATRIMONIO NETO FINAL DE 2021</t>
  </si>
  <si>
    <t>PORCIÓN A CORTO PLAZO DE LA DEUDA PÚBLICA A LARGO PLAZO</t>
  </si>
  <si>
    <t>FONDOS Y BIENES DE TERCEROS EN GARANTIA Y/O ADMINISTRACIÓN A CORTO PLAZO</t>
  </si>
  <si>
    <t>DEUDA PÚBLICA A LARGO PLAZO</t>
  </si>
  <si>
    <t>HACIENDA PÚBLICA / PATRIMONIO</t>
  </si>
  <si>
    <t>HACIENDA PÚBLICA/ PATRIMONIO CONTRIBUIDO</t>
  </si>
  <si>
    <t>HACIENDA PÚBLICA/ PATRIMONIO GENERADO</t>
  </si>
  <si>
    <t>EXCESO O INSUFICIENCIA EN LA ACTUALIZACIÓN DE LA HACIENDA PÚBLICA/ PATRIMONIO</t>
  </si>
  <si>
    <r>
      <t xml:space="preserve">SECRETARÍA DE FINANZAS
FLUJO DE FONDOS
DEL 1 DE  ENERO AL  31 DE  DICIEMBRE DE  2021
</t>
    </r>
    <r>
      <rPr>
        <b/>
        <sz val="9"/>
        <color indexed="8"/>
        <rFont val="Arial"/>
        <family val="2"/>
      </rPr>
      <t>(PESOS)</t>
    </r>
  </si>
  <si>
    <t xml:space="preserve">   INDICADORES DE RESULTADOS</t>
  </si>
  <si>
    <t>DEL 1 DE ENERO AL 31 DE DICIEMBRE DE 2021</t>
  </si>
  <si>
    <t>LOS INDICADORES DE RESULTADOS SE PRESENTAN EN PDF</t>
  </si>
  <si>
    <r>
      <t xml:space="preserve">CUENTA PÚBLICA  2021
PODER EJECUTIVO DEL ESTADO DE AGUASCALIENTES
SECRETARÍA DE FINANZAS
PROGRAMAS Y PROYECTOS DE INVERSIÓN
DEL 1 DE ENERO AL 31 DE DICIEMBRE DE 2021
</t>
    </r>
    <r>
      <rPr>
        <b/>
        <sz val="9"/>
        <color indexed="8"/>
        <rFont val="Arial"/>
        <family val="2"/>
      </rPr>
      <t>( PESOS )</t>
    </r>
  </si>
  <si>
    <t xml:space="preserve">   RELACIÓN DE BIENES MUEBLES QUE COMPONEN SU PATRIMONIO</t>
  </si>
  <si>
    <t>AL 31 DE DICIEMBRE DE 2021</t>
  </si>
  <si>
    <t>LA RELACIÓN DE BIENES MUEBLES SE PRESENTA EN PDF</t>
  </si>
  <si>
    <t>PODER EJECUTIVO DEL ESTADO DE AGUASCALIENTES
SECRETARÍA DE FINANZAS 
ESTADO DE CAMBIOS EN LA SITUACIÓN FINANCIERA
DEL 1 DE ENERO AL 31 DE DICIEMBRE DE 2021
(PESOS)</t>
  </si>
  <si>
    <t>PODER EJECUTIVO DEL ESTADO DE AGUASCALIENTES
SECRETARÍA DE FINANZAS
ESTADO DE FLUJOS DE EFECTIVO
DEL 1 DE ENERO AL  31 DE DICIEMBRE DEL  2021
( PESOS )</t>
  </si>
  <si>
    <t>OTROS ORÍGENES DE OPERACIÓN</t>
  </si>
  <si>
    <t>TRANSFERENCIAS A FIDEICOMISOS, MANDATOS Y CONTRATOS ANÁLOGOS</t>
  </si>
  <si>
    <t>FLUJOS DE EFECTIVO DE LAS ACTIVIDADES DE FINANCIAMIENTO</t>
  </si>
  <si>
    <t>EGRESOS POR PROGRAMAS Y PROYECTOS</t>
  </si>
  <si>
    <t>DEL 01 DE ENERO AL 31 DE DICIEMBRE 2021</t>
  </si>
  <si>
    <t>( PESOS )</t>
  </si>
  <si>
    <t>Clave</t>
  </si>
  <si>
    <t>Descripción</t>
  </si>
  <si>
    <t>PROYECTOS</t>
  </si>
  <si>
    <t>PRESUPUESTO PROGRAMADO</t>
  </si>
  <si>
    <t>EFICIENCIA DEL EJERCICIO</t>
  </si>
  <si>
    <t>00001</t>
  </si>
  <si>
    <t>-</t>
  </si>
  <si>
    <t>ACCIONES DE CONTROL Y MANTENIMIENTO PREVENTIVO Y CORRECTIVO PARA LA CORRECTA OPERACIÓN DEL EQUIPO TÉCNICO DE RADIO Y TELEVISIÓN DE AGUASCALIENTES</t>
  </si>
  <si>
    <t>00005</t>
  </si>
  <si>
    <t>ACTUALIZACIÓN Y MODERNIZACIÓN LEGISLATIVA</t>
  </si>
  <si>
    <t>00006</t>
  </si>
  <si>
    <t>ADMINISTRACIÓN CULTURAL</t>
  </si>
  <si>
    <t>00008</t>
  </si>
  <si>
    <t>ADMINISTRACIÓN Y DIFUSIÓN</t>
  </si>
  <si>
    <t>00009</t>
  </si>
  <si>
    <t>ADMINISTRACIÓN, FINANCIAMIENTO Y TRANSPARENCIA DE LOS RECURSOS DEL ICTEA</t>
  </si>
  <si>
    <t>00014</t>
  </si>
  <si>
    <t>ALIMENTACIÓN A POBLACIÓN VULNERABLE</t>
  </si>
  <si>
    <t>00018</t>
  </si>
  <si>
    <t>APLICACIÓN A LA LEGISLACIÓN AMBIENTAL</t>
  </si>
  <si>
    <t>00019</t>
  </si>
  <si>
    <t>APLICACIÓN DEL MARCO NORMATIVO EN TODOS LOS ACTOS JURÍDICOS QUE REALIZA EL ORGANISMO</t>
  </si>
  <si>
    <t>00020</t>
  </si>
  <si>
    <t>APORTACIONES A MUNICIPIOS</t>
  </si>
  <si>
    <t>00022</t>
  </si>
  <si>
    <t>APOYO A LA BASE TRABAJADORA AL SERVICIO DEL ESTADO</t>
  </si>
  <si>
    <t>00023</t>
  </si>
  <si>
    <t>APOYO A LA REGULARIZACIÓN DE LA TENENCIA DE LA TIERRA</t>
  </si>
  <si>
    <t>00024</t>
  </si>
  <si>
    <t>ACTIVIDADES DE APOYO ADMINISTRATIVO</t>
  </si>
  <si>
    <t>00025</t>
  </si>
  <si>
    <t>APOYO AL DESARROLLO TÉCNICO HACENDARIO</t>
  </si>
  <si>
    <t>00027</t>
  </si>
  <si>
    <t>APOYO POR COORDINACIÓN CON ORGANISMOS FEDERALES  DELEGACION DE LA SRE</t>
  </si>
  <si>
    <t>00028</t>
  </si>
  <si>
    <t>APOYOS DIRECTOS</t>
  </si>
  <si>
    <t>00030</t>
  </si>
  <si>
    <t>ASESORÍA Y REPRESENTACIÓN EN JUICIO</t>
  </si>
  <si>
    <t>00058</t>
  </si>
  <si>
    <t xml:space="preserve">PROGRAMA EDUCACIÓN PARA ADULTOS  Y ATENCIÓN A LA DEMANDA EDUCATIVA.  _x000D_
</t>
  </si>
  <si>
    <t>00059</t>
  </si>
  <si>
    <t>ATENCIÓN A LA DEMANDA, COBERTURA Y CALIDAD</t>
  </si>
  <si>
    <t>00060</t>
  </si>
  <si>
    <t>00061</t>
  </si>
  <si>
    <t xml:space="preserve">ATENCIÓN ESPECIALIZADA E INGRAL A VÍCTIMAS </t>
  </si>
  <si>
    <t>00062</t>
  </si>
  <si>
    <t>ATENCIÓN MÉDICA</t>
  </si>
  <si>
    <t>00066</t>
  </si>
  <si>
    <t>BECAS EDUCATIVAS</t>
  </si>
  <si>
    <t>00071</t>
  </si>
  <si>
    <t>CALIDAD Y COMPETITIVIDAD ACADÉMICA</t>
  </si>
  <si>
    <t>00074</t>
  </si>
  <si>
    <t>CAPACITACIÓN DOCENTE</t>
  </si>
  <si>
    <t>00087</t>
  </si>
  <si>
    <t>COMUNICACIÓN DE LA CULTURA CIENTÍFICA</t>
  </si>
  <si>
    <t>00091</t>
  </si>
  <si>
    <t>CONSERVACIÓN DE LAS INSTALACIONES DEL COMPLEJO TRES CENTURIAS (NOMBRE ANTERIOR: CONSERVACIÓN Y MANTENIMIENTO DE ÁREAS FÍSICA Y PATRIMONIAL DEL COMPLEJO TRES CENTURIAS)</t>
  </si>
  <si>
    <t>00094</t>
  </si>
  <si>
    <t>COORDINACIÓN CON LOS MUNICIPIOS DEL ESTADO</t>
  </si>
  <si>
    <t>00096</t>
  </si>
  <si>
    <t>COORDINACIÓN Y DIRECCIÓN DEL TRABAJO INSTITUCIONAL DE LAS ÁREAS QUE INTEGRAN EL ORGANISMO, ASÍ COMO LA GESTIÓN DE CONVENIOS Y ACUERDOS INTERINSTITUCIONALES, PARA GARANTIZAR UNA TELEVISIÓN Y RADIO DE CALIDAD</t>
  </si>
  <si>
    <t>00098</t>
  </si>
  <si>
    <t>COORDINACIÓN Y CAPACITACIÓN CON INSTITUCIONES DEL SECTOR  SALUD Y PARTICIPACIÓN EN LAS SESIONES DE LOS CONSEJOS.</t>
  </si>
  <si>
    <t>00101</t>
  </si>
  <si>
    <t>CULTURA FÍSICA PARA LA SALUD</t>
  </si>
  <si>
    <t>00102</t>
  </si>
  <si>
    <t>CULTURA FÍSICA SOCIAL</t>
  </si>
  <si>
    <t>00103</t>
  </si>
  <si>
    <t>DEFENSORÍA JURÍDICA ASISTENCIAL</t>
  </si>
  <si>
    <t>00104</t>
  </si>
  <si>
    <t>DEPORTE ESTUDIANTIL</t>
  </si>
  <si>
    <t>00105</t>
  </si>
  <si>
    <t>DEPORTE SELECTIVO</t>
  </si>
  <si>
    <t>00107</t>
  </si>
  <si>
    <t>DESARROLLO ACADÉMICO</t>
  </si>
  <si>
    <t>00108</t>
  </si>
  <si>
    <t>DESARROLLO COMUNITARIO</t>
  </si>
  <si>
    <t>00110</t>
  </si>
  <si>
    <t>DESARROLLO FAMILIAR</t>
  </si>
  <si>
    <t>00111</t>
  </si>
  <si>
    <t>DESARROLLO INSTITUCIONAL Y GESTIÓN ADMINISTRATIVA</t>
  </si>
  <si>
    <t>00112</t>
  </si>
  <si>
    <t>DESARROLLO, PROFESIONALIZACIÓN Y ESPECIALIZACIÓN</t>
  </si>
  <si>
    <t>00113</t>
  </si>
  <si>
    <t>SERVICIOS DE DIFUSIÓN</t>
  </si>
  <si>
    <t>00115</t>
  </si>
  <si>
    <t>DIRECCIÓN ESTRATÉGICA INSTITUCIONAL</t>
  </si>
  <si>
    <t>00116</t>
  </si>
  <si>
    <t>DIRECCIÓN Y APOYO EN LA GENERACIÓN DE ESTRATEGIAS CULTURALES</t>
  </si>
  <si>
    <t>00118</t>
  </si>
  <si>
    <t>DIVULGACIÓN DE LA CIENCIA</t>
  </si>
  <si>
    <t>00122</t>
  </si>
  <si>
    <t>EDUCACIÓN DE CALIDAD EN EDUCACIÓN BÁSICA</t>
  </si>
  <si>
    <t>00123</t>
  </si>
  <si>
    <t>EDUCACIÓN DE CALIDAD EN EDUCACIÓN MEDIA SUPERIOR</t>
  </si>
  <si>
    <t>00126</t>
  </si>
  <si>
    <t>EDUCACIÓN SUPERIOR DE CALIDAD Y PERTINENTE</t>
  </si>
  <si>
    <t>00128</t>
  </si>
  <si>
    <t>EJECUCIÓN DE INFRAESTRUCTURA FÍSICA EDUCATIVA EN LOS NIVELES BÁSICA, MEDIA SUPERIOR Y SUPERIOR.</t>
  </si>
  <si>
    <t>00133</t>
  </si>
  <si>
    <t>ESTABLECER SISTEMAS Y MÉTODOS DE TRABAJO EN LAS DIFERENTES ÁREAS DE ESTA ENTIDAD, OPTIMIZAR EL MANEJO Y CONTROL DE LOS RECURSOS PRESUPUESTADOS Y PROPIOS, CONFORME A LA NORMATIVIDAD APLICABLE</t>
  </si>
  <si>
    <t>00134</t>
  </si>
  <si>
    <t>EVALUACIÓN  INSTITUCIONAL</t>
  </si>
  <si>
    <t>00138</t>
  </si>
  <si>
    <t>FFOFAE PROGRAMA DE SANIDAD E INOCUIDAD AGROALIMENTARIA Y PROYECTOS ESTRATEGICOS ESTATALES</t>
  </si>
  <si>
    <t>00141</t>
  </si>
  <si>
    <t>FIDEICOMISO DE BECAS DE EDUCACIÓN SUPERIOR PÚBLICA DEL ESTADO DE AGUASCALIENTES</t>
  </si>
  <si>
    <t>00142</t>
  </si>
  <si>
    <t>FIDEICOMISO DE ENFERMOS RENALES</t>
  </si>
  <si>
    <t>00148</t>
  </si>
  <si>
    <t>FINANCIAMIENTO ESTATAL A ASOCIACIONES Y PARTIDOS POLÍTICOS</t>
  </si>
  <si>
    <t>00151</t>
  </si>
  <si>
    <t>FONDO DE ATENCION A VÍCTIMAS DEL DELITO</t>
  </si>
  <si>
    <t>00153</t>
  </si>
  <si>
    <t>FONDO PARA VÍCTIMAS DE ACCIDENTES</t>
  </si>
  <si>
    <t>00156</t>
  </si>
  <si>
    <t>FORTALECIMIENTO A LA ATENCIÓN MÉDICA</t>
  </si>
  <si>
    <t>00157</t>
  </si>
  <si>
    <t>FORTALECIMIENTO A LA AUTONOMÍA DE LA GESTIÓN</t>
  </si>
  <si>
    <t>00158</t>
  </si>
  <si>
    <t>FORTALECIMIENTO EN INFRAESTRUCTURA Y EQUIPAMIENTO</t>
  </si>
  <si>
    <t>00159</t>
  </si>
  <si>
    <t>FORTALECIMIENTO Y CONSOLIDACIÓN DE LA INVESTIGACIÓN Y PERSECUCIÓN DE LOS HECHOS DELICTIVOS</t>
  </si>
  <si>
    <t>00164</t>
  </si>
  <si>
    <t>INSTITUCIONES U ORGANIZACIONES DE LA SOCIEDAD CIVIL</t>
  </si>
  <si>
    <t>00166</t>
  </si>
  <si>
    <t>GENERACIÓN DE CONVENIOS CON LAS INSTITUCIONES EDUCATIVAS.</t>
  </si>
  <si>
    <t>00170</t>
  </si>
  <si>
    <t>GESTIÓN</t>
  </si>
  <si>
    <t>00173</t>
  </si>
  <si>
    <t>GESTIÓN SUSTENTABLE DEL AGUA SUPERFICIAL</t>
  </si>
  <si>
    <t>00177</t>
  </si>
  <si>
    <t>IMPARTICIÓN DE JUSTICIA</t>
  </si>
  <si>
    <t>00182</t>
  </si>
  <si>
    <t>IMPULSO  A LA  ENSEÑANZA ARTISTICA Y CASAS DE CULTURA</t>
  </si>
  <si>
    <t>00187</t>
  </si>
  <si>
    <t xml:space="preserve">INNOVACIÓN, INTELIGENCIA Y APROVECHAMIENTO DE LA TECNOLOGÍA </t>
  </si>
  <si>
    <t>00194</t>
  </si>
  <si>
    <t>MANTENIMIENTO Y EQUIPAMIENTO DE LA INFRAESTRUCTURA DE LOS PLANTELES DEL ICTEA.</t>
  </si>
  <si>
    <t>00195</t>
  </si>
  <si>
    <t>MEJORA CONTINUA DE GESTIÓN Y ADMINISTRACIÓN</t>
  </si>
  <si>
    <t>00196</t>
  </si>
  <si>
    <t>MEJORA CONTINUA DE LOS PROCESOS DE ENSEÑANZA</t>
  </si>
  <si>
    <t>00197</t>
  </si>
  <si>
    <t>AMPLIACIÓN DE LA COBERTURA DE LOS SERVICIOS Y MEJORAMIENTO DE LA INFRAESTRUCTURA Y EQUIPAMIENTO</t>
  </si>
  <si>
    <t>00198</t>
  </si>
  <si>
    <t>MODELO DE ADMINISTRACIÓN</t>
  </si>
  <si>
    <t>00199</t>
  </si>
  <si>
    <t>FORTALECIMIENTO DEL MARCO JURÍDICO Y NORMATIVO</t>
  </si>
  <si>
    <t>00206</t>
  </si>
  <si>
    <t>ORQUESTA SINFONICA DE AGUASCALIENTES</t>
  </si>
  <si>
    <t>00208</t>
  </si>
  <si>
    <t>PARTICIPACIONES A MUNICIPIOS</t>
  </si>
  <si>
    <t>00213</t>
  </si>
  <si>
    <t>PERTINENCIA DE PLANES Y PROGRAMAS DE ESTUDIO</t>
  </si>
  <si>
    <t>00214</t>
  </si>
  <si>
    <t>PLANEACIÓN Y ORGANIZACIÓN DE LOS EVENTOS DE LA FERIA NACIONAL DE SAN MARCOS</t>
  </si>
  <si>
    <t>00215</t>
  </si>
  <si>
    <t>PLANEACIÓN PARA LA MEJORA EN LA TOMA DE DECISIONES</t>
  </si>
  <si>
    <t>00222</t>
  </si>
  <si>
    <t>PREVISIONES ECONOMICAS</t>
  </si>
  <si>
    <t>00223</t>
  </si>
  <si>
    <t>PROMOCIÓN Y DIFUSIÓN DE LA EDUCACIÓN CÍVICA Y CONSTRUCCIÓN DE CIUDADANÍA, Y PROCESO ELECTORAL 2020-2021.</t>
  </si>
  <si>
    <t>00224</t>
  </si>
  <si>
    <t>PROGRAMA DE ADMINISTRACIÓN DE BIENES Y RECURSOS PARA GARANTIZAR LOS PROCESOS ACADÉMICOS Y DE GESTIÓN DENTRO DE LA INSTITUCIÓN</t>
  </si>
  <si>
    <t>00225</t>
  </si>
  <si>
    <t>PROGRAMA DE AUDITORÍA 2018</t>
  </si>
  <si>
    <t>00227</t>
  </si>
  <si>
    <t>PROGRAMA DE SUPERVISIÓN EN DESCARGAS  Y TRATAMIENTOS DE AGUAS RESIDUALES</t>
  </si>
  <si>
    <t>00228</t>
  </si>
  <si>
    <t>PROGRAMA DE SUPERVISIÓN Y DETECCIÓN DE IRREGULARIDADES  A ESTABLECIMIENTOS EN MATERIA AMBIENTAL</t>
  </si>
  <si>
    <t>00229</t>
  </si>
  <si>
    <t>PROGRAMA DE VIGILANCIA Y SUPERVISIÓN  DE ÁREAS NATURALES  DEL ESTADO Y EL RÍO SAN PEDRO.</t>
  </si>
  <si>
    <t>00230</t>
  </si>
  <si>
    <t>PROGRAMA ESTRATÉGICO DE MEJORA REGULATORIA Y DIGITALIZACIÓN</t>
  </si>
  <si>
    <t>00231</t>
  </si>
  <si>
    <t>PROGRAMA INTEGRAL PARA LA PREVENCIÓN, ATENCIÓN Y ERRADICACIÓN DE LA VIOLENCIA DE GÉNERO EN EL ESTADO DE AGUASCALIENTES.</t>
  </si>
  <si>
    <t>00232</t>
  </si>
  <si>
    <t>PROGRAMA OPERATIVO DE VERIFICACIÓN DE VEHÍCULOS CONTAMINANTES</t>
  </si>
  <si>
    <t>00233</t>
  </si>
  <si>
    <t>PROGRAMA PROVISIONES PARA LA ARMONIZACIÓN CONTABLE EJERCICIO 2020</t>
  </si>
  <si>
    <t>00236</t>
  </si>
  <si>
    <t>PROMOCION DE LA PARTICIPACIÓN CIUDADANA PARA LA SOLUCIÓN DE LA PROBLEMÁTICA AMBIENTAL</t>
  </si>
  <si>
    <t>00237</t>
  </si>
  <si>
    <t>PROMOCIÓN Y COMERCIALIZACIÓN DE LOS ESPACIOS DEL COMPLEJO TRES CENTURIAS</t>
  </si>
  <si>
    <t>00238</t>
  </si>
  <si>
    <t>PROMOCION Y DIFUSION CULTURAL DEL ARTE A TRAVÉS DE SUS   DIVERSAS DISCIPLINAS</t>
  </si>
  <si>
    <t>00239</t>
  </si>
  <si>
    <t>PROTECCIÓN, PROMOCIÓN DE LA SALUD Y PREVENCIÓN DE ENFERMEDADES</t>
  </si>
  <si>
    <t>00240</t>
  </si>
  <si>
    <t>PROTECCIÓN DE DERECHOS DE  NIÑAS, NIÑOS Y ADOLESCENTES</t>
  </si>
  <si>
    <t>00241</t>
  </si>
  <si>
    <t>PROTECCIÓN DE LOS DERECHOS HUMANOS RECONOCIDOS EN LA CONSTITUCIÓN POLÍTICA DE LOS ESTADOS UNIDOS MEXICANOS, ASÍ COMO EN EL DERECHO INTERNACIONAL DE LOS DERECHOS HUMANOS.</t>
  </si>
  <si>
    <t>00244</t>
  </si>
  <si>
    <t>PROYECTO DE FORTALECIMIENTO ACADÉMICO</t>
  </si>
  <si>
    <t>00246</t>
  </si>
  <si>
    <t>PROYECTO DE VINCULACIÓN UNIVERSITARIA CON EL SECTOR PRODUCTIVO</t>
  </si>
  <si>
    <t>00251</t>
  </si>
  <si>
    <t>REPRESENTACIÓN DEL IMPUTADO POR LA DEFENSORÍA PÚBLICA</t>
  </si>
  <si>
    <t>00254</t>
  </si>
  <si>
    <t>SERVICIO DE LA DEUDA PUBLICA</t>
  </si>
  <si>
    <t>00256</t>
  </si>
  <si>
    <t>FINANCIAMIENTO A EMPRESAS Y RECUPERACIÓN DE CARTERA</t>
  </si>
  <si>
    <t>00259</t>
  </si>
  <si>
    <t>SOPORTE ADMINISTRATIVO PARA UNA EDUCACIÓN DE CALIDAD</t>
  </si>
  <si>
    <t>00260</t>
  </si>
  <si>
    <t>TRANSPARENCIA Y COMBATE A LA CORRUPCIÓN</t>
  </si>
  <si>
    <t>00261</t>
  </si>
  <si>
    <t>TUTELAR, PROMOCIONAR Y GARANTIZAR EL DERECHO DE ACCESO A LA INFORMACIÓN PÚBLICA Y LA PROTECCIÓN DE DATOS PERSONALES AL 100%.</t>
  </si>
  <si>
    <t>00263</t>
  </si>
  <si>
    <t>UNIFORMES ESCOLARES</t>
  </si>
  <si>
    <t>00265</t>
  </si>
  <si>
    <t>UNIVERSIDAD DE LAS ARTES</t>
  </si>
  <si>
    <t>00270</t>
  </si>
  <si>
    <t>VINCULACIÓN</t>
  </si>
  <si>
    <t>00271</t>
  </si>
  <si>
    <t>VINCULACIÓN DE ALTA COMPLEJIDAD</t>
  </si>
  <si>
    <t>00273</t>
  </si>
  <si>
    <t>COORDINACIÓN Y VINCULACIÓN INTERINSTITUCIONAL</t>
  </si>
  <si>
    <t>00274</t>
  </si>
  <si>
    <t>VINCULACIÓN PERMANENTE DEL ICTEA</t>
  </si>
  <si>
    <t>00275</t>
  </si>
  <si>
    <t>VINCULACIÓN Y GESTIÓN CON LOS SECTORES QUE INTEGRAN LA SOCIEDAD</t>
  </si>
  <si>
    <t>00278</t>
  </si>
  <si>
    <t>CUIDADOS PALIATIVOS</t>
  </si>
  <si>
    <t>00279</t>
  </si>
  <si>
    <t>ISVFBCA. IMPUESTO SOBRE LA VENTA FINAL DE BEBIDAS CON CONTENIDO ALCOHÓLICO</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</si>
  <si>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</si>
  <si>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</si>
  <si>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</si>
  <si>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</si>
  <si>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</si>
  <si>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</si>
  <si>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</si>
  <si>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</si>
  <si>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</si>
  <si>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</si>
  <si>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</si>
  <si>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</si>
  <si>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</si>
  <si>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</si>
  <si>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</si>
  <si>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</si>
  <si>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</si>
  <si>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</si>
  <si>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</si>
  <si>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</si>
  <si>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</si>
  <si>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00302</t>
  </si>
  <si>
    <t>TRIBUNAL ELECTORAL DEL ESTADO</t>
  </si>
  <si>
    <t>00303</t>
  </si>
  <si>
    <t>00304</t>
  </si>
  <si>
    <t>INFRAESTRUCTURA DEPORTIVA</t>
  </si>
  <si>
    <t>00306</t>
  </si>
  <si>
    <t>AGUA CLARA</t>
  </si>
  <si>
    <t>00309</t>
  </si>
  <si>
    <t>DEUDA PÚBLICA BONO CUPÓN CERO 2012</t>
  </si>
  <si>
    <t>00311</t>
  </si>
  <si>
    <t>SERVICIOS ADMINISTRATIVOS</t>
  </si>
  <si>
    <t>00312</t>
  </si>
  <si>
    <t>COORDINACIÓN DE LAS UNIDADES ADMINISTRATIVAS EN MATERIA DE RECURSOS</t>
  </si>
  <si>
    <t>00314</t>
  </si>
  <si>
    <t>SISTEMA DE MANTENIMIENTO VEHICULAR (SIMAVE)</t>
  </si>
  <si>
    <t>00315</t>
  </si>
  <si>
    <t>GESTIÓN DE SERVICIOS BÁSICOS</t>
  </si>
  <si>
    <t>00316</t>
  </si>
  <si>
    <t>GESTIÓN DE IMPRESOS</t>
  </si>
  <si>
    <t>00318</t>
  </si>
  <si>
    <t>GESTIÓN DE ADQUISICIONES</t>
  </si>
  <si>
    <t>00330</t>
  </si>
  <si>
    <t>TRANSPARENCIA Y ACCESO A LA INFORMACIÓN</t>
  </si>
  <si>
    <t>00332</t>
  </si>
  <si>
    <t>APOYO A LAS FUNCIONES DEL EJECUTIVO ESTATAL</t>
  </si>
  <si>
    <t>00333</t>
  </si>
  <si>
    <t>ATENCIÓN Y SEGUIMIENTO A LAS SOLICITUDES Y DEMANDAS DE LA CIUDADANIA</t>
  </si>
  <si>
    <t>00334</t>
  </si>
  <si>
    <t>FORTALECIMIENTO A MPYMES Y EMPRENDEDORES</t>
  </si>
  <si>
    <t>00335</t>
  </si>
  <si>
    <t>GESTIÓN FINANCIERA</t>
  </si>
  <si>
    <t>00336</t>
  </si>
  <si>
    <t>FORTALECIMIENTO DEL DESARROLLO ECONÓMICO</t>
  </si>
  <si>
    <t>00337</t>
  </si>
  <si>
    <t>DESARROLLO DE PROVEEDORES</t>
  </si>
  <si>
    <t>00338</t>
  </si>
  <si>
    <t>ATRACCIÓN DE INVERSIONES</t>
  </si>
  <si>
    <t>00339</t>
  </si>
  <si>
    <t>HECHO EN AGUASCALIENTES</t>
  </si>
  <si>
    <t>00341</t>
  </si>
  <si>
    <t>APOYO A LA POBLACIÓN VULNERABLE</t>
  </si>
  <si>
    <t>00348</t>
  </si>
  <si>
    <t>DIRECCIÓN ADMINISTRATIVA</t>
  </si>
  <si>
    <t>00349</t>
  </si>
  <si>
    <t>ADMINISTRACIÓN DE LOS RECURSOS</t>
  </si>
  <si>
    <t>00350</t>
  </si>
  <si>
    <t>FOMENTO AL TURISMO</t>
  </si>
  <si>
    <t>00351</t>
  </si>
  <si>
    <t>ATENCIÓN AL VISITANTE PALACIO</t>
  </si>
  <si>
    <t>00352</t>
  </si>
  <si>
    <t>DESARROLLO DE PROYECTOS TURÍSTICOS PLAZA DE LAS TRES CENTURIAS</t>
  </si>
  <si>
    <t>00353</t>
  </si>
  <si>
    <t>MARCO LEGAL DE LA ACTIVIDAD TURÍSTICA</t>
  </si>
  <si>
    <t>00354</t>
  </si>
  <si>
    <t>DESARROLLO DE PROYECTOS</t>
  </si>
  <si>
    <t>00355</t>
  </si>
  <si>
    <t>FERIA NACIONAL DE SAN MARCOS</t>
  </si>
  <si>
    <t>00356</t>
  </si>
  <si>
    <t>FESTIVAL CULTURAL DE CALAVERAS</t>
  </si>
  <si>
    <t>00357</t>
  </si>
  <si>
    <t>MERCADOTECNÍA Y DIFUSIÓN</t>
  </si>
  <si>
    <t>00359</t>
  </si>
  <si>
    <t>PROGRAMA ANUAL DE CAPACITACIÓN TURÍSTICA</t>
  </si>
  <si>
    <t>00361</t>
  </si>
  <si>
    <t>00363</t>
  </si>
  <si>
    <t>VINOFEST</t>
  </si>
  <si>
    <t>00366</t>
  </si>
  <si>
    <t>DIRECTO ESTATAL FOMENTO A LA PRODUCCIÓN Y RECONVERSIÓN EN ÁREAS DE RIEGO</t>
  </si>
  <si>
    <t>00367</t>
  </si>
  <si>
    <t>DIRECTO ESTATAL FOMENTO A LA PRODUCCIÓN Y RECONVERSIÓN EN ÁREAS DE TEMPORAL Y COMBATE A LA SEQUÍA</t>
  </si>
  <si>
    <t>00368</t>
  </si>
  <si>
    <t>DIRECTO ESTATAL DESARROLLO DE AREAS DE RIEGO</t>
  </si>
  <si>
    <t>00371</t>
  </si>
  <si>
    <t>DIRECTO ESTATAL APOYOS DIVERSOS PARA EL SECTOR AGROPECUARIO</t>
  </si>
  <si>
    <t>00372</t>
  </si>
  <si>
    <t>DIRECTO ESTATAL PROMOCIÓN E IMPULSO A LA COMERCIALIZACIÓN</t>
  </si>
  <si>
    <t>00374</t>
  </si>
  <si>
    <t>DIRECTO ESTATAL EQUIPAMIENTO A AGROINDUSTRIAS</t>
  </si>
  <si>
    <t>00376</t>
  </si>
  <si>
    <t>DIRECTO ESTATAL MEJORAMIENTO GENÉTICO</t>
  </si>
  <si>
    <t>00377</t>
  </si>
  <si>
    <t>DIRECTO ESTATAL APOYOS PECUARIOS</t>
  </si>
  <si>
    <t>00379</t>
  </si>
  <si>
    <t>DIRECTO ESTATAL EXPOSICIONES Y CONVENCIONES GANADERAS</t>
  </si>
  <si>
    <t>00381</t>
  </si>
  <si>
    <t>DIRECTO ESTATAL INTERCAMBIO DE EXPERIENCIAS</t>
  </si>
  <si>
    <t>00382</t>
  </si>
  <si>
    <t>DIRECTO ESTATAL APOYO A LA FUNCIÓN PÚBLICA</t>
  </si>
  <si>
    <t>00383</t>
  </si>
  <si>
    <t>MANEJAR CON EFECTIVIDAD Y CAUTELA LOS RECURSOS OPERATIVOS DE LA DIRECCION GENERAL DE ADMINISTRACION FINANCIERA</t>
  </si>
  <si>
    <t>00384</t>
  </si>
  <si>
    <t>VERIFICAR EL CUMPLIMIENTO DE LAS OBLIGACIONES FISCALES EJERCIENDO LAS FACULTADES</t>
  </si>
  <si>
    <t>00386</t>
  </si>
  <si>
    <t>MODERNIZACIÓN PERMANENTE EN LA PRESTACIÓN DE LOS SERVICIOS AL CONTRIBUYENTE</t>
  </si>
  <si>
    <t>00388</t>
  </si>
  <si>
    <t>ADMINISTRAR CON EFICIENCIA EL CAPITAL HUMANO, LOS RECURSOS FINANCIEROS Y MATERIALES DE LA SEFI</t>
  </si>
  <si>
    <t>00389</t>
  </si>
  <si>
    <t>FORTALECIMIENTO Y MODERNIZACIÓN DE LA HACIENDA PÚBLICA ESTATAL</t>
  </si>
  <si>
    <t>00390</t>
  </si>
  <si>
    <t>MODERNIZACIÓN PERMANENTE EN LA PRESENTACIÓN DE LOS SERVICIOS</t>
  </si>
  <si>
    <t>00391</t>
  </si>
  <si>
    <t>FORTALECIMIENTO JURÍDICO INTEGRAL, ASESORÍA EN MATERIA FISCAL Y ADMINISTRATIVA</t>
  </si>
  <si>
    <t>00392</t>
  </si>
  <si>
    <t>ARMONIZACIÓN CONTABLE</t>
  </si>
  <si>
    <t>00393</t>
  </si>
  <si>
    <t>FONDO DE BIENENS MUEBLES, INMUEBLES E INTANGIBLES</t>
  </si>
  <si>
    <t>00394</t>
  </si>
  <si>
    <t>FONDO DE INVERSIÓN EN COORDINACIÓN CON OTROS ÓRDENES DE GOBIERNO</t>
  </si>
  <si>
    <t>00396</t>
  </si>
  <si>
    <t>IMPULSO JOVEN</t>
  </si>
  <si>
    <t>00399</t>
  </si>
  <si>
    <t>PROGRAMA DE MODERNIZACIÓN ADMINISTRATIVA</t>
  </si>
  <si>
    <t>00400</t>
  </si>
  <si>
    <t>PROGRAMACIÓN Y PRESUPUESTACIÓN</t>
  </si>
  <si>
    <t>00402</t>
  </si>
  <si>
    <t>CAMBIO CLIMÁTICO Y ENERGÍAS SUSTENTABLES</t>
  </si>
  <si>
    <t>00404</t>
  </si>
  <si>
    <t>GESTIÓN DE RESIDUOS DE MANEJO ESPECIAL E IMPACTO AMBIENTAL</t>
  </si>
  <si>
    <t>00405</t>
  </si>
  <si>
    <t>CALIDAD DEL AIRE E INDICADORES</t>
  </si>
  <si>
    <t>00406</t>
  </si>
  <si>
    <t>FORTALECIMIENTO DE LOS CENTROS DE EDUCACIÓN Y CULTURA AMBIENTAL</t>
  </si>
  <si>
    <t>00407</t>
  </si>
  <si>
    <t>HUMANIZACIÓN DE LOS POLICÍAS ESTATALES</t>
  </si>
  <si>
    <t>00410</t>
  </si>
  <si>
    <t>ATENCIÓN A LA CIUDADANÍA Y DIRECCIONES DE ESTA SECRETARÍA.</t>
  </si>
  <si>
    <t>00411</t>
  </si>
  <si>
    <t>OPTIMIZAR LOS PROCESOS ADMINISTRATIVOS /OPERATIVOS</t>
  </si>
  <si>
    <t>00413</t>
  </si>
  <si>
    <t>IMPLEMENTACIÓN DE PROGRAMAS Y CONTROLES PARA UN MEJOR SISTEMA PENITENCIARIO EN EL ESTADO</t>
  </si>
  <si>
    <t>00414</t>
  </si>
  <si>
    <t>PROMOVER LA PREVENCIÓN SOCIAL Y LA PARTICIPACIÓN CIUDADANA EN TEMAS DE PREVENCIÓN DEL DELITO</t>
  </si>
  <si>
    <t>00416</t>
  </si>
  <si>
    <t>EFICIENCIA Y MEJOR SERVICIO EN LLAMADAS DE EMERGENCIA</t>
  </si>
  <si>
    <t>00417</t>
  </si>
  <si>
    <t>PRODUCTIVIDAD Y CONTROL INTERNO</t>
  </si>
  <si>
    <t>00418</t>
  </si>
  <si>
    <t>APLICACIÓN DEL MARCO NORMATIVO EN MATERIA DE SEGURIDAD PÚBLICA</t>
  </si>
  <si>
    <t>00419</t>
  </si>
  <si>
    <t>EFICIENCIA EN LA ATENCIÓN DE SERVICIOS DE EMERGENCIAS</t>
  </si>
  <si>
    <t>00420</t>
  </si>
  <si>
    <t>ATENCIÓN AÉREA A OPERATIVOS DE SEGURIDAD Y/O EMERGENCIA</t>
  </si>
  <si>
    <t>00421</t>
  </si>
  <si>
    <t>PROXIMIDAD SOCIAL DE LOS ELEMENTOS DE LAS INSTITUCIONES POLICIALES</t>
  </si>
  <si>
    <t>00426</t>
  </si>
  <si>
    <t>IMPARTICIÓN DE JUSTICIA LABORAL PARA LOS TRABAJADORES AL SERVICIO DE LOS GOBIERNOS DEL ESTADO DE AGUASCALIENTES, SUS MUNICIPIOS Y ORGANISMOS DESCENTRALIZADOS</t>
  </si>
  <si>
    <t>00427</t>
  </si>
  <si>
    <t>DESARROLLO Y ESTABILIDAD LABORAL</t>
  </si>
  <si>
    <t>00428</t>
  </si>
  <si>
    <t>PROTECCIÓN CIVIL EFECTIVA Y OPORTUNA</t>
  </si>
  <si>
    <t>00429</t>
  </si>
  <si>
    <t xml:space="preserve"> GOBERNABILIDAD, RELACIÓN ENTRE PODERES, ÓRDENES DE GOBIERNO, ORGANISMOS DE LA SOCIEDAD Y JUSTICIA ALTERNATIVA.</t>
  </si>
  <si>
    <t>00430</t>
  </si>
  <si>
    <t>PRONTA Y EXPEDITA ADMINISTRACIÓN DE JUSTICIA LABORAL</t>
  </si>
  <si>
    <t>00431</t>
  </si>
  <si>
    <t>ASESORÍA Y REPRESENTACIÓN JURÍDICA DE GOBIERNO DEL ESTADO</t>
  </si>
  <si>
    <t>00432</t>
  </si>
  <si>
    <t xml:space="preserve"> DESARROLLO INTEGRAL DEL REGISTRO CIVIL</t>
  </si>
  <si>
    <t>00433</t>
  </si>
  <si>
    <t>HOMOLOGACIÓN DE CRITERIOS NORMATIVOS DE LA ADMINISTRACIÓN PÚBLICA</t>
  </si>
  <si>
    <t>00434</t>
  </si>
  <si>
    <t>MODERNIZACIÓN INTEGRAL DE LOS ARCHIVOS DEL ESTADO</t>
  </si>
  <si>
    <t>00435</t>
  </si>
  <si>
    <t>REGULACIÓN DE LA FÉ PÚBLICA</t>
  </si>
  <si>
    <t>00436</t>
  </si>
  <si>
    <t>ADMINISTRACIÓN EFECTIVA Y MODERNIZACIÓN DE LA SECRETARÍA GENERAL DE GOBIERNO</t>
  </si>
  <si>
    <t>00437</t>
  </si>
  <si>
    <t>PROGRAMA INTEGRAL PARA LA ATENCIÓN DE MIGRANTES</t>
  </si>
  <si>
    <t>00438</t>
  </si>
  <si>
    <t xml:space="preserve"> ACTUALIZACIÓN DEL ORDEN NORMATIVO ESTATAL</t>
  </si>
  <si>
    <t>00439</t>
  </si>
  <si>
    <t xml:space="preserve"> ADMINISTRAR LA OFICINA DEL SECRETARIADO EJECUTIVO DEL SISTEMA ESTATAL DE SEGURIDAD PÚBLICA</t>
  </si>
  <si>
    <t>00440</t>
  </si>
  <si>
    <t>COORDINACIÓN ESTRATÉGICA (GOBERNABILIDAD Y LEGALIDAD)</t>
  </si>
  <si>
    <t>00441</t>
  </si>
  <si>
    <t>DESARROLLO DE LA CULTURA CÍVICA</t>
  </si>
  <si>
    <t>00442</t>
  </si>
  <si>
    <t>GOBERNABILIDAD DEMOCRÁTICA Y PARTICIPATIVA</t>
  </si>
  <si>
    <t>00443</t>
  </si>
  <si>
    <t>LOCATEL</t>
  </si>
  <si>
    <t>00448</t>
  </si>
  <si>
    <t xml:space="preserve"> ASESORÍA JURÍDICA Y ATENCIÓN A VÍCTIMAS U OFENDIDOS DEL DELITO</t>
  </si>
  <si>
    <t>00449</t>
  </si>
  <si>
    <t>FORMACIÓN Y SEGUIMIENTO DE CONSEJOS, CÓMITES Y GABINETES</t>
  </si>
  <si>
    <t>00450</t>
  </si>
  <si>
    <t>CONTROL Y SEGUIMIENTO DE LOS RECURSOS FINANCIEROS Y SERVICIOS INTEGRALES</t>
  </si>
  <si>
    <t>00451</t>
  </si>
  <si>
    <t>ENLACE EN MATERIA DE TRANSPARENCIA Y ACCESO A LA INFORMACIÓN PÚBLICA</t>
  </si>
  <si>
    <t>00452</t>
  </si>
  <si>
    <t>MODERNIZACIÓN DEL REGISTRO PÚBLICO DE LA PROPIEDAD Y DEL COMERCIO</t>
  </si>
  <si>
    <t>00453</t>
  </si>
  <si>
    <t>ACTUALIZACIÓN DEL PADRÓN CATASTRAL</t>
  </si>
  <si>
    <t>00454</t>
  </si>
  <si>
    <t>GENERAR, IMPULSAR Y PROMOVER LA PLANEACIÓN ESTRATÉGICA DEL ESTADO</t>
  </si>
  <si>
    <t>00455</t>
  </si>
  <si>
    <t>SEGUIMIENTO A LA MEJORA REGULATORIA Y  A LOS PROCESOS DE FISCALIZACIÓN Y TRANSPARENCIA</t>
  </si>
  <si>
    <t>00456</t>
  </si>
  <si>
    <t>CONTROL Y SEGUIMIENTO A LOS RECURSOS HUMANOS, FINANCIEROS, SERVICIOS INTEGRALES E INFORMÁTICOS</t>
  </si>
  <si>
    <t>00458</t>
  </si>
  <si>
    <t>PROGRAMACIÓN, GESTIÓN, CONTROL Y SEGUIMIENTO DEL PROGRAMA ANUAL DE INVERSIÓN PÚBLICA, PROGRAMAS SOCIALES Y EXPEDIENTES TÉCNICOS</t>
  </si>
  <si>
    <t>00459</t>
  </si>
  <si>
    <t>SEGUIMIENTO DE AVANCE DE LOS INSTRUMENTOS DE PLANEACIÓN Y EVALUACIÓN DEL DESEMPEÑO DE LAS DEPENDENCIAS.</t>
  </si>
  <si>
    <t>00461</t>
  </si>
  <si>
    <t>SISTEMA ESTATAL DE INFORMACIÓN ESTADÍSTICA Y GEOGRÁFICA (SEIEG)</t>
  </si>
  <si>
    <t>00462</t>
  </si>
  <si>
    <t>RECTORÍA EN SISTEMAS DE SALUD</t>
  </si>
  <si>
    <t>00464</t>
  </si>
  <si>
    <t>DESARROLLOS DE PLANES MAESTROS ESTRATÉGICOS PARA EL ESTADO EN FUNCIÓN DEL CRECIMIENTO Y FORTALECIMIENTO PARA LOS MUNICIPIOS EN MATERIA DE INFRAESTRUCTURA.</t>
  </si>
  <si>
    <t>00465</t>
  </si>
  <si>
    <t>PLANEACIÓN Y CULTURA DE LA MOVILIDAD.</t>
  </si>
  <si>
    <t>00466</t>
  </si>
  <si>
    <t>INCLUSIÓN JOVEN</t>
  </si>
  <si>
    <t>00467</t>
  </si>
  <si>
    <t>FORMACIÓN JÓVEN</t>
  </si>
  <si>
    <t>00469</t>
  </si>
  <si>
    <t>ADMINISTRACIÓN DE LAS TECNOLOGÍAS DE INFORMACIÓN</t>
  </si>
  <si>
    <t>00470</t>
  </si>
  <si>
    <t>GESTION DE RECURSOS FINANCIEROS</t>
  </si>
  <si>
    <t>00471</t>
  </si>
  <si>
    <t>C5I CENTRO DE COMANDO, CONTROL, COMUNICACIÓN, CÓMPUTO, COORDINACIÓN E INTELIGENCIA DEL ESTADO DE AGUASCALIENTES</t>
  </si>
  <si>
    <t>00472</t>
  </si>
  <si>
    <t>MANTENIMIENTO DE PARQUES</t>
  </si>
  <si>
    <t>00474</t>
  </si>
  <si>
    <t>FONDO PARA INDEMNIZACIONES DE SENTENCIADOS ABSUELTOS</t>
  </si>
  <si>
    <t>00530</t>
  </si>
  <si>
    <t>IMPLEMENTACIÓN Y FORTALECIMIENTO DEL SISTEMA LOCAL DE PROTECCIÓN DE LOS DERECHOS DE NNA</t>
  </si>
  <si>
    <t>00531</t>
  </si>
  <si>
    <t>CASA DEL ADOLESCENTE</t>
  </si>
  <si>
    <t>00532</t>
  </si>
  <si>
    <t>IMPUESTO SOBRE NEGOCIOS JURIDICOS E INSTRUMENTOS NOTARIALES</t>
  </si>
  <si>
    <t>00534</t>
  </si>
  <si>
    <t>MUSEOS Y GALERÍAS</t>
  </si>
  <si>
    <t>00535</t>
  </si>
  <si>
    <t>FESTIVAL DE CALVERAS</t>
  </si>
  <si>
    <t>00536</t>
  </si>
  <si>
    <t>FESTIVAL DE CALAVERAS</t>
  </si>
  <si>
    <t>00538</t>
  </si>
  <si>
    <t>00539</t>
  </si>
  <si>
    <t>00540</t>
  </si>
  <si>
    <t>PROGRAMA CULTURAL DE LA FERIA NACIONAL DE SAN MARCOS</t>
  </si>
  <si>
    <t>00543</t>
  </si>
  <si>
    <t xml:space="preserve">CONSTRUCCIÓN Y EQUIPAMIENTO DEL NUEVO HOSPITAL HIDALGO (SUB CUENTA FONDO DE PROTECCIÓN CONTRA GASTOS CATASTRÓFICOS, SUBSUBCUENTA ALTA ESPECIALIDAD).  </t>
  </si>
  <si>
    <t>00547</t>
  </si>
  <si>
    <t>ADEUDO DE EJERCICIOS FISCALES ANTERIORES (ADEFAS)</t>
  </si>
  <si>
    <t>00560</t>
  </si>
  <si>
    <t>PROGRAMA CONSTRUCCION POR SUSTITUCION DEL HOSPITAL GENERAL 60 CAMAS EN LA LOCALIDAD DE PABELLON DE ARTEAGA</t>
  </si>
  <si>
    <t>00647</t>
  </si>
  <si>
    <t xml:space="preserve">SISTEMA DE IMPRESOS  (TALLERES GRÁFICOS)     </t>
  </si>
  <si>
    <t>00673</t>
  </si>
  <si>
    <t xml:space="preserve">ECONOMIAS GENERADAS POR CIERRE DE MES </t>
  </si>
  <si>
    <t>00737</t>
  </si>
  <si>
    <t xml:space="preserve">EXPANSION DE LA EDUCACION MEDIA SUPERIOR, INSTITUTO TECNOLOGICO DE PABELLON </t>
  </si>
  <si>
    <t>00918</t>
  </si>
  <si>
    <t>PROGRAMA DE FORTALECIMIENTO INSTITUCIONAL PARA LA IGUALDAD Y LA INCLUSIÓN DE LAS MUJERES EN LAS POLÍTICAS PÚBLICAS DEL ESTADO DE AGUASCALIENTES</t>
  </si>
  <si>
    <t>00968</t>
  </si>
  <si>
    <t>PROGRAMA DE INVESTIGACIÓN Y RECEPCIÓN DE QUEJAS Y DENUNCIAS</t>
  </si>
  <si>
    <t>01189</t>
  </si>
  <si>
    <t>REHABILITACIÓN, TECNIFICACIÓN Y EQUIPAMIENTO DE UNIDADES DE RIEGO</t>
  </si>
  <si>
    <t>02185</t>
  </si>
  <si>
    <t>PROYECTO COMPLEMENTARIO 60 CAMAS HOSPITAL DE PABELLON 2015</t>
  </si>
  <si>
    <t>06502</t>
  </si>
  <si>
    <t>AUDITORÍA GUBERNAMENTAL</t>
  </si>
  <si>
    <t>06505</t>
  </si>
  <si>
    <t>PROGRAMA DE TRANSPARENCIA Y ACCESO A LA INFORMACIÓN</t>
  </si>
  <si>
    <t>06507</t>
  </si>
  <si>
    <t>ADMINISTRACIÓN DE LOS RECURSOS HUMANOS, MATERIALES Y FINANCIEROS</t>
  </si>
  <si>
    <t>06508</t>
  </si>
  <si>
    <t>SEGUIMIENTO A LOS PROCESOS DE TRANSPARENCIA Y JURÍDICOS</t>
  </si>
  <si>
    <t>06509</t>
  </si>
  <si>
    <t>ASEGURAMIENTO DE LA CALIDAD Y EFICIENCIA DE LOS SERVICIOS PERICIALES</t>
  </si>
  <si>
    <t>06510</t>
  </si>
  <si>
    <t>ABATIMIENTO DEL REZAGO</t>
  </si>
  <si>
    <t>06512</t>
  </si>
  <si>
    <t>DIRECTO ESTATAL EQUIPAMIENTO RURAL AGRÍCOLA</t>
  </si>
  <si>
    <t>06514</t>
  </si>
  <si>
    <t>DESCENTRALIZACIÓN DE LOS SERVICIOS CULTURALES: CARAVANAS CULTURALES EN COLONIAS Y MUNICIPIOS</t>
  </si>
  <si>
    <t>06523</t>
  </si>
  <si>
    <t>ANÁLISIS TÁCTICO Y TECNOLÓGICO PARA EVITAR DELITOS CIBERNÉTICOS.</t>
  </si>
  <si>
    <t>06524</t>
  </si>
  <si>
    <t>IMPLEMENTACIÓN, COORDINACIÓN Y EJECUCIÓN DE MÉTODOS DE ANÁLISIS DE INFORMACIÓN PARA LA INTELIGENCIA ESTRATÉGICA.</t>
  </si>
  <si>
    <t>06529</t>
  </si>
  <si>
    <t>OPERATIVIDAD Y EJECUCIÓN DEL GASTO DEL INSTITUTO DE INFRAESTRUCTURA FÍSICA EDUCATIVA DEL ESTADO DE AGUASCALIENTES.</t>
  </si>
  <si>
    <t>06530</t>
  </si>
  <si>
    <t>CAMPAÑA DE VERANO</t>
  </si>
  <si>
    <t>06533</t>
  </si>
  <si>
    <t>TIANGUIS TURÍSTICO</t>
  </si>
  <si>
    <t>06536</t>
  </si>
  <si>
    <t>ADMINISTRACIÓN FINANCIERA DE LOS RECURSOS DEL FIADE</t>
  </si>
  <si>
    <t>06540</t>
  </si>
  <si>
    <t>IMPULSO, ACTIVACIÓN, EQUIPAMIENTO Y MANTENIMIENTO DEL MUSEO DESCUBRE</t>
  </si>
  <si>
    <t>06541</t>
  </si>
  <si>
    <t>VISUALIZACIÓN CIENTÍFICA, CULTURAL Y NUEVAS TECNOLOGÍAS</t>
  </si>
  <si>
    <t>06542</t>
  </si>
  <si>
    <t>IMAGEN Y MERCADOTECNIA DEL MUSEO DESCUBRE</t>
  </si>
  <si>
    <t>06543</t>
  </si>
  <si>
    <t>SERVICIOS INTEGRALES ADMINISTRATIVOS</t>
  </si>
  <si>
    <t>06545</t>
  </si>
  <si>
    <t>PROFESIONALIZACIÓN DEL PERSONAL DE LAS INSTITUCIONES DE SEGURIDAD PÚBLICA DEL ESTADO Y POSGRADOS</t>
  </si>
  <si>
    <t>06546</t>
  </si>
  <si>
    <t>ADMINISTRACIÓN DE RECURSOS.</t>
  </si>
  <si>
    <t>06547</t>
  </si>
  <si>
    <t>PREVENCIÓN EN LA COMISIÓN DEL DELITO, ADICCIONES, ACOSO ESCOLAR, ACCIDENTES Y DIFUSIÓN</t>
  </si>
  <si>
    <t>06548</t>
  </si>
  <si>
    <t>SEGURIDAD JURÍDICA</t>
  </si>
  <si>
    <t>06549</t>
  </si>
  <si>
    <t>MEJORA CONTINUA DE PROCESOS Y SERVICIOS</t>
  </si>
  <si>
    <t>06550</t>
  </si>
  <si>
    <t>INVESTIGACIÓN Y EVALUACIÓN EDUCATIVA</t>
  </si>
  <si>
    <t>06554</t>
  </si>
  <si>
    <t>ATENCIÓN CIUDADANA</t>
  </si>
  <si>
    <t>06555</t>
  </si>
  <si>
    <t>FORTALECIMIENTO DE LAS ORGANIZACIONES DE LA SOCIEDAD CIVIL</t>
  </si>
  <si>
    <t>06556</t>
  </si>
  <si>
    <t>GESTIÓN JURÍDICA</t>
  </si>
  <si>
    <t>06557</t>
  </si>
  <si>
    <t>POLÍTICA SOCIAL Y PLANEACIÓN</t>
  </si>
  <si>
    <t>06558</t>
  </si>
  <si>
    <t>SISTEMA ESTATAL DE PLANEACIÓN URBANA</t>
  </si>
  <si>
    <t>06559</t>
  </si>
  <si>
    <t>DOCENCIA, INVESTIGACIÓN Y VINCULACIÓN DE CALIDAD</t>
  </si>
  <si>
    <t>06560</t>
  </si>
  <si>
    <t>PROCESO EDUCATIVO</t>
  </si>
  <si>
    <t>06562</t>
  </si>
  <si>
    <t>PROGRAMA DE GESTIÓN UNIVERSITARIA</t>
  </si>
  <si>
    <t>06566</t>
  </si>
  <si>
    <t>ADMINISTRACIÓN DEL GASTO PÚBLICO</t>
  </si>
  <si>
    <t>06567</t>
  </si>
  <si>
    <t>GENERACIÓN DE INFORMACIÓN FINANCIERA Y RENDICIÓN DE LA CUENTA PÚBLICA</t>
  </si>
  <si>
    <t>06570</t>
  </si>
  <si>
    <t xml:space="preserve">EFICIENTE SERVICIO DE TRANSPORTE PÚBLICO DEL ESTADO DE AGUASCALIENTES. </t>
  </si>
  <si>
    <t>06571</t>
  </si>
  <si>
    <t>IMPLEMENTACIÓN DE UN SISTEMA INTEGRADO DE TRANSPORTE PÚBLICO MULTIMODAL EN EL ESTADO DE AGUASCALIENTES.</t>
  </si>
  <si>
    <t>06573</t>
  </si>
  <si>
    <t>GESTIÓN DE RECURSOS HUMANOS Y FINANCIEROS DE LA CMOV</t>
  </si>
  <si>
    <t>06592</t>
  </si>
  <si>
    <t>SEGURO AGRICOLA CATASTROFICO</t>
  </si>
  <si>
    <t>06595</t>
  </si>
  <si>
    <t>APOYO FINANCIERO DEL CECYTEA 2021</t>
  </si>
  <si>
    <t>06605</t>
  </si>
  <si>
    <t>GASTOS CATASTROFICOS 2019</t>
  </si>
  <si>
    <t>06608</t>
  </si>
  <si>
    <t>PROGRAMA PARA LA PREVENCION Y TRATAMIENTO DE LAS ADICCIONES</t>
  </si>
  <si>
    <t>06615</t>
  </si>
  <si>
    <t>TELEBACHILLERATO COMUNITARIO</t>
  </si>
  <si>
    <t>06631</t>
  </si>
  <si>
    <t>REHABILITACIÓN Y TECNIFICACIÓN DE DISTRITO DE RIEGO.</t>
  </si>
  <si>
    <t>06637</t>
  </si>
  <si>
    <t>PROVISIONES PARA LA ADMINISTRACION CONTABLE</t>
  </si>
  <si>
    <t>06640</t>
  </si>
  <si>
    <t>OPERACION CASA DEL MEDIO CAMINO</t>
  </si>
  <si>
    <t>06645</t>
  </si>
  <si>
    <t>GASTOS DE ALIMENTACIÓN, MATERIAL DIDÁCTICO Y HOSPEDAJES DE CURSOS DE CAPACITACIÓN.</t>
  </si>
  <si>
    <t>06646</t>
  </si>
  <si>
    <t>CONDUCCIÓN DE LA POLÍTICA INTERGUBERNAMENTAL</t>
  </si>
  <si>
    <t>06648</t>
  </si>
  <si>
    <t>OPERACIÓN DEL SISTEMA ESTATAL ANTICORRUPCIÓN</t>
  </si>
  <si>
    <t>06649</t>
  </si>
  <si>
    <t>SERVICIO DE LA DEUDA PÚBLICA 2019</t>
  </si>
  <si>
    <t>06734</t>
  </si>
  <si>
    <t>EJECUCION DE INFRAESTRUCTURA FISICA EDUCATIVA BASICA</t>
  </si>
  <si>
    <t>06735</t>
  </si>
  <si>
    <t>EJECUCION DE INFRAESTRUCTURA FISICA EDUCATIVA SUPERIOR</t>
  </si>
  <si>
    <t>06736</t>
  </si>
  <si>
    <t>EJECUCION DE INFRAESTRUCTURA FISICA EDUCATIVA MEDIA SUPERIOR</t>
  </si>
  <si>
    <t>06743</t>
  </si>
  <si>
    <t>PROGRAMA EDUCACIÓN PARA ADULTOS 2021</t>
  </si>
  <si>
    <t>06768</t>
  </si>
  <si>
    <t>PROGRAMA UNIVERSIDAD POLITECNICA, SUBSIDIOS PARA ORGANISMOS DESCENTRALIZADOS ESTATALES U0006, 2021</t>
  </si>
  <si>
    <t>06769</t>
  </si>
  <si>
    <t>PROGRAMA UNIVERSIDADES TECNOLÓGICAS, SUBSIDIOS PARA ORGANISMOS DESCENTRALIZADOS ESTATALES U0006, 2021</t>
  </si>
  <si>
    <t>06770</t>
  </si>
  <si>
    <t>PROGRAMA UNIVERSIDADES TECNOLOGICAS, SUBSIDIOS PARA ORGANISMOS DESCENTRALIZADOS ESTATALES (U006)</t>
  </si>
  <si>
    <t>06771</t>
  </si>
  <si>
    <t>PROGRAMA UNIVERSIDADES TECNOLÓGICAS, SUBSIDIOS PARA ORGANISMOS DESCENTRALIZADOS ESTATALES (U006) 2021</t>
  </si>
  <si>
    <t>06772</t>
  </si>
  <si>
    <t xml:space="preserve">PROGRAMA UNIVERSIDADES TECNOLÓGICAS, SUBSIDIOS PARA ORGANISMOS DESCENTRALIZADOS ESTATALES (U0006) </t>
  </si>
  <si>
    <t>06773</t>
  </si>
  <si>
    <t>PROGRAMA UNIVERSIDADES TECNOLOGICAS, SUBSIDIOS PARA ORGANISMOS DESCENTRALIZADOS ESTATALES (U006).</t>
  </si>
  <si>
    <t>06937</t>
  </si>
  <si>
    <t>TRABAJANDO POR EL EMPODERAMIENTO ECONÓMICO DE LAS MUJERES EN EL MUNICIPIO DE AGUASCALIENTES</t>
  </si>
  <si>
    <t>06943</t>
  </si>
  <si>
    <t>COSÍO EN LA CONSTRUCCIÓN DE CONDICIONES PARA EL ABATIMIENTO DE LA DESIGUALDAD Y EL FORTALECIMIENTO ECONÓMICO Y AUTONOMÍA DE LAS MUJERES</t>
  </si>
  <si>
    <t>07029</t>
  </si>
  <si>
    <t xml:space="preserve">CARACTERIZACION Y ESPECIFICACIONES DE LA RED RUTAS DEL SISTEMA INTEGRADO DE TRANSPORTE PUBLICO METROPOLITANO DE AGUASCALIENTES PARA LA SITUACION ACTUAL Y CON PROYECTO, AGUASCALIENTES, AGUASCALIENTES_x000D_
</t>
  </si>
  <si>
    <t>07072</t>
  </si>
  <si>
    <t>PAGO DE AFECTA POR OBRAS DE INFRA EN EL EDO, FRACCION DE TERRENO CON SUP DE 150.31 METROS CUADRADOS POR CONST. DE OBRA VIAL DENOMINADA PUERTA DE SEGURIDAD Y ACCESO PONIENTE AL ESTADO CARRETERA 70 CALVILLO, JALPA KM. 60+769 AL KM. 61.032, CALVILLO</t>
  </si>
  <si>
    <t>07500</t>
  </si>
  <si>
    <t>CARRERA NAÚTICA</t>
  </si>
  <si>
    <t>07503</t>
  </si>
  <si>
    <t>IMPULSO A LA EXPORTACIÓN DE PRODUCTOS DE AGUASCALIENTES A MERCADOS INTERNACIONALES</t>
  </si>
  <si>
    <t>07505</t>
  </si>
  <si>
    <t>GESTIÓN DEL CAPITAL HUMANO</t>
  </si>
  <si>
    <t>07506</t>
  </si>
  <si>
    <t>PLATAFORMAS DE SERVICIOS E INFRAESTRUCTURA GUBERNAMENTAL</t>
  </si>
  <si>
    <t>07508</t>
  </si>
  <si>
    <t>APLICACIÓN DE EVALUACIONES DE CONTROL DE CONFIANZA Y EMISIÓN DE LOS  CERTIFICADOS ÚNICOS POLICIALES</t>
  </si>
  <si>
    <t>07509</t>
  </si>
  <si>
    <t>PROGRAMA DE FISCALIZACIÓN DE GOBIERNO DEL ESTADO</t>
  </si>
  <si>
    <t>07510</t>
  </si>
  <si>
    <t>ADMINISTRACIÓN Y CONTROL DE LOS RECURSOS DE LA CONTRALORÍA</t>
  </si>
  <si>
    <t>07511</t>
  </si>
  <si>
    <t>PROGRAMA DE AUDITORÍA A FONDOS FEDERALES Y ESTATALES</t>
  </si>
  <si>
    <t>07512</t>
  </si>
  <si>
    <t>CONTRALORÍA SOCIAL</t>
  </si>
  <si>
    <t>07513</t>
  </si>
  <si>
    <t xml:space="preserve">  PROGRAMA DE ASUNTOS JURÍDICOS Y SUBSTANCIACIÓN DE PROCEDIMIENTOS ADMINISTRATIVOS </t>
  </si>
  <si>
    <t>07514</t>
  </si>
  <si>
    <t>PROGRAMA DE ENTREGA-RECEPCIÓN Y DECLARACIONES PATRIMONIALES</t>
  </si>
  <si>
    <t>07515</t>
  </si>
  <si>
    <t>CONTIGO VAMOS</t>
  </si>
  <si>
    <t>07518</t>
  </si>
  <si>
    <t>GESTIÓN ADMINISTRATIVA</t>
  </si>
  <si>
    <t>07520</t>
  </si>
  <si>
    <t>PROCESO ENSEÑANZA APRENDIZAJE DE CALIDAD</t>
  </si>
  <si>
    <t>07524</t>
  </si>
  <si>
    <t>CENTROS DE ATENCIÓN Y SERVICIOS (CAS)</t>
  </si>
  <si>
    <t>07525</t>
  </si>
  <si>
    <t>CONSERVACIÓN DEL CORREDOR TRES CENTURIAS DE INTEGRACIÓN SOCIAL Y CONVIVENCIA FAMILIAR.</t>
  </si>
  <si>
    <t>07526</t>
  </si>
  <si>
    <t>GESTIÓN Y ATENCIÓN DE LA PROBLEMÁTICA AMBIENTAL</t>
  </si>
  <si>
    <t>07527</t>
  </si>
  <si>
    <t>PROGRAMA DE  PROTECCIÒN, DEFENSA Y BIENESTAR ANIMAL</t>
  </si>
  <si>
    <t>07528</t>
  </si>
  <si>
    <t>CONTRIBUIR AL DESARROLLO DEL TEJIDO SOCIAL DEL ESTADO POR MEDIO DE CONTENIDOS DE CALIDAD QUE PROMUEVAN Y DIFUNDAN LA CULTURA Y LA IDENTIDAD DE LAS FAMILIAS DE AGUASCALIENTES EN TELEVISIÓN</t>
  </si>
  <si>
    <t>07529</t>
  </si>
  <si>
    <t>CONTRIBUIR AL DESARROLLO DEL TEJIDO SOCIAL DEL ESTADO POR MEDIO DE CONTENIDOS DE CALIDAD QUE PROMUEVAN Y DIFUNDAN LA CULTURA Y LA IDENTIDAD DE LAS FAMILIAS DE AGUASCALIENTES EN RADIO</t>
  </si>
  <si>
    <t>07530</t>
  </si>
  <si>
    <t>GESTIÓN DE LA IMAGEN INSTITUCIONAL Y COORDINACIÓN DE PROYECTOS ESPECIALES PARA LA PROMOCIÓN Y VINCULACIÓN DE RADIO Y TELEVISIÓN DE AGUASCALIENTES EN LOS DISTINTOS SECTORES SOCIALES</t>
  </si>
  <si>
    <t>07532</t>
  </si>
  <si>
    <t>ECOSISTEMAS Y BIODIVERSIDAD</t>
  </si>
  <si>
    <t>07537</t>
  </si>
  <si>
    <t>OPERACIÓN Y ADMINISTRACIÓN DE LOS RECURSOS</t>
  </si>
  <si>
    <t>07539</t>
  </si>
  <si>
    <t>COMBATE A LA CORRUPCIÓN</t>
  </si>
  <si>
    <t>07540</t>
  </si>
  <si>
    <t>PROMOCIÓN, FOMENTO Y CONGRESOS TURÍSTICOS</t>
  </si>
  <si>
    <t>07542</t>
  </si>
  <si>
    <t>OFICINAS DEL SECRETARIO</t>
  </si>
  <si>
    <t>07546</t>
  </si>
  <si>
    <t>FORTALECIMIENTO A LA ATENCIÓN MÉDICA S200</t>
  </si>
  <si>
    <t>07547</t>
  </si>
  <si>
    <t>FORTALECIMIENTO DE LOS SERVICIOS DE EDUCACIÓN ESPECIAL</t>
  </si>
  <si>
    <t>07551</t>
  </si>
  <si>
    <t>PROGRAMA NACIONAL DE INGLES</t>
  </si>
  <si>
    <t>07554</t>
  </si>
  <si>
    <t xml:space="preserve">PROGRAMA PARA EL DESARROLLO PROFESIONAL DOCENTE </t>
  </si>
  <si>
    <t>07557</t>
  </si>
  <si>
    <t>AGUASCALIENTES HACIA LA IGUALDAD SUTANTIVA MEDIANTE EL FORTALECIMIENTO DE CAPACIDADES Y HABILIDADES DE LAS MUJERES EN LA ENTIDAD FEDERATIVA</t>
  </si>
  <si>
    <t>07559</t>
  </si>
  <si>
    <t>FASSC/COFEPRIS EJERCICIO 2021</t>
  </si>
  <si>
    <t>07560</t>
  </si>
  <si>
    <t>APOYO FINANCIERO DEL ICTEA</t>
  </si>
  <si>
    <t>07564</t>
  </si>
  <si>
    <t>APOYO IMPUESTO SOBRE NÓMINA (ISN)</t>
  </si>
  <si>
    <t>07566</t>
  </si>
  <si>
    <t>HOSPEDAJE (HOTELERÍA)</t>
  </si>
  <si>
    <t>07623</t>
  </si>
  <si>
    <t>FASSA 2020</t>
  </si>
  <si>
    <t>07626</t>
  </si>
  <si>
    <t>CONTROL Y SEGUIMIENTO DE LAS OBRAS DE INFRAESTRUCTURA BAJO LA EJECUCION DEL ESTADO 2020 SOP, VARIAS LOCALIDADES, TODO EL ESTADO</t>
  </si>
  <si>
    <t>07628</t>
  </si>
  <si>
    <t>CONSERVACION DE CARRETERAS, CAMINOS Y VIALIDADES EN EL ESTADO, VARIAS LOCALIDADES, TODO EL ESTADO</t>
  </si>
  <si>
    <t>07629</t>
  </si>
  <si>
    <t>PROGRAMA DE APOYO A FAMILIARES Y DEPENDIENTES DE POLICIAS QUE HAN PERDIDO LA VIDA EN CUMPLIMIENTO DE SU DEBER</t>
  </si>
  <si>
    <t>07634</t>
  </si>
  <si>
    <t>RENDIMIENTOS FINANCIEROS FASP 2021</t>
  </si>
  <si>
    <t>07640</t>
  </si>
  <si>
    <t>PAGO DE AFECTACIONES POR OBRAS DE INFRAESTRUCTURA EN EL ESTADO, VARIAS LOCALIDADES, TODO EL ESTADO</t>
  </si>
  <si>
    <t>07641</t>
  </si>
  <si>
    <t>CONTROL DE CALIDAD DEL PROGRAMA DE OBRA PUBLICA, VARIAS LOCALIDADES, TODO EL ESTADO</t>
  </si>
  <si>
    <t>07642</t>
  </si>
  <si>
    <t>SERV. RELACIONADOS CON OBRA PUB. PARA PERITAJES DE OBRA, PERMISOS AMBIENTALES, LICENCIAS DE CONSTRUCC Y SERVICIOS DE PUBLICACION DE CONVOCATORIAS PARA EL PROG. DE INFRAESTRUCTURA 2020, PERMISOS ABIENTALES Y LICENCIAS DE CONSTRUCCION , VARIAS LOCALIDADES</t>
  </si>
  <si>
    <t>07643</t>
  </si>
  <si>
    <t>SERVI. RELACIONADOS CON LA OBRA PUB. PARA PERITAJES DE OBRA, PERMISOS AMBIENTALES, LICENCIAS DE CONSTRUCC. Y SERVICIOS DE PUBLICACION DE CONVOCATORIAS PARA EL PROGRAMA DE INFR 2020, PERITAJES DE OBRA, VARIAS LOCALIDADES, TODO EL ESTADO</t>
  </si>
  <si>
    <t>07645</t>
  </si>
  <si>
    <t>APORTACION SOLIDARIA ESTATAL LIQUIDA</t>
  </si>
  <si>
    <t>07667</t>
  </si>
  <si>
    <t>INSABI PRESTACION GRATUITA DE SERVICIOS DE SALUD, MEDICAMENTOS Y DEMAS INSUMOS ASOCIADOS PARA LAS PERSONAS SIN SEGURIDAD SOCIAL 2021</t>
  </si>
  <si>
    <t>07669</t>
  </si>
  <si>
    <t>PROGRAMA DE SOCORRO DE LEY PARA LAS PERSONAS PRIVADAS DE SU LIBERTAD</t>
  </si>
  <si>
    <t>07696</t>
  </si>
  <si>
    <t>RECURSO EN ESPECIE CANCER EN LA MUJER</t>
  </si>
  <si>
    <t>07699</t>
  </si>
  <si>
    <t>07713</t>
  </si>
  <si>
    <t>EST Y PROY EJEC SOP, ACOMPAÑAMIENTO EN EL PROCESO DE ANALISIS DE PROPUESTAS ECONOM, DOCUMENTO SOPORTE DE EVALU, DIAGNOSTICO Y REPORTE DE CONSISTENCIA Y CONGRUENCIA ECONOM PARA LA LICITACION PUB NACIONAL DEL LIBRAMIENTO CARRETERO PTE, AGUASCALIENTES</t>
  </si>
  <si>
    <t>07729</t>
  </si>
  <si>
    <t>FONDO DE APORTACIONES PARA LA SEGURIDAD PUBLICA DE LOS ESTADOS Y DEL DISTRITO FEDERAL FASP</t>
  </si>
  <si>
    <t>07731</t>
  </si>
  <si>
    <t>EXPANSION DE LA EDUCACION INICIAL</t>
  </si>
  <si>
    <t>07745</t>
  </si>
  <si>
    <t>RECURSO EN ESPECIE TUBERCULOSIS</t>
  </si>
  <si>
    <t>07746</t>
  </si>
  <si>
    <t>RECURSO EN ESPECIE VACUNACION</t>
  </si>
  <si>
    <t>07747</t>
  </si>
  <si>
    <t>RECURSO EN ESPECIE VIH SIDA E ITS</t>
  </si>
  <si>
    <t>07748</t>
  </si>
  <si>
    <t>RECURSO EN ESPECIE SALUD MATERNA</t>
  </si>
  <si>
    <t>07749</t>
  </si>
  <si>
    <t>RECURSO EN ESPECIE VIOLENCIA DE GENERO</t>
  </si>
  <si>
    <t>07750</t>
  </si>
  <si>
    <t>RECURSO EN ESPECIE VIH E ITS FIDEICOMISO</t>
  </si>
  <si>
    <t>07752</t>
  </si>
  <si>
    <t>SEGURIDAD TECNOLOGICA DE LA INFRAESTRUCTURA DE LA RED GUBERNAMENTAL</t>
  </si>
  <si>
    <t>07760</t>
  </si>
  <si>
    <t>REHABILITACION DE CASA DE LA CULTURA DE SAN ANTONIO DE LOS RIOS, SAN ANTONIO DE LOS RIOS, SAN JOSE DE GRACIA</t>
  </si>
  <si>
    <t>07775</t>
  </si>
  <si>
    <t>PROGRAMA EMERGENTE ANTE LA CONTINGENCIA POR COVID 19, CONSTRUCCION DE RED DE AGUA POTABLE Y ALCANTARILLADO EN EL MUNICIPIO DE CALVILLO, VARIAS LOCALIDADES, CALVILLO</t>
  </si>
  <si>
    <t>07784</t>
  </si>
  <si>
    <t>PROGRAMA EMERGENTE ANTE LA CONTINGENCIA POR COVID 19, CONSTRUCCION DE COLECTOR PLUVIAL Y REHABILITACION DE RED DE AGUA POTABLE EN EL MUNICIPIO DE JESUS MARIA, VARIAS LOCALIDADES, JESUS MARIA</t>
  </si>
  <si>
    <t>07787</t>
  </si>
  <si>
    <t>PROGRAMA EMERGENTE ANTE LA CONTINGENCIA POR COVID 19, CONSTRUCCION DE PAVIMENTO, GUARNICIONES Y BANQUETAS EN EL MUNICIPIO DE PABELLON DE ARTEAGA, VARIAS LOCALIDADES, PABELLON DE ARTEAGA</t>
  </si>
  <si>
    <t>07794</t>
  </si>
  <si>
    <t>FONDO PARA EL BIENESTAR Y AVANCE DE LAS MUJERES FOBAM</t>
  </si>
  <si>
    <t>07799</t>
  </si>
  <si>
    <t>PROGRAMA EMERGENTE ANTE LA CONTINGENCIA POR COVID 19, CONSTRUCCION DE EMPEDRADO, GUARNICIONES Y BANQUETAS EN EL MUNICIPIO DE SAN JOSE DE GRACIA, SAN JOSE DE GRACIA</t>
  </si>
  <si>
    <t>07801</t>
  </si>
  <si>
    <t>REHABILITACION DE EDIFICIOS PUBLICOS DE GOBIERNO DEL ESTADO, REHABILITACION DE PASAMANOS EN RAMPAS EN AREA PEDIATRICA EN EL CRIS, AGUASCALIENTES</t>
  </si>
  <si>
    <t>07802</t>
  </si>
  <si>
    <t>OBRAS DE INFRAESTRUCTURA Y ACCIONES PARA EL DESARROLLO TURISTICO Y PUEBLOS MAGICOS DEL ESTADO, CONSTRUCCION ACCESO EXPLANADA PONIENTE FERIA NACIONAL DE SAN MARCOS, AGUASCALIENTES</t>
  </si>
  <si>
    <t>07803</t>
  </si>
  <si>
    <t xml:space="preserve">OBRAS DE INFRAESTRUCTURA SOCIAL EN EL ESTADO, PAVIMENACION EN ZONAS RURALES DEL MUNICIPIO DE AGUASCALIENTES, AGUASCALIENTES_x000D_
</t>
  </si>
  <si>
    <t>07808</t>
  </si>
  <si>
    <t>DIRECCION GENERAL DE INVESTIGACION PERICIAL, AMPLIACION, AGUASCALIENTES</t>
  </si>
  <si>
    <t>07810</t>
  </si>
  <si>
    <t>CENTRO DE INTEGRL DE INVESTIGACION, CONSTRUCCION DE EDIFICIO OPERATIVO, AGUASCALIENTES</t>
  </si>
  <si>
    <t>07811</t>
  </si>
  <si>
    <t>CENTRO DE RINSERCION SOCIAL DE MINIMA SEGURIDAD, CONSTRUCCION DE MODULO OPERATIVO Y REMODELACION DE EDIFICIOS EXISTENTES, AGUASCALIENTES</t>
  </si>
  <si>
    <t>07812</t>
  </si>
  <si>
    <t>07813</t>
  </si>
  <si>
    <t>DESARROLLO A EMPRENDEDORES Y MIPYMES</t>
  </si>
  <si>
    <t>07817</t>
  </si>
  <si>
    <t xml:space="preserve">CENTRO DE REINSERCION SOCIAL PARA VARONES AGUASCALIENTES, CONSTRUCCION DE MODULO 7 (INTERNOS PSIQUIATRICOS) Y CONSTRUCCION DE MODULO 8, ALTA SEGURIDAD, AGUASCALIENTES_x000D_
</t>
  </si>
  <si>
    <t>07820</t>
  </si>
  <si>
    <t xml:space="preserve">CONSTRUCCION DE CAMPO DE FUTBOL AMERICANO EN CEAR RODOLFO LANDEROS, PRIMERA ETAPA, AGUASCALIENTES_x000D_
</t>
  </si>
  <si>
    <t>07821</t>
  </si>
  <si>
    <t xml:space="preserve">CORREDOR TRES CENTURIAS, ADECUACION DE ACCESO A VELODROMO, AGUASCALIENTES_x000D_
</t>
  </si>
  <si>
    <t>07822</t>
  </si>
  <si>
    <t xml:space="preserve">DESARROLLO PROFESIONAL DOCENTE (PRODEP)_x000D_
</t>
  </si>
  <si>
    <t>07832</t>
  </si>
  <si>
    <t xml:space="preserve">ACCESIBILIDAD UNIVERSAL, DEMOLICIONES, VARIAS LOCALIDADES, AGUASCALIENTES Y ASIENTOS_x000D_
</t>
  </si>
  <si>
    <t>07837</t>
  </si>
  <si>
    <t xml:space="preserve">CORREDOR TRES CENTURIAS, CONFINAMIENTO DE BOCACALLES POR DERECHO DE VIA, COL. GREMIAL, 2A. ETAPA, AGUASCALIENTES_x000D_
</t>
  </si>
  <si>
    <t>07838</t>
  </si>
  <si>
    <t xml:space="preserve">CORREDOR TRES CENTURIAS, CIERRE DE BOCACALLE CORONEL JESUS R. MACIAS, JUEGOS INFANTILES Y GIMNASIO AL AIRE LIBRE, AGUASCALIENTES_x000D_
</t>
  </si>
  <si>
    <t>07839</t>
  </si>
  <si>
    <t xml:space="preserve">OBRAS DE REHABILITACION DE INFRAESTRUCTURA DE EDUCACION MEDIA SUPERIOR, REHABILITACION ESCUELA NORMAL, JUSTO SIERRA MENDEZ, GENERAL JOSE MARIA MORELOS Y PAVON, CAÑADA HONDA, AGUASCALIENTES_x000D_
</t>
  </si>
  <si>
    <t>07844</t>
  </si>
  <si>
    <t xml:space="preserve">REHABILITACION DE CASA TERAN, RESTAURACION DEL CENTRO DE ANIMACION CULTURAL CASA TERAN, AGUASCALIENTES, AGS., AGUASCALIENTES_x000D_
</t>
  </si>
  <si>
    <t>07846</t>
  </si>
  <si>
    <t xml:space="preserve">CONFINAMIENTO DE CICLOVIA COFETRECE, POCITOS, 1a. ETAPA, AGUASCALIENTES_x000D_
</t>
  </si>
  <si>
    <t>07848</t>
  </si>
  <si>
    <t xml:space="preserve">OBRAS DE INFRA BASICA EN MUNICIPIOS, CONSTRUCC DE PAV, GUARNICIONES Y BANQUETAS, REHAB DE RED DE ALCANTARILLADO Y DE RED O SISTEMA DE AGUA POTABLE EN LA C. MORA LOC EL DURAZNILLO EN LE MPIO DE AGUASCALIENTES, EL DURAZNILLO, AGUASCALIENTES_x000D_
</t>
  </si>
  <si>
    <t>07849</t>
  </si>
  <si>
    <t xml:space="preserve">OBRAS DE INF BASICA EN MPI, CONSTRUCC DE PAVIMENTACION, REHABILITACION DE RED DE ALCANTARILLADO Y DE RED O SISTEMA DE AGUA POTABLE EN LA C. CRISTOBAL COLON, LOCALIDAD BUENA VISTA DE PEÑUELAS, MUNICIPIO DE AGUASCALIENTES, BUENA VISTA DE PEÑUELAS, AGS_x000D_
</t>
  </si>
  <si>
    <t>07851</t>
  </si>
  <si>
    <t xml:space="preserve">OBRAS DE INFRA BASICA EN MUNICIPIOS, CONSTRUCC DE PAV, REHABILITACION DE RED DE ALC. Y DE RED O SISTEMA DE AGUA POTABLE EN LA C. JUAN DE LA BARRERA EN LA COMUNIDAD EL REFUGIO DE PEÑUELAS, MPI DE AGUASCALIENTES, EL REFUGIO DE PEÑUELAS, AGUASCALIENTES_x000D_
</t>
  </si>
  <si>
    <t>07852</t>
  </si>
  <si>
    <t xml:space="preserve">OBRAS DE INF. BASICA EN MUNICIPIOS, CONSTRUCC. DE PAVIMENTACION, RED DE ALCANTARILLADO Y DE RED O SISTEMA DE AGUA POT. EN LA C. AZALEAS LOC. MONTORO MESA DEL SALTO MUNICIPIO DE AGUASCALIENTES, MONTORO, AGUASCALIENTES_x000D_
</t>
  </si>
  <si>
    <t>07853</t>
  </si>
  <si>
    <t xml:space="preserve">OBRAS DE INFR BASICA EN MUNICIPIOS, CONSTRUCC. DE GUARN Y BANQUETAS, RED DE ALCANTARILLADO Y REHAB DE RED O SISTEMA DE AGUA POTABLE EN LA CALLE LIGA DEL PACIFICO LOCALIDAD COTORINA, COYOTES, MPIO DE AGUASCALIENTES, COTORINA, COYOTES, AGUASCALIENTES_x000D_
</t>
  </si>
  <si>
    <t>07854</t>
  </si>
  <si>
    <t xml:space="preserve">OBRAS DE INF BASICA EN MUNICIPIOS, CONSTRUCC DE PAV, REHAB DE RED DE ALC Y DE RED O SISTEMA DE AGUA POTABLE EN LAS CALLES JALISCO Y EMILIANO ZAPATA LOCAL EL TANQUE DE LOS JIMENEZ EN EL MPIO DE AGUASCALIENTES, TANQUE DE LOS JIMENEZ, AGUASCALIENTES_x000D_
</t>
  </si>
  <si>
    <t>07856</t>
  </si>
  <si>
    <t xml:space="preserve">OBRAS DE INFR BASICA EN MUNICIPIOS, CONSTRUCC DE PAV., GUARNICIONES Y BANQUETAS, REHAB DE RED DE ALCANTARILLADO Y DE RED O SISTEMA DE AGUA POTABLE EN C. PINOS LOC. SAN ANTONIO DE PEÑUELAS MPIO DE AGUASCALIENTES, SAN ANTONIO DE PEÑUELAS, AGUASCALIENTES_x000D_
</t>
  </si>
  <si>
    <t>07858</t>
  </si>
  <si>
    <t xml:space="preserve">OBRAS DE INFR BASICA EN MUNICIPIOS, CONSTRUCC DE PAV, GUARN Y BANQUETAS, REHAB DE RED DE ALC Y DE RED O SISTEMA DE AGUA POT EN C. VIRGEN DE LA ASUNCION  LOC EL COLORADO EL SOYATAL DEL MPIO DE AGUASCALIENTES, EL COLORADO, EL SOYATAL, AGUASCALIENTES_x000D_
</t>
  </si>
  <si>
    <t>07859</t>
  </si>
  <si>
    <t xml:space="preserve">OBRAS DE INFRA BASICA EN MUNICIPIOS, CONSTRUCC. DE PAV, GUARN Y BANQUETAS, REHAB. DE RED DE ALC. Y RED O SISITEMA DE AGUA POT. EN C. PRIVADA LA ESTACION LOC SANTA MARIA DE GALLARDO EN EL MPIO DE AGUASCALIENTES, SANTA MARIA DE GALLARDO, AGUASCALIENTES_x000D_
</t>
  </si>
  <si>
    <t>07860</t>
  </si>
  <si>
    <t xml:space="preserve">OBRAS DE INF BASICA EN MUNICIPIOS, CONSTRUCC DE PAV, GUARN Y BANQUETAS, REHAB DE RED DE ALC Y DE RED O SISTEMA DE AGUA POTABLE EN C. FAISAN EN LA LOC LOS CUERVOS, LOS OJOS DE AGUA MPIO DE AGUASCALIENTES, LOS CUERVOS, LOS OJOS DE AGUA, AGUASCALIENTES_x000D_
</t>
  </si>
  <si>
    <t>07861</t>
  </si>
  <si>
    <t>DESARROLLO PROFESIONAL DOCENTE (PRODEP 2020)</t>
  </si>
  <si>
    <t>07864</t>
  </si>
  <si>
    <t xml:space="preserve">OBRAS DE INFRA BASICA EN MUNICIPIOS, CONSTRUCC DE PAV, GUARNICIONES Y BANQUETAS, REHAB DE RED DE ALC. Y DE RED O SISTEMA DE AGUA POT EN C. JOSE CHAVOYO, LOC. EL SALTO DE LOS SALADO MPIO DE AGUASCALIENTES, EL SALTO DE LOS SALADO, AGUASCALIENTES_x000D_
</t>
  </si>
  <si>
    <t>07865</t>
  </si>
  <si>
    <t xml:space="preserve">OBRAS DE INF. BASICA EN MUNICIPIOS, CONSTRUCC DE PAV., GUARN. Y BANQUETAS, REHAB. DE RED DE ALC. Y DE RED O SISTEMA DE AGUA POT. EN C. EMILIANO ZAPATA EN LA LOC. CIENEGUILLA LA LUMBRERA MPIO DE AGUASCALIENTES, CIENEGUILLA, LA LUMBRERA, AGUASCALIENTES_x000D_
</t>
  </si>
  <si>
    <t>07866</t>
  </si>
  <si>
    <t xml:space="preserve">OBRAS DE INFRAESTRUCTURA BASICA EN MUNICIPIOS, CONSTRUCCION DE PAVIMENTACION, GUARNICIONES Y BANQUETAS, EN LAS CALLE FRANCISCO I MADERO LOCALIDAD EL NIAGARA MUNICIPIO DE AGUASCALIENTES, EL NIAGARA, AGUASCALIENTES_x000D_
</t>
  </si>
  <si>
    <t>07867</t>
  </si>
  <si>
    <t xml:space="preserve">OBRAS DE INF BASICA EN MPIO, CONSTRUCC DE PAV, GUARNICIONES Y BANQUETAS, EN LAS CALLES LIENZO CHARRO Y CUAUHTEMOC EN LA LOCALIDAD CUAUHTEMOC LAS PALOMAS EN EL MUNICIPIO DE AGUASCALIENTES, CUAUHTEMOC, LAS PALOMAS, AGUASCALIENTES_x000D_
</t>
  </si>
  <si>
    <t>07873</t>
  </si>
  <si>
    <t xml:space="preserve">OBRAS DE INF BASICA EN MUNICIPIOS CONSTRUCC DE PAV, GUARN Y BANQUETAS, REHAB DE RED DE ALCANTARILLADO Y DE RED O SISTEMA DE AGUA POT EN C. LOS DIAZ, COMUNIDAD EL MALACATE DELEGACION  CALVILLITO DEL MPIO DE AGUASCALIENTES, EL MALACATE, AGUASCALIENTES_x000D_
</t>
  </si>
  <si>
    <t>07875</t>
  </si>
  <si>
    <t xml:space="preserve">PROL. AV. MAHATMA GANDHI, CONCLUSION CALZADA PONIENTE, AGUASCALIENTES_x000D_
</t>
  </si>
  <si>
    <t>07876</t>
  </si>
  <si>
    <t xml:space="preserve">OBRAS COMPLEMENTARIAS EN UNIDAD DEPORTIVA IV CENTENARIO, AGUASCALIENTES_x000D_
</t>
  </si>
  <si>
    <t>07881</t>
  </si>
  <si>
    <t>OBRAS DE INF Y EQUIP PARA MEJORAR EL FLUJO CONT DE LA AV. AGS. OTE, RENOVACION TEC DE LAS INTERSECC SEMAFORICAS EN AV. AGS. Y AV. BARB V, AV. AGS. Y AV. NAZARIO O, AV. AGS Y CAMINO AL COBANO, AV. AGS. Y C. COTORINAS, AV. AGS Y RETORNO SEGURIDAD PUB. AGS.</t>
  </si>
  <si>
    <t>07882</t>
  </si>
  <si>
    <t xml:space="preserve">CORREDOR TRES CENTURIAS, CIERRE BAJO PUENTE EN AV. GOMEZ MORIN, AGUASCALIENTES_x000D_
</t>
  </si>
  <si>
    <t>07886</t>
  </si>
  <si>
    <t xml:space="preserve">MANTENIMINETO, REHABILITACION Y CONSERVACION DE UNIDADES MEDICAS DEL ESTADO, HOSPITAL DE LA MUJER, AGUASCALIENTES_x000D_
</t>
  </si>
  <si>
    <t>07890</t>
  </si>
  <si>
    <t xml:space="preserve">REHABILITACION DE EDIFICIOS PUBLICOS DE GOBIERNO DEL ESTADO, OBRAS COMPLEMENTARIAS EN PUENTE PEATONAL EN AV. AGUASCALIENTES CRUCE CON CALLE MEXICO LIBRE, FRACC. MORELOS I, AGUASCALIENTES_x000D_
</t>
  </si>
  <si>
    <t>07895</t>
  </si>
  <si>
    <t>OBRAS DE INFR DE AGUA POTABLE, ALC Y SANEAMIENTO, COMPLEMENTO DE EQUIP DE POZO DE AGUA POT, LINEA DE CONDUCC, LINEA DE ALIMENT Y TANQUE DE REGULACION EN COL MACARIO J. GOMEZ, SAN FCO DE LOS R. CRUCE DE CARR FED 25, COL MACARIO J GOMEZ, SAN FCO DE LOS R</t>
  </si>
  <si>
    <t>07896</t>
  </si>
  <si>
    <t>BUSQUEDA Y LOCALIZACION DE PERSONAS DESAPARECIDAS</t>
  </si>
  <si>
    <t>07903</t>
  </si>
  <si>
    <t xml:space="preserve">CONSERVACION DE CARRETERAS, CAMINOS Y VIALIDADES EN EL MUNICIPIO DE AGUASCALIENTES, AGUASCALIENTES_x000D_
</t>
  </si>
  <si>
    <t>07904</t>
  </si>
  <si>
    <t xml:space="preserve">CONSERVACION DE CARRETERAS, CAMINOS Y VIALIDADES EN EL MUNICIPIO DE TEPEZALA, TEPEZALA_x000D_
</t>
  </si>
  <si>
    <t>07906</t>
  </si>
  <si>
    <t xml:space="preserve">CONSERVACION DE CARRETERAS, CAMINOS Y VIALIDADES EN EL MUNICIPIO DE RINCON DE ROMOS_x000D_
</t>
  </si>
  <si>
    <t>07907</t>
  </si>
  <si>
    <t xml:space="preserve">CONSERVACION DE CARRETERAS, CAMINOS Y VIALIDADES EN EL MUNICIPIO DE SAN FRANCISCO DE LOS ROMO, SAN FRANCISCO DE LOS ROMO_x000D_
</t>
  </si>
  <si>
    <t>07909</t>
  </si>
  <si>
    <t xml:space="preserve">CONSERVACION DE CARRETERAS, CAMINOS Y VIALIDADES EN EL MUNICIPIO DE CALVILLO, CALVILLO_x000D_
</t>
  </si>
  <si>
    <t>07910</t>
  </si>
  <si>
    <t>ORGANIZACIÓN Y FORTALECIMIENTO DE UNIDADES DE RIEGO</t>
  </si>
  <si>
    <t>07911</t>
  </si>
  <si>
    <t>REHAB. DE EDIF PUB DE GOB DEL EDO, REHAB DE CASETAS DE VIG DEL AREA NATURA PROTEGIDA EN EL CERRO DEL MUERTO Y EN EL TEMAZCAL, CONST. DE RAMPAS DE ACCESI EN EL CEAR RODOLFO L. G Y MANT GRAL DE LOS SERV SANIT DEL ESTAC. DEL JARDIN DE LOS PALACIOS, AGS</t>
  </si>
  <si>
    <t>07914</t>
  </si>
  <si>
    <t>PROGRAMA DE APOYO ECONÓMICO TEMPORAL PARA LA MEJORA DE ESPACIOS COMUNITARIOS</t>
  </si>
  <si>
    <t>07916</t>
  </si>
  <si>
    <t xml:space="preserve">CONSERVACION DE CARRETERAS, CAMINOS Y VIALIDADES EN EL MUNICIPIO DE EL LLANO, PALO ALTO, EL LLANO_x000D_
</t>
  </si>
  <si>
    <t>07917</t>
  </si>
  <si>
    <t xml:space="preserve">OBRAS COMPLEMENTARIAS EN AREASA DE CORREDOR TRES CENTURIAS, CICLOVIA DE ENLACE JACARANDAS </t>
  </si>
  <si>
    <t>07918</t>
  </si>
  <si>
    <t xml:space="preserve">REHABILITACION DE EDIFICIOS PUBLICOS DE GOBIERNO DEL ESTADO, TRABAJOS COMPLEMENTARIOS EN C5, AGUASCALIENTES_x000D_
</t>
  </si>
  <si>
    <t>07919</t>
  </si>
  <si>
    <t xml:space="preserve">SOLUCION VIAL EN AV. AGUASCALIENTES EN CRUCERO DE ACCESO A FRACC. PARRAS, AGUASCALIENTES_x000D_
</t>
  </si>
  <si>
    <t>07924</t>
  </si>
  <si>
    <t xml:space="preserve">REHABILITACION DE EDIFICIOS PUBLICOS DE GOBIERNO DEL ESTADO, AMPLIACION DE LA RED DE CABLEADO ESTRUCTURAL EN C5, 1a. ETAPA, AGUASCALIENTES_x000D_
</t>
  </si>
  <si>
    <t>07925</t>
  </si>
  <si>
    <t xml:space="preserve">SISTEMA DE RIEGO EN BOSQUE URBANO CERRITO DE LA CRUZ, AGUASCALIENTES_x000D_
</t>
  </si>
  <si>
    <t>07928</t>
  </si>
  <si>
    <t xml:space="preserve">OBRAS DE INFRAESTRUCTURA BASICA EN MUNICIPIOS, REHABILITACION DE RED DE ALCANTARILLADO EN CALLE ROBLE EN LA COLONIA SANTA CRUZ DE LA CABECERA MUNICIPAL DE RINCON DE ROMOS, AGS., RINCON DE ROMOS_x000D_
</t>
  </si>
  <si>
    <t>07929</t>
  </si>
  <si>
    <t xml:space="preserve">OBRAS DE INFRAESTRUCTURA BASICA EN MUNICIPIOS, REHABILITACION DE RED DE ALCANTARILLADO EN CALLE DEL ENCINO EN LA COLONIA SANTA CRUZ DE LA CABECERA MUNICIPAL DE RINCON DE ROMOS, AGS., RINCON DE ROMOS_x000D_
</t>
  </si>
  <si>
    <t>07930</t>
  </si>
  <si>
    <t xml:space="preserve">OBRAS DE INFRAESTRUCTURA BASICA EN MUNICIPIOS, REHABILITACION DE RED DE ALCANTARILLADO EN CALLE FRESNO EN LA COLONIA SANTA CRUZ DE LA CABECERA MUNICIPAL DE RINCON DE ROMOS, AGS., RINCON DE ROMOS_x000D_
</t>
  </si>
  <si>
    <t>07931</t>
  </si>
  <si>
    <t xml:space="preserve">OBRAS DE INFRAESTRUCTURA BASICA EN MUNICIPIOS, REHABILITACION DE RED DE ALCANTARILLADO EN CALLE DEL GRANJENITO EN LA COLONIA SANTA CRUZ DE LA CABECERA MUNICIPAL DE RINCON DE ROMOS, AGS, RINCON DE ROMOS_x000D_
</t>
  </si>
  <si>
    <t>07932</t>
  </si>
  <si>
    <t xml:space="preserve">OBRAS DE INFRAESTRUCTURA BASICA EN MUNICIPIOS, REHABILITACION DE RED O SISTEMA DE AGUA POTABLE Y ALCANTARILLADO EN LA CALLE ALDAMA COLONIA MARTINEZ ANDRADE EN EL LA CABECERA MUNICIPAL DE JESUS MARIA AGS, JESUS MARIA_x000D_
</t>
  </si>
  <si>
    <t>07933</t>
  </si>
  <si>
    <t xml:space="preserve">OBRAS DE INFRAESTRUCTURA BASICA EN MUNICIPIOS, REHABILITACION DE RED O SISTEMA DE AGUA POTABLE Y ALCANTARILLADO EN LA CALLE ALFAREROS EN LA COLONIA MARTINEZ ANDRADE EN EL LA CABECERA MUNICIPAL DE JESUS MARIA AGS, JESUS MARIA_x000D_
</t>
  </si>
  <si>
    <t>07934</t>
  </si>
  <si>
    <t xml:space="preserve">OBRAS DE INFRAESTRUCTURA BASICA EN MUNICIPIOS, REHABILITACION DE RED DE ALCANTARILLADO EN CALLE CIPRES EN LA COLONIA SANTA CRUZ DE LA CABECERA MUNICIPAL DE RINCON DE ROMOS, AGS., RINCON DE ROMOS_x000D_
</t>
  </si>
  <si>
    <t>07935</t>
  </si>
  <si>
    <t xml:space="preserve">OBRAS DE INFRAESTRUCTURA BASICA EN MUNICIPIOS, REHABILITACION DE RED DE ALCANTARILLADO EN CALLE SAUZ EN LA COLONIA SANTA CRUZ DE LA CABECERA MUNICIPAL DE RINCON DE ROMOS, AGS., RINCON DE ROMOS_x000D_
</t>
  </si>
  <si>
    <t>07936</t>
  </si>
  <si>
    <t xml:space="preserve">OBRAS DE INFRAESTRUCTURA BASICA EN MUNICIPIOS, REHABILITACION DE RED DE ALCANTARILLADO EN CALLE CEDRO EN LA COLONIA SANTA CRUZ DE LA CABECERA MUNICIPAL DE RINCON DE ROMOS, AGS., RINCON DE ROMOS_x000D_
</t>
  </si>
  <si>
    <t>07937</t>
  </si>
  <si>
    <t xml:space="preserve">OBRAS DE INFRAESTRUCTURA BASICA EN MUNICIPIOS, REHABILITACION DE RED O SISTEMA DE AGUA POTABLE Y ALCANTARILLADO EN LA CALLE LOS CEDROS EN LA COLONIA JESUS GOMEZ PROTUGAL MARGARITAS EN EL MUNICIPIO DE JESUS MARIA AGS, MERGARITAS, JESUS MARIA_x000D_
</t>
  </si>
  <si>
    <t>07938</t>
  </si>
  <si>
    <t xml:space="preserve">OBRAS DE INFRAESTRUCTURA BASICA EN MUNICIPIOS, REHABILITACION DE RED DE  ALCANTARILLADO EN CALLE MEZQUITES DE LA LOCALIDAD DE LAZARO CARDENAS EN EL MUNICIPIO DE ASIENTOS AGS., LAZARO CARDENAS, ASIENTOS_x000D_
</t>
  </si>
  <si>
    <t>07939</t>
  </si>
  <si>
    <t xml:space="preserve">OBRAS DE INFRAESTRUCTURA BASICA EN MUNICIPIOS, REHABILITACION DE RED ALCANTARILLADO EN LA CALLE ALEGRIA DE LA LOCALIDAD DE VILLA JUAREZ EN EL MUNICIPIO DE ASIENTOS AGS, VILLA JUAREZ, ASIENTOS_x000D_
</t>
  </si>
  <si>
    <t>07940</t>
  </si>
  <si>
    <t xml:space="preserve">OBRAS DE INFRAESTRUCTURA BASICA EN MUNICIPIOS, REHABILITACION DE RED ALCANTARILLADO EN LA CALLE JUANA DE ARCO DE LA LOCALIDAD DE VILLA JUAREZ EN EL MUNICIPIO DE ASIENTOS AGS, VILLA JUAREZ, ASIENTOS_x000D_
</t>
  </si>
  <si>
    <t>07941</t>
  </si>
  <si>
    <t xml:space="preserve">OBRAS DE INFRAESTRUCTURA BASICA EN MUNICIPIOS, REHABILITACION DE RED DE  ALCANTARILLADO EN LA CALLE LIBERTAD DE LA LOCALIDAD DE VILLA JUAREZ EN EL MUNICIPIO DE ASIENTOS AGS, VILLA JUAREZ, ASIENTOS_x000D_
</t>
  </si>
  <si>
    <t>07942</t>
  </si>
  <si>
    <t xml:space="preserve">OBRAS DE INFRAESTRUCTURA BASICA EN MUNICIPIOS, REHABILITACION DE RED DE ALCANTARILLADO EN CALLE IGNACIO ZARAGOZA EN PALO ALTO MUNICIPIO DE EL LLANO AGS., PALO ALTO_x000D_
</t>
  </si>
  <si>
    <t>07943</t>
  </si>
  <si>
    <t xml:space="preserve">OBRAS DE INFRAESTRUCTURA BASICA EN MUNICIPIOS, REHABILITACION DE RED DE ALCANTARILLADO EN LA AVENIDA JUAREZ EN LA CABECERA MUNICIPAL DE SAN FRANCISCO DE LOS ROMO AGS, SAN FRANCISCO DE LOS ROMO_x000D_
</t>
  </si>
  <si>
    <t>07944</t>
  </si>
  <si>
    <t xml:space="preserve">OBRAS DE INFRAESTRUCTURA BASICA EN MUNICIPIOS, CONSTRUCCION DE PAVIMENTACION EN LA CALLE PEDRO DOMINGUEZ EN LA CABECERA MUNICIPAL DE SAN JOSE DE GRACIA AGS., SAN JOSE DE GRACIA_x000D_
</t>
  </si>
  <si>
    <t>07945</t>
  </si>
  <si>
    <t xml:space="preserve">OBRAS DE INFRAESTRUCTURA BASICA EN MUNICIPIOS, CONSTRUCCION DE CAMINO RURAL ENTRE BARRANCA DE LOS PORTALES Y EL TEPALCATE EN EL MUNICIPIO DE CALVILLO AGS., CALVILLO_x000D_
</t>
  </si>
  <si>
    <t>07946</t>
  </si>
  <si>
    <t xml:space="preserve">OBRAS DE INFRAESTRUCTURA BASICA EN MUNICIPIOS, CONSTRUCCION DE PAVIMENTACION EN LA CALLE BENITO JUAREZ EN LA CABECERA MUNICIPAL SAN JOSE DE GRACIA AGS, SAN JOSE DE GRACIA_x000D_
</t>
  </si>
  <si>
    <t>07947</t>
  </si>
  <si>
    <t xml:space="preserve">OBRAS DE INFRAESTRUCTURA BASICA EN MUNICIPIOS, REHABILITACION DE RED O SISTEMA DE AGUA POTABLE Y ALCANTARILLADO EN LA CALLE FRANCISCO SARABIA EN LA CABECERA MUNICIPAL DE TEPEZALA AGS., TEPEZALA_x000D_
</t>
  </si>
  <si>
    <t>07948</t>
  </si>
  <si>
    <t xml:space="preserve">OBRAS DE INFRAESTRUCTURA BASICA EN MUNICIPIOS, REHABILITACION DE RED DE  ALCANTARILLADO EN CALLE JOSE MARIA MORELOS EN LA LOCALIDAD DE LA LUZ EN EL MUNICIPIO DE EL LLANO AGS., LA LUZ, EL LLANO_x000D_
</t>
  </si>
  <si>
    <t>07950</t>
  </si>
  <si>
    <t xml:space="preserve">RESTAURACION DEL ANTIGUO PUENTE A SAN IGNACIO, AGUASCALIENTES, AGUASCALIENTES_x000D_
</t>
  </si>
  <si>
    <t>07951</t>
  </si>
  <si>
    <t xml:space="preserve">CONSERVACION DE CARRETERAS, CAMINOS Y VIALIDADES EN MUNICIPIO DE COSIO, COSIO_x000D_
</t>
  </si>
  <si>
    <t>07952</t>
  </si>
  <si>
    <t xml:space="preserve">CONSERVACION DE CARRETERAS, CAMINOS Y VIALIDADES EN MUNICIPIO DE ASIENTOS, ASIENTOS_x000D_
</t>
  </si>
  <si>
    <t>07961</t>
  </si>
  <si>
    <t xml:space="preserve">CAMBIO DE IMAGEN INSTITUCIONAL SECRETARIA DE RELACIONES EXTERIORES, AGUASCALIENTES_x000D_
</t>
  </si>
  <si>
    <t>07962</t>
  </si>
  <si>
    <t xml:space="preserve">ACONDICIONAMIENTO Y ACCESIBILIDAD UNIVERSAL DEL CENTRO DE REHABILITACION E INTEGRACION SOCIAL, SRIS, SERVICIOS MEDICOS DE DIF ESTATAL, AGUASCALIENTES_x000D_
</t>
  </si>
  <si>
    <t>07968</t>
  </si>
  <si>
    <t xml:space="preserve">REHABILITACION DE EDIFICIOS PUBLICOS DE GOBIERNO DEL ESTADO, OBRAS COMPLEMENTARIAS EN PUENTE PEATONAL C. AQUILES ELORDUY , AGUASCALIENTES_x000D_
</t>
  </si>
  <si>
    <t>07969</t>
  </si>
  <si>
    <t xml:space="preserve">REHABILITACION DE EDIFICIOS PUBLICOS DE GOBIERNO DEL ESTADO, OBRAS COMPLEMENTARIAS EN PUENTE PEATONAL C. BONAMPAK, AGUASCALIENTES_x000D_
</t>
  </si>
  <si>
    <t>07970</t>
  </si>
  <si>
    <t xml:space="preserve">REHABILITACION DEL CENTRO DE EDUCACION EMBIENTAL E INVESTIGACION LOS ALAMITOS, SAN JOSE DE GRACIA_x000D_
</t>
  </si>
  <si>
    <t>07972</t>
  </si>
  <si>
    <t xml:space="preserve">CONSTRUCCION DE PUENTE PEATONAL EN AV. AGUASCALIENTES CRUCE CON CALLE SAN JULIAN, FRACC. BOSQUES DEL PRADO Y SUR, AGUASCALIENTES, AGUASCALIENTES_x000D_
</t>
  </si>
  <si>
    <t>07973</t>
  </si>
  <si>
    <t xml:space="preserve">ELABORACION DE CEDULAS, NOTAS TECNICAS, ANALISIS COSTO BENEFICIO Y ACOMPAÑAMIENTO EN LA GESTION DE PROYECTOS ANTE LA FEDERACION, PASO A DESNIVEL, POLIFORUM Y ESPACIOS PUBLICOS, AGUASCALIENTES_x000D_
</t>
  </si>
  <si>
    <t>07974</t>
  </si>
  <si>
    <t xml:space="preserve">TRABAJOS COMPLEMENTARIOS PASO A DESNIVEL SUPERIOR AV. AGUASCALIENTES </t>
  </si>
  <si>
    <t>07975</t>
  </si>
  <si>
    <t xml:space="preserve">CORREDOR TRES CENTURIAS, ADECUACION ACCESO NOROESTE COFETRECE, AGUASCALIENTES_x000D_
</t>
  </si>
  <si>
    <t>07983</t>
  </si>
  <si>
    <t xml:space="preserve">OBRAS DE INFRAESTRUCTURA BASICA EN MUNICIPIOS, REHABILITACION DE RED O SISTEMA DE AGUA POTABLE EN CALLE FILOMENO MALDONADO EN CABECERA MUNICIPAL DE TEPEZALA AGS., TEPEZALA_x000D_
</t>
  </si>
  <si>
    <t>07984</t>
  </si>
  <si>
    <t xml:space="preserve">ESTUDIOS DE PRE INVERSION PARA LLEVAR A CABO LA CONSTRUCCION DEL ACOTAMIENTO FERROVIARIO JALISCO </t>
  </si>
  <si>
    <t>07987</t>
  </si>
  <si>
    <t xml:space="preserve">TRABAJOS COMPLEMENTARIOS EN COLECTOR CASA BLANCA, AGUASCALIENTES_x000D_
</t>
  </si>
  <si>
    <t>07988</t>
  </si>
  <si>
    <t xml:space="preserve">OBRAS DE INFRAESTRUCTURA DE AGUA POTABLE, ALCANTARILLADO Y SANEAMIENTO, TRABAJOS COMPLEMENTARIOS EN LA PERFORACION DE POZO DE AGUA POTABLE EN EL LLANO, JESUS MARIA, EL LLANO, JESUS MARIA_x000D_
</t>
  </si>
  <si>
    <t>07990</t>
  </si>
  <si>
    <t xml:space="preserve">REHABILITACION DE EDIFICIOS PUBLICOS DE GOBIERNO DEL ESTADO, ADECUACION DE ANTIGUO HOSPITAL HIDALGO PARA OFICINAS DE CONTRALORIA Y REHABILITACION DE OFICINAS EXISTENTES EN PLAZA PATRIA, AGUASCALIENTES_x000D_
</t>
  </si>
  <si>
    <t>07991</t>
  </si>
  <si>
    <t xml:space="preserve">OBRAS DE INFRAESTRUCTUTA BASICA EN MUNICIPIOS,CONSTRUCCION DE PAVIMENTACION, GUARNICIONES Y BANQUETAS EN LA CALLE ALDAMA COLONIA ,ARTINEZ ANDRADE EN LA CABECERA MUICIPAL DE JESUS MARIA, JESUS MARIA_x000D_
</t>
  </si>
  <si>
    <t>07996</t>
  </si>
  <si>
    <t>MOBILIARIO URBANO CICLISTA YOVOY, CIRCUITO LOMAS DE SAN JORGE Y CIRCUITO NORIAS DE OJOCALIENTE, COFETREC, AGUASCALIENTES</t>
  </si>
  <si>
    <t>07997</t>
  </si>
  <si>
    <t xml:space="preserve">REHABILITACION Y AMPLIACION DE ALBERGUE PARA ADOLESCENTES, DEL DIF ESTATAL EN AGUASCALIENTES, AGS., AGUASCALIENTES_x000D_
</t>
  </si>
  <si>
    <t>07999</t>
  </si>
  <si>
    <t xml:space="preserve">REHABILITACION DEL DEPORTIVO FERROCARRILERO, SEGUNDA ETAPA, AGUASCALIENTES_x000D_
</t>
  </si>
  <si>
    <t>08001</t>
  </si>
  <si>
    <t>CONTIGO PODEMOS</t>
  </si>
  <si>
    <t>08003</t>
  </si>
  <si>
    <t>OFICINAS DE LA DIRECCIÓN GENERAL DE DESARROLLO SOCIAL</t>
  </si>
  <si>
    <t>08004</t>
  </si>
  <si>
    <t>OFICINAS DE LA DIRECCIÓN GENERAL DE COMBATE A LA POBREZA Y ATENCIÓN A GRUPOS VULNERABLES</t>
  </si>
  <si>
    <t>08005</t>
  </si>
  <si>
    <t>OFICINAS DE LA SECRETARÍA PARTICULAR</t>
  </si>
  <si>
    <t>08006</t>
  </si>
  <si>
    <t xml:space="preserve">OPERATIVOS INTERINSTITUCIONALES_x000D_
</t>
  </si>
  <si>
    <t>08009</t>
  </si>
  <si>
    <t xml:space="preserve">ADMINISTRACIÓN Y SERVICIOS DE LA ISLA SAN MARCOS_x000D_
</t>
  </si>
  <si>
    <t>08011</t>
  </si>
  <si>
    <t>BÚSQUEDA Y LOCALIZACIÓN DE PERSONAS DESAPARECIDAS</t>
  </si>
  <si>
    <t>08012</t>
  </si>
  <si>
    <t>DOCENCIA, INVESTIGACIÓN Y VINCULACIÓN DE CALIDAD (CONVENIO FEDERAL)</t>
  </si>
  <si>
    <t>08013</t>
  </si>
  <si>
    <t>PDE PROGRAMA DIRECTO ESTATAL 2021</t>
  </si>
  <si>
    <t>08015</t>
  </si>
  <si>
    <t>FISE 2021</t>
  </si>
  <si>
    <t>08017</t>
  </si>
  <si>
    <t>RENDIMIENTOS FINANCIEROS FASP 2020</t>
  </si>
  <si>
    <t>08018</t>
  </si>
  <si>
    <t>FORTALECIMINETO DE LAS CAPACIDADES DE EVALUACION EN CONTROL DE CONFIANZA</t>
  </si>
  <si>
    <t>08019</t>
  </si>
  <si>
    <t>PROFESIONALIZACION Y CAPACITACION DE LOS ELEMENTOS POLICIALES DE SEGURIDAD PUBLICA</t>
  </si>
  <si>
    <t>08020</t>
  </si>
  <si>
    <t>FORTALECIMIENTO AL SISTEMA PENITENCIARIO NACIONAL</t>
  </si>
  <si>
    <t>08021</t>
  </si>
  <si>
    <t>FORTALECIMIENTO DE LA AUTORIDAD ADMINISTRATIVA ESPECIALIZADA DEL SISTEMA DE JUSTICIA PENAL PARA ADOLESCENTES</t>
  </si>
  <si>
    <t>08022</t>
  </si>
  <si>
    <t>SEGUIMIENTO Y EVALUACION DE LOS PROGRAMAS</t>
  </si>
  <si>
    <t>08023</t>
  </si>
  <si>
    <t>CONTROL Y SEGUIMIENTO DE LAS OBRAS DE INFRAESTRUCTURA BAJO LA EJECUCION DEL ESTADO 2021 IIFEA, TODOS LOS MUNICIPIOS, TODO EL ESTADO</t>
  </si>
  <si>
    <t>08024</t>
  </si>
  <si>
    <t>SERVICIOS RELACIONADOS CON LA OBRA PUBLICA PARA PERITAJES DE OBRA PERMISOS AMBIENTALES, LICENCIAS DE CONSTRUCCION Y SERVICIOS DE PUBLICACION DE CONVOCATORIAS PARA EL PROGRAMA DE INFRAESTRUCTURA 2021 IIFEA, TODOS LOS MUNICIPIOS, TODO EL ESTADO</t>
  </si>
  <si>
    <t>08027</t>
  </si>
  <si>
    <t>SERVICIOS RELACIONADOS CON LA OBRA PUBLICA PARA PERITAJES DE OBRA, PERMISOS AMBIENTALES, LICENCIAS DE CONSTRUCCION Y SERVICIOS DE PUBLICACION DE CONVOCATORIAS PARA EL PROGRAMA DE INFRAESTRUCTURA 2021, PERITAJES Y SERVICIOS DE PUBLICACION DE CONVOCATORIAS</t>
  </si>
  <si>
    <t>08028</t>
  </si>
  <si>
    <t>SERVICIOS RELACIONADOS CON LA OBRA PUBLICA PARA PERITAJES DE OBRA, PERMISOS AMBIENTALES, LICENCIAS DE CONSTRUCCION Y SERVICIOS DE PUBLICACION DE CONVOCATORIAS PARA EL PROGRAMA DE INFRAESTRUCTURA 2021, PERMISOS AMBIENTALES Y LICENCIAS DE CONSTRUCCION</t>
  </si>
  <si>
    <t>08029</t>
  </si>
  <si>
    <t>PAGO DE AFECTACIONES POR OBRAS DE INFRAESTRUCTURA EN EL ESTADO</t>
  </si>
  <si>
    <t>08034</t>
  </si>
  <si>
    <t xml:space="preserve">REHABILITACION DE EDIFICIOS PUBLICOS DE GOBIERNO DEL ESTADO, AMPLIACION DE RED DE DATOS EN LA DIRECCION GENERAL DE SUPERVISION DE OBRAS Y LA COORDINACION DE INFORMATICA DE LA SECRETARIA DE OBRAS PUBLICAS, AGUASCALIENTES_x000D_
</t>
  </si>
  <si>
    <t>08036</t>
  </si>
  <si>
    <t xml:space="preserve">TRABAJOS COMPLEMENTARIOS BIBLIOTECA JAIME TORRES BODET, AGUASCALIENTES_x000D_
</t>
  </si>
  <si>
    <t>08037</t>
  </si>
  <si>
    <t xml:space="preserve">CONSOLIDACION DE LA INFRAESTRUCTURA DE SERVICIOS EN LA ISLA SAN MARCOS, CORRESPONDIENTE AL POLIFORUM CHARRO, PRIMERA ETAPA: POLIFORUM Y EXPLANADA DE ACCESO, AGUASCALIENTES, AGS., AGUASCALIENTES_x000D_
</t>
  </si>
  <si>
    <t>08038</t>
  </si>
  <si>
    <t xml:space="preserve">OBRAS COMPLEMENTARIAS EN AREAS DE CORREDOR TRES CENTURIAS INTERVENCION DE CORREDOR FERROVIARIO Y FACHADAS. PRIMERA ETAPA, FACHADAS ENTRE CALLE GERONIMO OROZCO Y AV. DE LA CONVENCION DE 1914, AGUASCALIENTES_x000D_
</t>
  </si>
  <si>
    <t>08039</t>
  </si>
  <si>
    <t xml:space="preserve">OBRAS COMPLEMENTARIAS EN AREAS DE CORREDOR TRES CENTURIAS REHABILITACION DE VAGONES, 2 VAGONES EN BOSQUE URBANO, AGUASCALIENTES_x000D_
</t>
  </si>
  <si>
    <t>08040</t>
  </si>
  <si>
    <t xml:space="preserve">RESTAURACION DE LA NAVE 55, FUNDICION DE ZAPATAS, DEL COMPLEJO TRES CENTURIAS, AGUASCALIENTES, AGUASCALIENTES_x000D_
</t>
  </si>
  <si>
    <t>08041</t>
  </si>
  <si>
    <t xml:space="preserve">CONSTRUCCION DE PUENTE PEATONAL EN AV. AGUASCALIENTES, CRUCE CON FRACC. PARRAS, AGUASCALIENTES, AGUASCALIENTES_x000D_
</t>
  </si>
  <si>
    <t>08042</t>
  </si>
  <si>
    <t xml:space="preserve">REHABILITACION DE PLAZA EN PABELLON DE HIDALGO, PABELLON DE HIDALGO, RINCON DE ROMOS_x000D_
</t>
  </si>
  <si>
    <t>08043</t>
  </si>
  <si>
    <t xml:space="preserve">CONSTRUCCIN DE PUENTE PEATONAL EN AV. AGUASCALIENTES, CRUCE CON TERMINAL ORIENTE DE TRANSPORTE PUBLICO, FRACC. MUNICIPIO LIBRE, AGUASCALIENTES_x000D_
</t>
  </si>
  <si>
    <t>08044</t>
  </si>
  <si>
    <t xml:space="preserve">ACTUALIZACION DEL ESTUDIO DE ANALISIS FINANCIERO DEL SISTEMA INTEGRADO DE TRANSPORTE METROPOLITANO, PARA LA CIUDAD DE AGUASCALIENTES, AGS., AGUASCALIENTES_x000D_
</t>
  </si>
  <si>
    <t>08045</t>
  </si>
  <si>
    <t xml:space="preserve">REHABILITACION DE EDIFICIOS PUBLICOS DE GOBIERNO DEL ESTADO,  REHABILITACION DE LAS OFICINAS DE LA COORDINACION GENERAL DE PLANEACION Y PROYECTOS, AGUASCALIENTES_x000D_
</t>
  </si>
  <si>
    <t>08046</t>
  </si>
  <si>
    <t xml:space="preserve">OBRAS DE INFRAESTRUCTURA Y ACCIONES PARA EL DESARROLLO TURISTICO Y PUEBLOS MAGICOS DEL ESTADO, REHABILITACION DE ZONA DE ANTROS, AGUASCALIENTES_x000D_
</t>
  </si>
  <si>
    <t>08047</t>
  </si>
  <si>
    <t xml:space="preserve">REHABILITACION DE EDIFICIOS PUBLICOS DE GOBIERNO DEL ESTADO,  ACOMETIDA DE MEDIA TENSION Y REUBICACION DE FIBRA OPTICA EN LAS INSTALACIONES DE LA FISCALIA DEL ESTADO, AGUASCALIENTES_x000D_
</t>
  </si>
  <si>
    <t>08048</t>
  </si>
  <si>
    <t xml:space="preserve">OBRAS DE INFRAESTRUCTURA Y ACCIONES PARA EL DESARROLLO TURISTICO Y PUEBLOS MAGICOS DEL ESTADO, REHABILITACION DE SALON AGUA CLARA EN CASINO DE LA FNSM, AGUASCALIENTES_x000D_
</t>
  </si>
  <si>
    <t>08049</t>
  </si>
  <si>
    <t xml:space="preserve">OBRAS DE INFRAESTRUCTURA Y ACCIONES PARA EL DESARROLLO TURISTICO Y PUEBLOS MAGICOS DEL ESTADO, SISTEMA DE RIEGO EN EL PARQUE DEL LAGO, AGUASCALIENTES_x000D_
</t>
  </si>
  <si>
    <t>08050</t>
  </si>
  <si>
    <t xml:space="preserve">DICTAMEN DE UN EXPERTO INDEPENDIENTE SOBRE FACTIBILIDADES TECNICAS, ECONOMICAS Y AMBIENTALES DEL SISTEMA INTEGRADO DE TRANSPORTE METROPOLITANO, PARA LA CIUDAD DE AGUASCALIENTES, AGS., AGUASCALIENTES_x000D_
</t>
  </si>
  <si>
    <t>08051</t>
  </si>
  <si>
    <t>CONSOLIDACION DE ESPACIOS PUBLICOS EN LA ZONA SUR DEL CORREDOR TRES CENTURIAS, PRIMERA ETAPA, AGUASCALIENTES, AGS., AGUASCALIENTES</t>
  </si>
  <si>
    <t>08052</t>
  </si>
  <si>
    <t>OBRAS DE INFRAESTRUCTURA Y EQUIPAMIENTO PARA MEJORAR EL FLUJO CONTINUO EN LA AV.AGUASCALIENTES ORIENTE BAJO PUENTE EN CAMELLON EN AV. AGUASCALIENTES CRUCE CON CALLE CHICHEN ITZA, MORELOS I, AGUASCALIENTES</t>
  </si>
  <si>
    <t>08053</t>
  </si>
  <si>
    <t>OBRAS COMPLEMENTARIAS EN AREAS DE CORREDOR TRES CENTURIAS, INTERVENCION DE CORREDOR FERROVIARIO Y FACHADAS. PRIMERA ETAPA, INTERVENCION DE CORREDOR FERROVIARIO, AGUASCALIENTES</t>
  </si>
  <si>
    <t>08054</t>
  </si>
  <si>
    <t>OBRAS DE INF. Y EQUIP. PARA MEJORAR EL FLUJO CONTINUO EN LA AV. AGUASCALIENTES ORIENTE, CONSTRUCC DE CARRILES LATERALES DE INCORPORACION AVENIDAS PENSADORES MEXICANOS Y CAMINO AL COBANO CRUCE CON AV. AGS, INCLUYE AFECTACIONES, AGS</t>
  </si>
  <si>
    <t>08055</t>
  </si>
  <si>
    <t xml:space="preserve">REHABILITACION DE EDIFICIOS DE GOBIERNO DEL ESTADO, CONSTRUCCION DE UN MODULO DE SANITARIOS PARA LA DIRECCION ADMINISTRATIVA DE LA SECRETARIA DE FINANZAS, AGUASCALIENTES_x000D_
</t>
  </si>
  <si>
    <t>08056</t>
  </si>
  <si>
    <t>OBRAS COMPLEMENTARIAS DEL PASO A DESNIVEL AV. AGUASCALIENTES CRUCE CON MARIANO HIDALGO, AGUASCALIENTES</t>
  </si>
  <si>
    <t>08057</t>
  </si>
  <si>
    <t>OBRAS DE INFRAESTRUCTURA Y ACCIONES PARA EL DESARROLLO TURISTICO Y PUEBLOS MAGICOS DEL ESTADO, PLANTA DE TRATAMIENTO DE AGUAS RESIDUALES EN EL PARQUE DEL LAGO, AGUASCALIENTES</t>
  </si>
  <si>
    <t>08058</t>
  </si>
  <si>
    <t>CONSOLIDACION DE LA INFRAESTRUCTURA DE SERVICIOS EN LA ISLA SAN MARCOS, CORRESPONDIENTE AL POLIFORUM CHARRO, PRIMERA ETAPA: POLIFORUM Y EXPLANADA DE ACCESO, AGUASCALIENTES, AGS., AGUASCALIENTES</t>
  </si>
  <si>
    <t>08059</t>
  </si>
  <si>
    <t>08061</t>
  </si>
  <si>
    <t>CONSTRUCCION DE COLECTOR PLUVIAL CASA BLANCA, HEROE INMORTAL, CUARTA ETAPA, AGUASCALIENTES</t>
  </si>
  <si>
    <t>08062</t>
  </si>
  <si>
    <t>FORMALIZACIÓN DEL PREDIO URBANO EJIDO OJOCALIENTE</t>
  </si>
  <si>
    <t>08065</t>
  </si>
  <si>
    <t xml:space="preserve">FORTALECIMIENTO DE LAS CAPACIDADES DE EVALUACIÓN EN CONTROL DE CONFIANZA_x000D_
_x000D_
</t>
  </si>
  <si>
    <t>08066</t>
  </si>
  <si>
    <t xml:space="preserve">PROFESIONALIZACIÓN Y CAPACITACIÓN DE LOS ELEMENTOS POLICIALES DE SEGURIDAD PÚBLICA_x000D_
_x000D_
</t>
  </si>
  <si>
    <t>08067</t>
  </si>
  <si>
    <t xml:space="preserve">EQUIPAMIENTO DE LAS INSTITUCIONES DE SEGURIDAD PÚBLICA_x000D_
</t>
  </si>
  <si>
    <t>08068</t>
  </si>
  <si>
    <t xml:space="preserve">INFRAESTRUCTURA DE LAS INSTITUCIONES DE SEGURIDAD PÚBLICA_x000D_
</t>
  </si>
  <si>
    <t>08069</t>
  </si>
  <si>
    <t xml:space="preserve">FORTALECIMIENTO DE CAPACIDADES PARA LA PREVENCIÓN Y COMBATE A DELITOS DE ALTO IMPACTO  _x000D_
_x000D_
</t>
  </si>
  <si>
    <t>08070</t>
  </si>
  <si>
    <t xml:space="preserve">ESPECIALIZACIÓN DE LAS INSTANCIAS RESPONSABLES DE LA BÚSQUEDA DE PERSONAS          _x000D_
_x000D_
</t>
  </si>
  <si>
    <t>08071</t>
  </si>
  <si>
    <t xml:space="preserve">DESARROLLO DE LAS CIENCIAS FORENSES EN LA INVESTIGACIÓN DE HECHOS DELICTIVOS       _x000D_
_x000D_
</t>
  </si>
  <si>
    <t>08072</t>
  </si>
  <si>
    <t xml:space="preserve">MODELO HOMOLOGADO DE UNIDADES DE POLICÍA CIBERNÉTICA_x000D_
_x000D_
_x000D_
</t>
  </si>
  <si>
    <t>08073</t>
  </si>
  <si>
    <t xml:space="preserve">ACCESO A LA JUSTICIA PARA LAS MUJERES_x000D_
</t>
  </si>
  <si>
    <t>08075</t>
  </si>
  <si>
    <t xml:space="preserve">FORTALECIMIENTO DE ASESORÍAS JURÍDICAS DE VÍCTIMAS      _x000D_
</t>
  </si>
  <si>
    <t>08076</t>
  </si>
  <si>
    <t xml:space="preserve">FORTALECIMIENTO AL SISTEMA PENITENCIARIO NACIONAL_x000D_
_x000D_
</t>
  </si>
  <si>
    <t>08077</t>
  </si>
  <si>
    <t xml:space="preserve">FORTALECIMIENTO DE LA AUTORIDAD ADMINISTRATIVA ESPECIALIZADA DEL SISTEMA DE JUSTICIA PENAL PARA ADOLESCENTES  _x000D_
_x000D_
</t>
  </si>
  <si>
    <t>08078</t>
  </si>
  <si>
    <t xml:space="preserve">SISTEMA NACIONAL DE INFORMACIÓN, BASE DE DATOS DEL SNSP     _x000D_
_x000D_
</t>
  </si>
  <si>
    <t>08079</t>
  </si>
  <si>
    <t xml:space="preserve">SISTEMA NACIONAL DE ATENCIÓN DE LLAMADAS DE EMERGENCIA Y DENUNCIAS CIUDADANAS _x000D_
_x000D_
</t>
  </si>
  <si>
    <t>08080</t>
  </si>
  <si>
    <t xml:space="preserve">RED NACIONAL DE RADIOCOMUNICACIÓN_x000D_
</t>
  </si>
  <si>
    <t>08081</t>
  </si>
  <si>
    <t xml:space="preserve">REGISTRO PÚBLICO VEHICULAR         _x000D_
_x000D_
</t>
  </si>
  <si>
    <t>08082</t>
  </si>
  <si>
    <t xml:space="preserve">SEGUIMIENTO Y EVALUACIÓN DE LOS PROGRAMAS _x000D_
_x000D_
</t>
  </si>
  <si>
    <t>08083</t>
  </si>
  <si>
    <t>RENDIMIENTOS FISE 2021</t>
  </si>
  <si>
    <t>08085</t>
  </si>
  <si>
    <t>CONSERVACION DE CARRETERAS, CAMINOS Y VIALIDADES EN EL ESTADO, VARIAS LOCALIDADES</t>
  </si>
  <si>
    <t>08086</t>
  </si>
  <si>
    <t>08087</t>
  </si>
  <si>
    <t xml:space="preserve">ACTUALIZACION DEL PROGRAMA DE ORDENAMIENTO DE LA ZONA METROPOLITANA Y CONURBADA AGUASCALIENTES, JESUS MARIA, SAN FRANCISCO DE LOS ROMO, AGUASCALIENTES, JESUS MARIA Y SAN FRANCISCO DE LOS ROMO </t>
  </si>
  <si>
    <t>08088</t>
  </si>
  <si>
    <t>CONSTRUCCION DE PAVIMENTO, GUARNICIONES, BANQUETAS Y REDES DE AGUA POTABLE Y ALCANTARILLADO EN LA CALLE NECTARIN, COMUNIDAD DE CAÑADA GRANDE DE COTORINA, AGUASCALIENTES</t>
  </si>
  <si>
    <t>08089</t>
  </si>
  <si>
    <t>CONTINUACION DE OBRAS EN CORREDOR TRES CENTURIAS, AREA JARDINADA FRENTE A TEMPLO SAN PEDRO Y REFORZAMIENTO DE SEÑALETICA, AGUASCALIENTES</t>
  </si>
  <si>
    <t>08090</t>
  </si>
  <si>
    <t>CONSTRUCCION DE PAVIMENTO, GUARNICIONES, BANQUETAS Y RED DE AGUA POTABLE EN CALLE MANGO, COMUNIDAD DE CAÑADA GRANDE DE COTORINA, AGUASCALIENTES</t>
  </si>
  <si>
    <t>08091</t>
  </si>
  <si>
    <t>CONSTRUCCION DE PUENTE PEATONAL EN LA LOCALIDAD DE EMILIANO ZAPATA, CALLE GUADALUPE VICTORIA SN, EMILIANO ZAPATA, PABELLON  DE ARTEAGA</t>
  </si>
  <si>
    <t>08092</t>
  </si>
  <si>
    <t>ELAB. DE CEDULAS, NOTAS TEC. ANALISIS COSTO BENEF. Y ACOMPAÑ EN GEST DE PROY ANTE LA FED. ANAL COSTO BENEF P/ LA INF. VIAL P/ LA CONS DE CIRC. DE FLUJO CONT DE LA AV. AGS. CONSTRUCC DE GASA A DESN SUP EN AV. AGS NTE, CON BLVD A ZAC, AGS, AGS. VARIAS COL</t>
  </si>
  <si>
    <t>08093</t>
  </si>
  <si>
    <t>ELAB DE CED, NOTAS TEC, ANALISIS COSTO BENEF Y ACOMPAÑAMIENTO EN LA GESTION DE PROY. ANTE LA FED. ANALISIS COSTO BENEF PARA LA CONSTRUCC DE OFICINAS SEDEC EN LA NAVE 55 DE COFETRECE, EN AGUASCALIENTES, AGS., VARIAS, AGUASCALIENTES</t>
  </si>
  <si>
    <t>08094</t>
  </si>
  <si>
    <t>E 023 ATENCION A LA SALUD</t>
  </si>
  <si>
    <t>08096</t>
  </si>
  <si>
    <t>TELEBACHILLERATO COMUNITARIO (ESTATAL)</t>
  </si>
  <si>
    <t>08097</t>
  </si>
  <si>
    <t>ELAB DE CEDULAS, NOTAS TEC, ANALISIS COSTO BENEF Y ACOMPAÑAMIENTO EN LA GESTION DE PROY ANTE LA FED, ACTUALIZACION DEL ANALISIS COSTO BENEF PARA LA CONSTRUCC DEL PUENTE ANTIGUO CAMINO A SAN IG Y RIO SAN PEDRO, AGS, AGS, COLINAS DEL RIO, AGUASCALIENTES</t>
  </si>
  <si>
    <t>08098</t>
  </si>
  <si>
    <t>REHABILITACION Y SUSTITUCION DE UNIDADES MEDICAS EN EL ESTADO, CENTRO DE SALUD URBANO CALVILLO, DEL CARMEN, CALVILLO</t>
  </si>
  <si>
    <t>08099</t>
  </si>
  <si>
    <t>MODERNIZACION CARRETERA AGOSTADERITO, TRAMO ENTRE SALTO DE LOS SALADO, TANQUE DE LOS JIMENEZ A SECCION TIPO 2, TERCERA ETAPA, KM. 14+800 A KM 17+500 INCLUYE LIBRAMIENTO, TRAMO 1 KM. 14+800 AKM. 17+100, VARIAS, AGUASCALIENTES</t>
  </si>
  <si>
    <t>08100</t>
  </si>
  <si>
    <t>CARRETERA SAUZ, EL ZAPOTE, PIEDRAS CHINAS, CONCLUSION, VARIAS PIEDRAS CHINAS, CALVILLO</t>
  </si>
  <si>
    <t>08101</t>
  </si>
  <si>
    <t>REHABILITACION DE EDIFICIOS PUBLICOS DE GOBIERNO DEL ESTADO, ADECUACION DE EDIFICIO PARA OFICINAS DE LA COORDINACION GENERAL DE PLANEACION Y PROYECTOS TECNOPOLO, POCITOS, AV. CIENCIA Y TECNOLOGIA S/N, AGUASCALIENTES</t>
  </si>
  <si>
    <t>08102</t>
  </si>
  <si>
    <t>REHABILITACION Y SUSTITUCION DE UNIDADES MEDICAS EN EL ESTADO UNEME CAPA AGUASCALIENTES</t>
  </si>
  <si>
    <t>08103</t>
  </si>
  <si>
    <t>INFRAESTRUCTURA VIAL PARA LA CONSOLIDACION DEL CIRCUITO DE FLUJO CONTINUO DE AV. AGUASCALIENTES, CONSTRUCCION DE PASO A DESNIVEL SUPERIOR EN AV. AGUASCALIENTES NORTE CRUCE CON AV. ZARAGOZA Y AV. INDEPENDENCIA, AGUASCALIENTES</t>
  </si>
  <si>
    <t>08111</t>
  </si>
  <si>
    <t>REHABILITACION Y SUSTITUCION DE UNIDADES MEDICAS EN EL ESTADO CENTRO DE SALUD RURAL PILOTOS, CALLE 20 DE NOVIEMBRE, PILOTOS ASIENTOS</t>
  </si>
  <si>
    <t>08112</t>
  </si>
  <si>
    <t>REHABILITACION Y SUSTITUCION DE UNIDADES MEDICAS EN ELE ESTADO, CENTRO DE SALUD RURAL, SALTO DE LOS SALADO, CALLE 1923 NO. 109, SALTO DE LOS SALADO, AGUASCALIENTES</t>
  </si>
  <si>
    <t>08113</t>
  </si>
  <si>
    <t>REHABILITACION Y SUSTITUCION DE UNIDADES MEDICAS EN EL ESTADO, CENTRO DE SALUD RURAL, SAN ANTONIO DE LOS RIOS, CALLE SIMON DE LOS SANTOS SN, SAN ANTONIO DE LOS RIOS, SAN JOSE DE GRACIA</t>
  </si>
  <si>
    <t>08114</t>
  </si>
  <si>
    <t>REHABILITACION Y SUSTITUCION DE UNIDADES MEDICAS EN EL ESTADO, CENTRO DE SALUD RURAL PALO ALTO, BARRIO DE ABAJO, PALO ALTO, EL LLANO</t>
  </si>
  <si>
    <t>08115</t>
  </si>
  <si>
    <t>REHABILITACION Y SUSTITUCION DE UNIDADES MEDICAS EN EL ESTADO, CENTRO DE SALUD RURAL, CALLE JESUS MACIAS RANGEL NO. 103, VILLA JUAREZ, ASIENTOS</t>
  </si>
  <si>
    <t>08116</t>
  </si>
  <si>
    <t>REHABILITACION Y SUSTITUCION DE UNIDADES MEDICAS EN EL ESTADO, CENTRO DE SALUD RURAL JESUS GOMEZ PORTUGAL,JESUS GOMEZ PORTUGAL  MARGARITAS, JESUS MARIA</t>
  </si>
  <si>
    <t>08117</t>
  </si>
  <si>
    <t>REHABILITACION Y SUSTITUCION DE UNIDADES MEDICAS EN EL ESTADO, CENTRO DE SALUD RURAL CIENEGA GRANDE,CIENEGA GRANDE, ASIENTOS</t>
  </si>
  <si>
    <t>08118</t>
  </si>
  <si>
    <t>REHABILITACION Y SUSTITUCION DE UNIDADES MEDICAS EN EL ESTADO, CENTRO DE SALUD RURAL VALLADOLID, CALLE LAS FLORES SN, VALLADOLID, JESUS MARIA</t>
  </si>
  <si>
    <t>08119</t>
  </si>
  <si>
    <t>REHABILITACION Y SUSTITUCION DE UNIDADES MEDICAS EN EL ESTADO UNEME CENTRO NUEVA VIDA, CALLE UXMAL NO. 300, CABECERA MUNICIPAL JESUS MARIA</t>
  </si>
  <si>
    <t>08120</t>
  </si>
  <si>
    <t>ESTUDIOS Y PROYECTOS EJECUTIVOS SOP, VARIAS LOCALIDADES, TODO EL ESTADO</t>
  </si>
  <si>
    <t>08121</t>
  </si>
  <si>
    <t>ESTUDIO DE LA ACTUALIZACION DEL PROGRMA ESTATAL DE ORDENAMIENTO ECOLOGICO Y TERRITORIAL DE AGUASCALIENTES</t>
  </si>
  <si>
    <t>08122</t>
  </si>
  <si>
    <t>REHABILITACION Y SUSTENTACION DE UNIDADES MEDICAS EN EL ESTADO UNEME DE ENFERMEDADES CRONICAS AGUASCALIENTES, AGUASCALIENTES</t>
  </si>
  <si>
    <t>08123</t>
  </si>
  <si>
    <t xml:space="preserve">REHABILITACION Y SUSTITUCION DE UNIDADES MEDICAS EN EL ESTADO UNEME CAPASITS CLINICA VIH SIDA, AGUASCALIENTES </t>
  </si>
  <si>
    <t>08124</t>
  </si>
  <si>
    <t>CONTINUACION DE OBRAS EN CORREDOR TRES CENTURIAS, CANCHA DE FUTBOL EN EL IDEA, PRIMERA ETAPA, AGUASCALIENTES</t>
  </si>
  <si>
    <t>08125</t>
  </si>
  <si>
    <t>Trabajos Complementarios de la Adecuación en Antiguo Hospital Hidalgo para Oficinas de Contraloría</t>
  </si>
  <si>
    <t>08126</t>
  </si>
  <si>
    <t xml:space="preserve">Ciclovía Emergente Alameda, Tramo Comprendido entre Av. Heroico Colegio Militar y Av. Aguascalientes Oriente_x000D_
_x000D_
</t>
  </si>
  <si>
    <t>08127</t>
  </si>
  <si>
    <t>EXCEDENTES DE INGRESOS</t>
  </si>
  <si>
    <t>08129</t>
  </si>
  <si>
    <t>CONSTRUCCION DE PAVIMENTO, GUARNICIONES, BANQUETAS Y REDES DE AGUA POTABLE Y ALCANTARILLADO EN LA CALLE PERAL, COMUNIDAD DE CAÑADA GRANDE DE COTORINA, CALLE PERAL SIN NUM, CAÑADA GRANDE DE COTORINA, AGUASCALIENTES</t>
  </si>
  <si>
    <t>08130</t>
  </si>
  <si>
    <t>PROYECTO EJECUTIVO PARA LA SEGUNDA ETAPA DE CICLOVIA, REAL DE HACIENDAS, UVM, LONGITUD DE 7.8 KM AGUASCALIENTES</t>
  </si>
  <si>
    <t>08131</t>
  </si>
  <si>
    <t>PROY EJEC PARA LA OBRA DE CONFINAMIENTO DE CICLOCARRIL EN C. J.F. ELIZ, C. IGNACIO T. CHAVEZ, AV. DE LOS MTROS, PROF. E OLIVARES S, PASEOS DE LA ASUN, MAYOR PABLO GARCIA Y AV. MAHATMA GANDHI EN EL MPIO DE AGUASCALIENTES, LONGITUD DE 7.3 KM, AGUASCALIENTES</t>
  </si>
  <si>
    <t>08133</t>
  </si>
  <si>
    <t>CONFINAMIENTO DE CICLOVIA COFETRECE POCITOS Y RAMAL AV. UNIVERSIDAD, AGUASCALIENTES</t>
  </si>
  <si>
    <t>08134</t>
  </si>
  <si>
    <t xml:space="preserve">5% DE LOS EXCEDENTES DE INGRESOS PARA CUBRIR GASTO CORRIENTE </t>
  </si>
  <si>
    <t>08135</t>
  </si>
  <si>
    <t>QUE NADIE SE VAYA DE LA EDUCACIÓN</t>
  </si>
  <si>
    <t>08137</t>
  </si>
  <si>
    <t>PROYECTO ATENCION COVID 19</t>
  </si>
  <si>
    <t>08140</t>
  </si>
  <si>
    <t>ECONOMIAS, RENDIMIENTOS Y EXCEDENTES DEL FONDO DE ESTABILIZACION</t>
  </si>
  <si>
    <t>08141</t>
  </si>
  <si>
    <t>REHABILITACION DE CASETA EN AREA NATURAL PROTEGIDA EN LA CONGOJA Y CASA VERDE, CALLE LUIS ORTEGA DOUGLAS S/N, SAN JOSE DE GRACIA</t>
  </si>
  <si>
    <t>08142</t>
  </si>
  <si>
    <t>REHABILITACION DE EDIFICIOS PUBLICOS DE GOBIERNO DEL ESTADO, AMPLIACION Y REHABILITACION DE TALLERES GRAFICOS DEL ESTADO, CIUDAD INDUSTRIAL, AGUASCALIENTES</t>
  </si>
  <si>
    <t>08143</t>
  </si>
  <si>
    <t>VIH/ITS</t>
  </si>
  <si>
    <t>08144</t>
  </si>
  <si>
    <t>VHC</t>
  </si>
  <si>
    <t>08145</t>
  </si>
  <si>
    <t>URGENCIAS EPIDEMIOLOGICAS Y DESASTRES</t>
  </si>
  <si>
    <t>08146</t>
  </si>
  <si>
    <t>INTOXICACION POR ARTROPODOS</t>
  </si>
  <si>
    <t>08147</t>
  </si>
  <si>
    <t>ZOONOSIS</t>
  </si>
  <si>
    <t>08148</t>
  </si>
  <si>
    <t>DENGUE</t>
  </si>
  <si>
    <t>08149</t>
  </si>
  <si>
    <t>ENFERMEDADES DIARREICAS</t>
  </si>
  <si>
    <t>08150</t>
  </si>
  <si>
    <t>SALUD BUCAL</t>
  </si>
  <si>
    <t>08151</t>
  </si>
  <si>
    <t>ADULTO MAYOR</t>
  </si>
  <si>
    <t>08152</t>
  </si>
  <si>
    <t>CARDIOMETABOLICAS</t>
  </si>
  <si>
    <t>08153</t>
  </si>
  <si>
    <t>CONTINUACION DE OBRAS EN CORREDOR TRES CENTURIAS, ACCESIBILIDAD Y REINGENIERIA COLONIA FERRONALES, AGUASCALIENTES</t>
  </si>
  <si>
    <t>08155</t>
  </si>
  <si>
    <t>VACUNACION</t>
  </si>
  <si>
    <t>08156</t>
  </si>
  <si>
    <t>REHABILITACIN DE EDIFICIOS PUBLICOS DE GOBIERNO DEL ESTADO CONSTRUCCION DE ALMACEN EN INSTITUTO ESTATAL ELECTORAL, AGUASCALIENTES</t>
  </si>
  <si>
    <t>08157</t>
  </si>
  <si>
    <t>REHABILITACION Y SUSTITUCION DE UNIDADES MEDICAS EN EL ESTADO, CENTRO DE SALUD RURAL COSIO</t>
  </si>
  <si>
    <t>08158</t>
  </si>
  <si>
    <t>REHABILITACION Y SUSTITUCION DE UNIDADES MEDICAS EN EL ESTADO, CENTRO DE SALUD RURAL SANTA MARIA DE GALLARDO, CALLE CARLOS HANK GONZALEZ SIN NUM, SANTA MARIA DE GALLARDO, AGUASCALIENTES</t>
  </si>
  <si>
    <t>08159</t>
  </si>
  <si>
    <t>REHABILITACION Y SUSTITUCION DE UNIDADES MEDICAS EN EL ESTADO, CENTRO DE SALUD RURAL PABELLON DE HIDALGO, CALLE VENUSTIANO CARRANZA SIN NUM, PABELLON DE HIDALGO, RINCON DE ROMOS</t>
  </si>
  <si>
    <t>08160</t>
  </si>
  <si>
    <t>EQUIPAMIENTO COMPLEMENTARIO DE POSTES INTELIGENTES EN CORREDOR TRES CENTURIAS, AGUASCALIENTES</t>
  </si>
  <si>
    <t>08161</t>
  </si>
  <si>
    <t>SALUD SEXUAL Y REPRODUCCIÓN PARA ADOLESCENTES</t>
  </si>
  <si>
    <t>08162</t>
  </si>
  <si>
    <t>PLANIFICACIÓN FAMILIAR Y ANTICONCEPCIÓN</t>
  </si>
  <si>
    <t>08163</t>
  </si>
  <si>
    <t>SALUD MATERNA</t>
  </si>
  <si>
    <t>08164</t>
  </si>
  <si>
    <t>SALUD PERINATAL</t>
  </si>
  <si>
    <t>08165</t>
  </si>
  <si>
    <t>ABORTO SEGURO</t>
  </si>
  <si>
    <t>08166</t>
  </si>
  <si>
    <t>VIOLENCIA DE GÉNERO</t>
  </si>
  <si>
    <t>08167</t>
  </si>
  <si>
    <t>IGUALDAD DE GÉNERO</t>
  </si>
  <si>
    <t>08168</t>
  </si>
  <si>
    <t>CÁNCER</t>
  </si>
  <si>
    <t>08169</t>
  </si>
  <si>
    <t>REHABILITACIÓN DE INFRAESTRUCTURA HIDROSANITARIA EN EL COMPLEJO TRES CENTURIAS</t>
  </si>
  <si>
    <t>08170</t>
  </si>
  <si>
    <t>URGENCIAS</t>
  </si>
  <si>
    <t>08171</t>
  </si>
  <si>
    <t>MONITOREO</t>
  </si>
  <si>
    <t>08172</t>
  </si>
  <si>
    <t>VIGILANCIA EN SALUD PÚBLICA POR LABORATORIO</t>
  </si>
  <si>
    <t>08173</t>
  </si>
  <si>
    <t>CONSTRUCCIN DE POZO PROFUNDO DE AGUA POTABLE EN CALVILLO, LOCALIDAD DE SAN NICOLAS, CALVILLO</t>
  </si>
  <si>
    <t>08174</t>
  </si>
  <si>
    <t>EQUIPAMIENTO DE POZO PROFUNDO DE AGUA POTABLE EN COSIO, LOCALIDAD DE SANTA MARIA DE LA PAZ, SANTA MARIA DE LA PAZ, COSIO, AGS</t>
  </si>
  <si>
    <t>08175</t>
  </si>
  <si>
    <t>EQUIPAMIENTO DE POZO PROFUNDO DE AGUA POTABLE EN ASIENTOS, LOCALIDAD DE SAN RAFAEL DE OCAMPO, SAN RAFAEL DE OCAMPO, ASIENTOS, AGS</t>
  </si>
  <si>
    <t>08176</t>
  </si>
  <si>
    <t>REHABILITACION DE RED DE ALCANTARILLADO EN CALVILLO, LOCALIDAD EL MAGUEY, EL MAGUEY, CALVILLO, AGS.</t>
  </si>
  <si>
    <t>08177</t>
  </si>
  <si>
    <t>AMPLIACION DE RED DE AGUA POTABLE EN RINCON DE ROMOS, LOCALIDAD DE ESCALERAS, ESCALERAAS, RINCON DE ROMOS, AGS.</t>
  </si>
  <si>
    <t>08178</t>
  </si>
  <si>
    <t>REHABILITACION DE LINEA DE CONDUCCION DE AGUA POTABLE EN CALVILLO, LOCALIDAD DE OJOCALIENTE, OJOCALIENTE, CALVILLO, AGS.</t>
  </si>
  <si>
    <t>08179</t>
  </si>
  <si>
    <t>CONSTRUCCION DE LINEA DE CONDUCCION DE AGUA POTABLE EN EL LLANO, LOCALIDAD DE SANTA ROSA EL HUIZACHE, SANTA ROSA EL HUIZACHE, EL LLANO, AGS.</t>
  </si>
  <si>
    <t>08180</t>
  </si>
  <si>
    <t>CONSTRUCCION DE PUENTE PEATONAL EN AV. AGUASCALIENTES ORIENTE, FRENTE A SECRETARIA DE SEGURIDAD PUBLICA ESTATAL, AGUASCALIENTES</t>
  </si>
  <si>
    <t>08181</t>
  </si>
  <si>
    <t>DETEMINANTES COLECTIVOS</t>
  </si>
  <si>
    <t>08182</t>
  </si>
  <si>
    <t>DETEMINANTES PERSONALES</t>
  </si>
  <si>
    <t>08183</t>
  </si>
  <si>
    <t>MERCADOTECNIA SOCIAL EN SALUD</t>
  </si>
  <si>
    <t>08184</t>
  </si>
  <si>
    <t>OBRAS COMPLEMENTARIAS DE LA CONSTRUCCION DE MODULO 7 INTERNOS PSIQUIATRICOS Y CONSTRUCCION DE MODULO 8 ALTA SEGURIDAD EN EL CENTRO DE REINSERCION SOCIAL PARA VARONES, AGUASCALIENTES</t>
  </si>
  <si>
    <t>08186</t>
  </si>
  <si>
    <t>OBRAS DE INFRAESTRUCTURA SOCIAL EN EL ESTADO, OBRAS DE URBANIZACION EN EL MUNICIPIO DE JESUS MARIA, JESUS MARIA</t>
  </si>
  <si>
    <t>08187</t>
  </si>
  <si>
    <t>OBRAS DE INFRAESTRUCTURA SOCIAL EN EL ESTADO, CONSTRUCCION DE PAVIMENTACION, GUARNICIONES Y BANQUETAS, REHABILITACION DE RED DE ALCANTARILLADO Y DE RED DE AGUA POTABLE EN EL MUNICIPIO DE JESUS MARIA, COLONIA VILLAS DEL MOLINO, EL LLANO, JESUS MARIA</t>
  </si>
  <si>
    <t>08188</t>
  </si>
  <si>
    <t>OBRAS DE INF. SOCIAL EN EL ESTADO, CONSTRUCCION DE PAVIMENTACION, GUARNICIONES Y BANQUETAS, REHAB. DE RED DE ALCANTARILLADO Y RED O SISTEMA DE AGUA POTABLE EN EL MPIO DE SAN FRANCISCO DE LOS ROMO,EX VIÑEDOS DE GUADALUPE, SAN FRANCISCO DE LOS ROMO</t>
  </si>
  <si>
    <t>08189</t>
  </si>
  <si>
    <t>OBRAS DE INFRAESTRUCTURA SOCIAL EN EL ESTADO, OBRAS DE URBANIZACION EN EL MUNICIPIO DE SAN FRANCISCO DE LOS ROMO, VARIAS COLONIAS, SAN FRANCISCO DE LOS ROMO</t>
  </si>
  <si>
    <t>08190</t>
  </si>
  <si>
    <t>OBRAS DE INFRAESTRUCTURA SOCIAL EN EL ESTADO, CONSTRUCCION DE PAVIMENTACION, GUARNICIONES Y BANQUETAS, REHABILITACION DE RED DE ALCANTARILLADO Y RED O SISTEMA DE AGUA POTABLE EN EL MUNICIPIO DE AGUASCALIENTES, VARIAS COLONIAS, AGUASCALIENTES</t>
  </si>
  <si>
    <t>08191</t>
  </si>
  <si>
    <t>INFRAESTRUCTURA VIAL PARA LA CONSOLIDACION DEL CIRCUITO DE FLUJO CONTINUO DE LA AV. AGUASCALIENTES: CONSTRUCCION DE GAZA A DESNIVEL SUPERIOR EN AV. AGUASCALIENTES NORTE CON BLVD. A ZACATECAS Y AFECTACIONES, AGUASCALIENTES, AGS.</t>
  </si>
  <si>
    <t>08192</t>
  </si>
  <si>
    <t>RECONVERSION DE BIBLIOTECA TORRES BODET A BIBLIOTECA INFANTIL Y JUVENIL, 2A ETAPA, OBRA CIVIL, AGUASCALIETES</t>
  </si>
  <si>
    <t>08193</t>
  </si>
  <si>
    <t>BOSQUE URBANO CERRITO DE LA CRUZ, TERCERA ETAPA, AGUASCALIENTES</t>
  </si>
  <si>
    <t>08196</t>
  </si>
  <si>
    <t>NACIONALES CONADE 2021</t>
  </si>
  <si>
    <t>08197</t>
  </si>
  <si>
    <t>PROYECTO EJECUTIVO DE MODERNIZACION REGISTRAL PMR</t>
  </si>
  <si>
    <t>08198</t>
  </si>
  <si>
    <t>OPERACIÓN DEL CENTRO DE CONCILIACIÓN LABORAL DEL ESTADO DE AGUASCALIENTES</t>
  </si>
  <si>
    <t>08199</t>
  </si>
  <si>
    <t>MEJORAMIENTO PARA LA DESCARGA DE LA PTAR LOS ARELLANO PARA CUMPLIMIENTO DE LA NORMA DE LA LEY DE DERECHOS ETAPA 1 DE 5, AGUASCALIENTES, AGS.</t>
  </si>
  <si>
    <t>08200</t>
  </si>
  <si>
    <t>MEJORAMIENTO PARA LA DESCARGA DE LA PTAR POCITOS PARA CUMPLIMIENTO DE LA NORMA DE LA LEY DE DERECHOS ETAPA 1 DE 2, AGUASCALIENTES, AGS.</t>
  </si>
  <si>
    <t>08201</t>
  </si>
  <si>
    <t>REHABILITACION, PERFORACION DE POZO NO. 6 ESTANCIA DE CHORA A 400 M DE PROFUNDIDAD PRIMERA ETAPA 1 DE 2, RINCON DE ROMOS, AGS.</t>
  </si>
  <si>
    <t>08202</t>
  </si>
  <si>
    <t>REHABILITACION, PERFORACION DE POZO NO. 2 ESTADIO DE BEISBOL A 400M DE PROFUNDIDAD PRIMERA ETAPA 1 DE 2, RINCON DE ROMOS, AGS.</t>
  </si>
  <si>
    <t>08203</t>
  </si>
  <si>
    <t>REHABILITACION DE EQUIPAMIENTO DE POZO NO. 3 JARDIN JUAREZ, PABELLON DE ARTEAGA, AGS.</t>
  </si>
  <si>
    <t>08204</t>
  </si>
  <si>
    <t>CONSTRUCCION DE LINEA DE CONDUCCION, LINEA DE ALIMENTACION DE AGUA POTABLE Y CONSTRUCCION DE TANQUE ELEVADO EN LA LOCALIDAD DE VILLA JUAREZ, VILLA JUAREZ, ASIENTOS, AGS.</t>
  </si>
  <si>
    <t>08205</t>
  </si>
  <si>
    <t>REHABILITACION DE RED DE DISTRIBUCION DE AGUA POTABLE EN AVENIDA PLUTARCO ELIAS CALLES, PABELLON DE ARTEAGA, AGS</t>
  </si>
  <si>
    <t>08206</t>
  </si>
  <si>
    <t>AMPLIACION Y REHABILITACION DE RED DE DISTRIBUCION DE AGUA POTABLE Y CONSTRUCCION DE TOMAS DOMICILIARIAS EN VARIAS CALLES, COSIO, AGS.</t>
  </si>
  <si>
    <t>08207</t>
  </si>
  <si>
    <t>CONTRALORIA SOCIAL DE ACCIONES RURALES Y URBANAS 2021</t>
  </si>
  <si>
    <t>08208</t>
  </si>
  <si>
    <t>SUPERVISIÓN TÉCNICA PARA ZONA URBANA Y PTAR 2021</t>
  </si>
  <si>
    <t>08209</t>
  </si>
  <si>
    <t>MONITOREO DE OBRAS DE AÑOS ANTERIORES, ACCIONES RURALES 2021</t>
  </si>
  <si>
    <t>08210</t>
  </si>
  <si>
    <t>FORTALECIMIENTO INSTITUCIONAL, ACCIONES RURALES Y URBANAS 2021</t>
  </si>
  <si>
    <t>08211</t>
  </si>
  <si>
    <t>ATENCIÓN SOCIAL Y PARTICIPACIÓN COMUNITARIA 2021</t>
  </si>
  <si>
    <t>08212</t>
  </si>
  <si>
    <t>SUPERVICIÓN TÉCNICA PARA ZONA RURAL 2021</t>
  </si>
  <si>
    <t>08213</t>
  </si>
  <si>
    <t>CURSOS DE CAPACITACIÓN A ORGANISMOS OPERADORES EN TODO EL ESTADO (ESCUELA DEL AGUA)</t>
  </si>
  <si>
    <t>08214</t>
  </si>
  <si>
    <t>REHABILITACION DE LINE DE CONDUCCION, AMPLIACION DE RED DE DISTRIBUCION, EQUIPAMIENTO ELECTROMECANICO DE POZO, TOMAS DOMICILIARIAS Y CASETA DE CLORACION, MOLINOS ASIENTOS, AGS.</t>
  </si>
  <si>
    <t>08215</t>
  </si>
  <si>
    <t>CONSOLIDACION, BACHILLERATO GENERAL MILITARIZADO, FRACC. JOSE LOPEZ PORTILLO, CALLE SOBERANA CONVENCION MILITAR SN. FRACC. LPEZ PORTILLO, AGUASCALIENTES</t>
  </si>
  <si>
    <t>08216</t>
  </si>
  <si>
    <t>OBRAS DE INFRAESTRUCTURA BASICA EN EL ESTADO, CONSTRUCCION DE PAVIMENTACION, GUARNICIONES Y BANQUETAS, RED DE AGUA POTABLE Y ALCANTARILLADO EN LA CALLE FRESNOS, COLONIA LOMA DE VALLADOLID, MUNICIPIO DE JESUS MARIA</t>
  </si>
  <si>
    <t>08217</t>
  </si>
  <si>
    <t>REHABILITACIÓN DE EDIFICIOS PÚBLICOS DE GOBIERNO DEL ESTADO "REHABILITACIÓN Y AMPLIACIÓN DE LA RED DE DATOS EN LAS INSTALACIONES DE PARQUE DE MAQUINARIA DE LA SECRETARIA DE OBRAS PÚBLICAS"</t>
  </si>
  <si>
    <t>08218</t>
  </si>
  <si>
    <t xml:space="preserve">CONSOLIDACION DE LA INFRAESTRUCTURA DE SERVICIOS EN LA ISLA SAN MARCOS, CORRESPONDIENTE AL POLIFORUM CHARRO, PRIMERA ETAPA, POLIFORUM Y EXPLANADA DE ACCESO, AGUASCALIENTES, AGS, AGUASCALIENTES </t>
  </si>
  <si>
    <t>08219</t>
  </si>
  <si>
    <t>CONSTRUCCION DE 137 ACCIONES DE AMPLIACION Y MEJORAMIENTO DE VIVIENDA EN XONAS DE ATANCION PRIORITARIA EN VARIAS COLONIAS Y COMUNIDADES DEL MUNICIPIO DE SAN FRANCISCO DE LOS ROMO, AGS.</t>
  </si>
  <si>
    <t>08220</t>
  </si>
  <si>
    <t xml:space="preserve">CONSTRUCCION DE 294 ACCIONES DE AMPLIACION Y MEJORAMIENTO DE VIVIENDA EN ZONAS DE ATENCION PRIORITARIA EN VARIAS COLONIAS Y COMUNIDADES DEL MUNICIPIO DE AGUASCALIENTES, AGS._x000D_
_x000D_
_x000D_
</t>
  </si>
  <si>
    <t>08221</t>
  </si>
  <si>
    <t>OBRAS DE INFRAESTRUCTURA BASICA EN EL ESTADO, CONSTRUCCION DE PAVIMENTACION Y RED DE ALCANTARILLADO EN LA CALLE TOMAS PIÑEIRA, COLONIA ALIANZA FERROCARRILERA, MUNICIPIO DE AGUASCALIENTES</t>
  </si>
  <si>
    <t>08222</t>
  </si>
  <si>
    <t>OBRAS DE INFRAESTRUCTURA BASICA EN EL ESTADO, CONSTRUCCION DE GUARNICIONES Y BANQUETAS EN LA CALLE ANTONIO MARTINEZ HUERTA, LOCALIDAD DE LOS NEGRITOS, MUNICIPIO DE AGUASCALIENTES, LOS NEGRITOS, AGUASCALIENTES</t>
  </si>
  <si>
    <t>08223</t>
  </si>
  <si>
    <t>PAVIMENTACION, GUARNICIONES Y BANQUETAS, REHABILITACION DE RED DE ALCANTARILLADO Y RED O SISTEMA DE AGUA POTABLE EN EL MUNICIPIO DE SAN JOSE DE GRACIA, SAN JOSE DE GRACIA</t>
  </si>
  <si>
    <t>08224</t>
  </si>
  <si>
    <t>CONSTRUCCION Y REHABILITACION DEL CENTRO DE ACOGIMIENTO RESIDENCIAL PARA NIÑAS, CASA DIF, 2A ETAPA, AGUASCALIENTES</t>
  </si>
  <si>
    <t>08225</t>
  </si>
  <si>
    <t>OBRAS DE INFRAESTRUCTURA SOCIAL EN EL ESTADO, CONSTRUCCION DE PAVIMENTACION, GUARNICIONES Y BANQUETAS, REHABILITACION DE RED DE ALCANTARILLADO Y RED O SISTEMA DE AGUA POTABLE EN CALLE FRANCISCO VILLA, GORRIONES, ASIENTOS</t>
  </si>
  <si>
    <t>08226</t>
  </si>
  <si>
    <t>INDEMNIZACION DE PREDIOS PARA OBRAS DE CAPACITACION DEL COLECTOR PLUVIAL CASA BLANCA, EN LOMAS DEL AJEDREZ, MUJERES ILUSTRES Y PENSION MUNICIPAL, AGUASCALIENTES, AGS.</t>
  </si>
  <si>
    <t>08227</t>
  </si>
  <si>
    <t>REHABILITACION DEL ANTIGUO ALMACEN DE CARGA, MUSEO FERROCARRILERO, PARA CREAR EL CENTRO DE CONSERVACION Y DIFUSION DEL PATRIMONIO CULTURAL, AGUASCALIENTES</t>
  </si>
  <si>
    <t>08228</t>
  </si>
  <si>
    <t>BOSQUE URBANO HEROES MEXICANOS, AGUASCALIENTES</t>
  </si>
  <si>
    <t>08229</t>
  </si>
  <si>
    <t>OBRAS DE INFRAESTRUCTURA SOCIAL EN EL ESTADO, REHABILITACION DEL PARQUE URBANO EN LA COLONIA CERRO ALTOO Y REHABILITACION DEL CENTRO CULTURAL EN LA COLONIA POZO BRAVO EN EL  MUNICIPIO DE AGUASCALIENTES, VARIAS COLONIAS, AGUASCALIENTES</t>
  </si>
  <si>
    <t>08230</t>
  </si>
  <si>
    <t>LIMPIEZA DE VERTEDERO, CANAL DE DESFOGUE, RIVERA Y VASO DEL BORDO SANTA ELENA, EJIDO LAS CUMBRES II, AGUASCALIENTES</t>
  </si>
  <si>
    <t>08231</t>
  </si>
  <si>
    <t>REHABILITACION DE EDFICIOS PUBLICOS DE GOBIERNO DEL ESTADO, ACCESIBILIDAD UNIVERSAL EN EDIFICIO DE PALACIO DE JUSTICIA, AGUASCALIENTES</t>
  </si>
  <si>
    <t>08232</t>
  </si>
  <si>
    <t xml:space="preserve">OBRAS DE INFRAESTRUCTURA BASICA EN EL ESTADO, AMPLIACION DE ALUMBRADO PUBLICO EN LA CALLE ANTONIO MARTINEZ HUERTA, LOCALIDAD DE LOS NEGRITOS, MUNICIPIO DE AGUASCALIENTES_x000D_
</t>
  </si>
  <si>
    <t>08233</t>
  </si>
  <si>
    <t>REHABILITACION Y SUSTITUCION DE UNIDADES MEDICAS EN EL ESTADO, REHABILITACION DE AREA UCIN Y RED SANITARIA GENERAL DEL HOSPITAL GENERAL DE RINOCN DE ROMOS</t>
  </si>
  <si>
    <t>08234</t>
  </si>
  <si>
    <t>CONTINUACION DE OBRAS DE INFRAESTRUCTURA PARA EL FLUJO CONTINUO DE LA AV. AGUASCALIENTES, CONSTRUCCION DE CARRILES ADICIONALES EN AV. AGUASCALIENTES CRUCE CON AV. UNIVERSIDAD VUELTAS IZQUIERDAS Y ACCESIBIIDAD UNIVERSAL, AGUASCALIENTES</t>
  </si>
  <si>
    <t>08235</t>
  </si>
  <si>
    <t>DIGNIFICACION, ACONDICIONAMIENTO Y ACCESIBILIDAD UNIVERSAL DEL CENTRO DE REHABILITACION E INTEGRACION SOCIAL CRIS, SERVICIOS MEDICOS DIF ESTATAL, 3 ETAPA, AGUASCALIENTES</t>
  </si>
  <si>
    <t>08236</t>
  </si>
  <si>
    <t>CONSTRUCCION DE 168 ACCIONES DE AMPLIACION Y MEJORAMIENTO DE VIVIENDA EN ZONAS DE ATENCION PRIORITARIA EN VARIAS COLONIAS Y COMUNIDADES DE LOS MUNICIPIIOS DE CALVILLO Y JESUS MARIA, AGS.</t>
  </si>
  <si>
    <t>08237</t>
  </si>
  <si>
    <t>AFASPE RECURSO EN ESPECIE 2021–VIH/SIDA E ITS (FIDEICOMISO)</t>
  </si>
  <si>
    <t>08238</t>
  </si>
  <si>
    <t xml:space="preserve">AFASPE RECURSO EN ESPECIE 2021 – PREVENCIÓN Y CONTROL DE LA TUBERCULOSIS/MICOBACTERIOSIS </t>
  </si>
  <si>
    <t>08239</t>
  </si>
  <si>
    <t>GENERAR, IMPULSAR, PROMOVER Y COORDINAR EL SEGUIMIENTO GUBERNAMENTAL Y DE LA PLANEACIÓN ESTRATÉGICA DEL ESTADO</t>
  </si>
  <si>
    <t>08240</t>
  </si>
  <si>
    <t>08241</t>
  </si>
  <si>
    <t>REHABILITACION Y SUSTITUCION DE UNIDADES MEDICAS EN EL ESTADO HOSPITAL GENERAL DE RINCON DE ROMOS AMPLIACION MODULO PARA PACIENTES CON INSUFICIENCIA RESPIRATORIA, RINCON DE ROMOS</t>
  </si>
  <si>
    <t>08242</t>
  </si>
  <si>
    <t>REHABILITACION Y SUSTITUCION DE UNIDADES MEDICAS EN EL ESTADO, HOSPITAL GENERAL CALVILLO AMPLIACION, MODULO PARA PACIENTES CON INSUFICIENCIA RESPIRATORIA, CALVILLO</t>
  </si>
  <si>
    <t>08243</t>
  </si>
  <si>
    <t>LINEA DE ALIMENTACION Y CARCAMO DE BOMBEO EN TANQUE PARA PLANTA DE TRATAMIENTO EN EL FORO DEL LAGO DE LA FERIA NACIONAL DE SAN MARCOS, AGUASCALIENTES</t>
  </si>
  <si>
    <t>08244</t>
  </si>
  <si>
    <t>REHABILITACION DE EDIFICIOS PUBLICOS DE GOBIERNO DEL ESTADO, REHABILITACION DE BAÑOS Y RECEPCION EN SEDESO, AGUASCALIENTES</t>
  </si>
  <si>
    <t>08245</t>
  </si>
  <si>
    <t>REHABILITACION DE EDIFICIOS PUBLICOS DE GOBIERNO DEL ESTADO, OBRAS  DE ACCESIBILIDAD EN ICTEA, AGUASCALIENTES</t>
  </si>
  <si>
    <t>08246</t>
  </si>
  <si>
    <t>CONSTRUCCION DE OBRAS DE CONSOLIDACION, EN LA UNIVERSIDAD TECNOLOGICA DE AGUASCALIENTES: CONSTRUCCION DE GRADAS CON TECHUMBRE,BLVD. JUAN PABLO II, NO. 302 EX HACIENDA LA CANTERA, AGUASCALIENTES</t>
  </si>
  <si>
    <t>08247</t>
  </si>
  <si>
    <t>CONSTRUCCION DE 179 ACCIONES DE AMPLIACION Y MEJORAMIENTO DE VIVIENDA EN ZONAS DE ATENCION PRIORITARIA EN VARIAS COLONIAS Y COMUNIDADES DE LOS MUNICIPIOS DE ASIENTOS, COSIO Y RINCON DE ROMOS, AGS.</t>
  </si>
  <si>
    <t>08248</t>
  </si>
  <si>
    <t xml:space="preserve">OBRAS DE INFRAESTRUCTURA BASICA EN EL ESTADO, REHAB DE RED DE AGUA POTABLE Y RED DE ALCANTARILLADO Y CONSTRUCCION DE PAVIMENTO HIDRAULICO, GUARNICIONES Y BANQUETAS EN LA CALLE 25 DE ABRIL, LOCALIDAD CIENEGUILLA LA LUMBRERA, MUNICIPIO DE AGUASCALIENTES </t>
  </si>
  <si>
    <t>08249</t>
  </si>
  <si>
    <t xml:space="preserve">OBRAS DE INFRAESTRUCTURA BASICA EN EL ESTADO, REHAB DE RED DE AGUA POTABLE Y CONSTRUCCION DE PAVIMENTO HIDRAULICO,  EN LA CALLE MERCEDES PASILLAS, LOCALIDAD ESTANCIA DE MOSQUEIRA, MUNICIPIO DE RINCON DE ROMOS, ASTANCIA DE MOSQUEIRA_x000D_
</t>
  </si>
  <si>
    <t>08250</t>
  </si>
  <si>
    <t>OBRAS DE INF. BASICA EN EL ESTADO, REHAB DE RED DE AGUA POTABLE Y RED DE ALC. Y CONSTRUCC DE PAVIMENTO HIDRAULICO, GUARNICIONES Y BANQUETAS EN LA C. FCO VILLA, LOCALIDAD 16 DE SEPTIEMBRE, MUNICIPIO 25 DE ABRIL, LOCALIDAD 16 DE SEP, MPIO DE RINCON DE ROMOS</t>
  </si>
  <si>
    <t>08251</t>
  </si>
  <si>
    <t>OBRAS DE INFRAESTRUCTURA BASICA EN EL ESTADO, REHABILITACION DE LINEA DE CONDUCCION EN LA CALLE AGUSTIN DE ITURBIDE, ZONA CENTRO, MUNICIPIO DE JESUS MARIA</t>
  </si>
  <si>
    <t>08252</t>
  </si>
  <si>
    <t>OBRAS DE INFRAESTRUCTURA BASICA EN EL ESTADO, REHABILITACION DE LINEA DE CONDUCCION EN LA CALLE BELTRAN, ZONA CENTRO, MUNICIPIO DE JESUS MARIA.</t>
  </si>
  <si>
    <t>08253</t>
  </si>
  <si>
    <t>OBRAS DE INFRAESTRUCTURA BASICA EN ELE ESTADO, REHABILITACION DE RED DE ALCANTARILLADO Y RED DE AGUA POTABLE EN LA CALLE PINO, CABECERA MUNICIPAL, MUNICIPIO DE SAN FRANCISCO DE LOS ROMO</t>
  </si>
  <si>
    <t>08254</t>
  </si>
  <si>
    <t>ADECUACION VIAL DE CRUCERO A NIVEL EN AV. AGUASCALIENTES, CRUCE CON BLVD A ZACATECAS, AGUASCALIENTES, AGS.</t>
  </si>
  <si>
    <t>08255</t>
  </si>
  <si>
    <t>REHABILITACION Y SUSTITUCION DE UNIDADES MEDICAS EN EL ESTADO, CENTRO DE SALUD RURAL MALPASO, CALLE LINDAVISTA S/NUM, MALPASO, CALVILLO</t>
  </si>
  <si>
    <t>08256</t>
  </si>
  <si>
    <t>CONSTRUCCION DE PUENTE SOBRE RIO SAN PEDRO EN AV. ANTIGUO CAMINO SAN IGNACIO, SEGUNDA ETAPA, TRAMO DE CALLE RIO COLORADO A GLORIETA INCLUYE CALZADA NOR ORIENTE, EN AGUASCALIENTES, AGS</t>
  </si>
  <si>
    <t>08258</t>
  </si>
  <si>
    <t>CONSOLIDACION DE ESPACIOS PUBLICOS EN LA ZONA SUR DEL CORREDOR TRES CENTURIAS, SEGUNDA ETAPA, INCLUYENDO NAVE 39 LAMINADO Y TROQUELADO, EDIFICIO NO. 7 TALLER DE FLUXES Y MAQUINARIA PESADA MOVIL, AGUASCALIENTES</t>
  </si>
  <si>
    <t>08259</t>
  </si>
  <si>
    <t>CONSOLIDACION DE ESPACIOS PUBLICOS EN LA ZONA SUR DEL CORREDOR TRES CENTURIAS, SEGUNDA ETAPA, INCLUYENDO NAVE 39, LAMINADO Y TROQUELADO, RESTAURACION DE LA NAVE NO. 39 TALLER DE LAMINADO Y TROQUELADO, AGUASCALIENTES</t>
  </si>
  <si>
    <t>08260</t>
  </si>
  <si>
    <t>CONSOLIDACION DE ESPACIOS PUBLICOS EN LA ZONA SUR DEL CORREDOR TRES CENTURIAS, SEGUNDA ETAPA, INCLUYENDO NAVE 39, LAMINADO YTROQUELADO, SERVICIOS SANITARIOS PUBLICOS EN ZONA COMERCIAL Y MUSEOGRAFIA DE OBRA EXTERIOR, AGUASCALIENTES</t>
  </si>
  <si>
    <t>08261</t>
  </si>
  <si>
    <t>CONSOLIDACION DE ESPACIOS PUBLICOS EN LA ZONA SUR DEL CORREDOR TRES CENTURIAS, SEGUNDA ETAPA, INCLUYENDO NAVE 39, LAMINADO Y TROQUELADO, AREA DE CARGA Y DESCARGA NO. 1 ZONA COMERCIAL Y CONSTRUCCION Y EQUIPAMIENTO DE CUARTO DE MAQUINAS, AGUASCALIENTES</t>
  </si>
  <si>
    <t>08262</t>
  </si>
  <si>
    <t>CONSO. DE ESPACIOS PUB EN LA ZONA SUR DEL CORREDOR TRES CENTURIAS, SEGUNDA ETAPA, INCLUY NAVE 39, LAMINADO Y TROQUELADO, EDIF NO. 12 TALLER DE ARMONES Y CARRETILLAS, NO. 17 TALLER DE GALVANOPLASTIA, NO. 10 TALLER DE PINTURAS 1 Y NO. 19 TALLERES VARIOS</t>
  </si>
  <si>
    <t>08263</t>
  </si>
  <si>
    <t>CONSOLID DE ESPACIOS PUB EN LA ZONA SUR DEL CORREDOR TRES CENTURIAS, SEGUNDA ETAPA, INCLUY NAVE 39, LAMINADO Y TROQUELADO, CONSTRUCC DE LOCALES PARA SERV EN ZONA SUR PONIENTE Y CONSTRUCC DE LOCALES PARA SERV EN ZONA SUR ORIENTE, AGUASCALIENTES</t>
  </si>
  <si>
    <t>08265</t>
  </si>
  <si>
    <t>CENTRO DE REINSERCION SOCIAL PARA VARONES EL LLANO, MEJORAMIENTO DE MODULOS 5 Y 5A, CARRETERA NO. 36 S NUM. PALO ALTO, EL LLANO, AGUASCALIENTES</t>
  </si>
  <si>
    <t>08266</t>
  </si>
  <si>
    <t>CONSTRUCCION DE TERRAZAS GASTRONOMICAS EN LA ISLA SAN MARCOS, AGUASCALIENTES, AGS. VARIAS COLONIAS, AGUASCALIENTES</t>
  </si>
  <si>
    <t>08267</t>
  </si>
  <si>
    <t>DIGNIFICACION, ACONDICIONAMIENTO Y ACCESIBILIDAD UNIVERSAL DEL CENTRO DE REHABILITACION E INTEGRACION SOCIAL CRIS, SERVICIOS MEDICOS DEL DIF ESTATAL, 3RA ETAPA, SECCION E,F,G,Y H, AGRICULTURA, AGUASCALIENTES</t>
  </si>
  <si>
    <t>08268</t>
  </si>
  <si>
    <t>CONTINUACION DE OBRAS EN CORREDOR TRES CENTURIAS, PINTURA EN INTERIORES Y EXTERIORES EN BACHILLERATO DEL DEPORTE, COFETRECE, AGUASCALIENTES</t>
  </si>
  <si>
    <t>08269</t>
  </si>
  <si>
    <t>CONTINUACION DE OBRAS EN CORREDOR TRES CENTURIAS, PAVIMENTACION EN ZONA DE ESTACIONAMIENTO JUNTO A NAVE 55, COFETRECE, AGUASCALIENTES</t>
  </si>
  <si>
    <t>08270</t>
  </si>
  <si>
    <t>CONTINUACION DE OBRAS EN CORREDOR TRES CENTURIAS, CONSTRUCCION DE SALON DE USOS MULTIPLES EN BACHILLERATO DEL DEPORTE, COFETRECE, AGUASCALIENTES</t>
  </si>
  <si>
    <t>08271</t>
  </si>
  <si>
    <t>ACCIONES DE DESINFECCION DE AGUA 2021, TODO EL ESTADO, AGUASCALIENTES</t>
  </si>
  <si>
    <t>08273</t>
  </si>
  <si>
    <t>CENTRO GENERAL DE INTELIGENCIA, CONSTRUCCION DE UN EDIFICIO PARA OFICINAS DEL DIRECTO DEL CENTRO Y AGENTES INVESTIGADORES, SAN LUIS, AGUASCALIENTES</t>
  </si>
  <si>
    <t>08274</t>
  </si>
  <si>
    <t>ELABORACION DE ESTUDIO ANALISIS COSTO BENFO Y ACOMPAÑAMIENTO PARA LA ADQUISICION Y CONSTRUCCION DE INFRAESTRUCTURA NECESARIA PARA OPERACION DE UN ACELERADOR LINEAL DE ALTA ENERGIA EN EL CENTRENARIO HOSPITAL MIGUEL HIDALGO, AGUASCALIENTES, AGS</t>
  </si>
  <si>
    <t>08275</t>
  </si>
  <si>
    <t>REHABILITACION Y SUSTITUCION DE UNIDADES MEDICAS EN EL ESTADO, HOSPITAL GENERAL CALVILLO REHABILITACION PARA RE REACREDITACION, BUGAMBILIAS CALVILLO, AGUASCALIENTES</t>
  </si>
  <si>
    <t>08276</t>
  </si>
  <si>
    <t xml:space="preserve">EJECUCIÓN DEL PROYECTO Y EJERCICIO DE LOS RECURSOS DEL CENTRO DE CONCILIACIÓN LABORAL DEL ESTADO DE AGUASCALIENTES_x000D_
</t>
  </si>
  <si>
    <t>08277</t>
  </si>
  <si>
    <t>REHABILITACION DE EDIFICIOS PUBLICOS DE GOBIERNO DEL ESTADO, ADECUACIN CENTENARIO HOSPITAL HIDALGO PARA LAS OFICINAS DE LA SECRETARIA DE GOBERNACION,OBRAJE, AGUASCALIENTES</t>
  </si>
  <si>
    <t>08278</t>
  </si>
  <si>
    <t>CONSTRUCCION DE OBRAS DE INFRAESTRUCTURA Y MOBILIARIO URBANO EN BAJO PUENTE LAS AMERICAS EN AGUASCALIENTES, AGS.</t>
  </si>
  <si>
    <t>08279</t>
  </si>
  <si>
    <t>MODERNIZACION ITEGRAL DE LA ISLA SAN MARCOS, INCLUYENDO CONSTRUCCION DE REJA PERIMETRAL LADO ORIENTE, AGUASCALIENTES, AGS, MODERNIZACION DE AIRADORES DE LAGO, AGUASCALIENTES</t>
  </si>
  <si>
    <t>08280</t>
  </si>
  <si>
    <t>MODERNIZACION INTEGRAL DE LA ISLA SAN MARCOS, INCLUYENDO CONSTRUCCION DE REJA PERIMETRAL LADO ORIENTE, AGUASCALIENTES, AGS., MODERNIZACION DE TERRAZA DE LAGO, VARIAS COLONIAS, AGUASCALIENTES</t>
  </si>
  <si>
    <t>08281</t>
  </si>
  <si>
    <t xml:space="preserve">MODERNIZACION INTEGRAL DE LA ISLA SAN MARCOS, INCLUYENDO CONSTRUCCION DE REJA PERIMETRAL LADO ORIENTE, AGUASCALIENTES, AGS., </t>
  </si>
  <si>
    <t>08282</t>
  </si>
  <si>
    <t>MODERNIZACION INTEGRAL DE LA ISLA SAN MARCOS, INCLUYENDO CONSTRUCCION DE REJA PERIMETRAL LADO ORIENTE, AGUASCALIENTES, AGS. CONSTRUCCION DE REJA LADO ORIENTE ZONA 2, VARIAS COLONIAS, AGUASCALIENTES</t>
  </si>
  <si>
    <t>08283</t>
  </si>
  <si>
    <t>MODERNIZACION INTEGRAL DE LA ISLA SAN MARCOS, INCLUYENDO CONSTRUCCION DE REJA PERIMETRAL LADO ORIENTE, AGUASCALIENTES, AGS, MPDERNIZACION DE CABALLERIZAS, AGUASCALIENTES</t>
  </si>
  <si>
    <t>08284</t>
  </si>
  <si>
    <t>CONSTRUCCION DE RAMPA DE ACCESO A LA PTAR LA LOMITA DE PASO BLANCO, LA LOMITA DE PASO BLANCO, JESUS MARIA, AGUASCALIENTES</t>
  </si>
  <si>
    <t>08286</t>
  </si>
  <si>
    <t>CONSTRUCCION DE 141 ACCIONES DE AMPLIACION Y MEJORAMIENTO DE VIVIENDA, VARIAS COLONIAS ZONAS DE ATENCION PRIORITARIA EN VARIAS COLONIAS Y COMUNIDADES DE LOS MUNICIPIOS DE COSIO Y RINCON DE ROMOS, AGS</t>
  </si>
  <si>
    <t>08287</t>
  </si>
  <si>
    <t>CONSTRUCCION DE 206 ACCIONES DE AMPLIACION Y MEJORAMIENTO DE VIVIENDA, VARIAS COLONIAS, ZONAS DE ATENCION PRIORITARIA EN VARIAS COLONIAS Y COMUNIDADES DE LOS MUNICIPIOS DE EL LLANO Y PABELLON DE ARTEAGA,AGS.</t>
  </si>
  <si>
    <t>08288</t>
  </si>
  <si>
    <t>PROYECTO PARA LA IMPLEMENTACION DE LA SEGUNDA ETAPA DE LA REFORMA AL SISTEMA DE JUSTICIA LABORAL EN EL ESTADO DE AGUASCALIENTES, ADAPTACION DEL INMUEBLE PARA EL CENTRO DE CONCILIACION LABORAL DEL ESTADO DE AGUASCALIENTES, COL. OBRAJE, AGUASCALIENTES</t>
  </si>
  <si>
    <t>08289</t>
  </si>
  <si>
    <t>REHABILITACION DE EDIFICIOS PUBLICOS DE GOBIERNO DEL ESTADO, REHABILITACION DEL CENTRO CONTIGO AL 100, OLIVARES SANTANA NO. 121, COL. EL OBRAJE, AGUASCALIENTES</t>
  </si>
  <si>
    <t>08297</t>
  </si>
  <si>
    <t>OBRAS DE MEJORA DEL FLUJO CONTINUO EN AV. AGUASCALIENTES NORTE PAVIMENTACION, GUARNICIONES, BANQUETAS Y DRENAJE SANITARIO EN CARRIL LATERAL, DESDE AV. PAULINO N. MARTI HASTA AV. CONSTITUCION AGUASCALIENTES, AGS., INCLUYE AFECTACIONES, AGUASCALIENTES</t>
  </si>
  <si>
    <t>08298</t>
  </si>
  <si>
    <t>CONSTRUCCION DE LA PROLONGACION DE LA VIALIDAD, AMBAS CALZADAS DE ANTIGUO CAMINO A SAN IGNACIO Y CONEXION CON AV. GUADALUPE GONZAEZ INCLUYE AFECTACIONES, AGUASCALIENTES, AGS. TRAMO 1, AV. EUGENIO GARZA SADA S. NUM, AGUASCALIENTES</t>
  </si>
  <si>
    <t>08299</t>
  </si>
  <si>
    <t>CONSTRUCCION DE LA PROLONGACION DE LA VIALIDAD, AMBAS CALZADAS DE ANTIGUO CAMINO A SAN IGNACIO Y CONEXION CON AV. GUADALUPE GONZAEZ, AGUASCALIENTES, AGS. TRAMO 2, AV. EUGENIO GARZA SADA S. NUM, AGUASCALIENTES</t>
  </si>
  <si>
    <t>08300</t>
  </si>
  <si>
    <t>CONCLUSION DEL EDIFICIO G ENSEÑANZA E INVESTIGACION EN EL CENTENARIO HOSPITAL MIGUEL HIDALGO, AGUASCALIENTES, AGS. AV. GOMEZ MORIN SIN NUM, AGUASCALIENTES</t>
  </si>
  <si>
    <t>08301</t>
  </si>
  <si>
    <t>PROGRAMA DE APOYO A LAS INSTITUCIONES ESTATALES DE CULTURA 2020</t>
  </si>
  <si>
    <t>08303</t>
  </si>
  <si>
    <t>OBRAS DE INFRAESTRUCTURA SOCIAL EN EL ESTADO, OBRAS COMPLEMENTARIAS DE PUENTE PEATONAL EN AV. AGUASCALIENTES ORIENTE, FRENTE A SECRETARIA DE SEGURIDAD PUBLICA ESTATAL, AGUASCALIENTES</t>
  </si>
  <si>
    <t>08307</t>
  </si>
  <si>
    <t>OBRAS DE ADECUACION DE CARRILES CONFINADOS, VUELTAS EN U Y ACCESIBILIDAD UNIVERSAL EN AV. AGUASCALIENTES ORIENTE EN EL CRUCE CON BLVD. GUADALUPANO Y EN EL CRUCE CON LA AV. ALAMEDA, AGUASCALIENTES, AGS.</t>
  </si>
  <si>
    <t>08317</t>
  </si>
  <si>
    <t>CONSTRUCCION DE LA PLANTA DE TRATAMIENTO DE AGUAS RESIDUALES DE 5 LPS PARA LA UNIVERSIDAD POLITECNICA DE AGUASCALIENTES UPA</t>
  </si>
  <si>
    <t>08318</t>
  </si>
  <si>
    <t>MODERNIZACION DE EQUIPO ELECTROMECANICO SOPORTE DE VIDA, EN LE HOSPITAL GENERAL DE RINCON DE ROMOS, COLONIA SAN JOSE, RINCON DE ROMOS, AGUASCALIENTES</t>
  </si>
  <si>
    <t>08325</t>
  </si>
  <si>
    <t>CONSTRUCCION DE 232 ACCIONES DE AMPLIACION Y MEJORAMIENTO DE VIVIENDA EN ZONAS DE ATENCION PRIORITARIA EN VARIAS COLONIAS Y COMUNIDADES DE LOS MUNICIPIOS DE JESUS MARIA, TEPEZALA, SAN JOSE DE GRACIA Y SAN FRANCISCO DE LOS ROMO, AGS</t>
  </si>
  <si>
    <t>08326</t>
  </si>
  <si>
    <t>CONSTRUCCION DE 283 ACCIONES DE AMPLIACION Y MEJORAMIENTO DE VIVIENDA EN ZONAS DE ATENCION PRIORITARIA EN VARIAS COLONIAS Y COMUNIDADES DE LOS MUNICIPIOS DE AGUASCALIENTES, AGS</t>
  </si>
  <si>
    <t>08328</t>
  </si>
  <si>
    <t>OBRAS DE INFRAESTRURA SOCIAL EN EL ESTADO, TRABAJOS COMPLEMENTARIOS EN LA CALLE IGNACIO ZARAGOZA EN PALO ALTO, MUNICIPIO EL LLANO, VARIAS COLONIAS PALO ALTO EL LLANO, AGUASCALIENTES</t>
  </si>
  <si>
    <t>08329</t>
  </si>
  <si>
    <t>ELABORACION DE AUDITORIA ENERGETICA, JESUS MARIA</t>
  </si>
  <si>
    <t>08331</t>
  </si>
  <si>
    <t>CONSTRUCCION DE SISTEMA PARA EL CONTROL DE OLORES Y OBRAS DE MEJORA PARA LA OPERATIVIDAD DE LA PLANTA DE TRATAMIENTO DE AGUAS RESIDUALES, FERRONALES ,AGUASCALIENTES</t>
  </si>
  <si>
    <t>08332</t>
  </si>
  <si>
    <t>ACCIONES PARA DAR ATENCION A PACIENTES CONTAGIADOS POR EL VIRUS SARS COV2 Y SUS VARIANTES</t>
  </si>
  <si>
    <t>08333</t>
  </si>
  <si>
    <t>MODERNIZACION INTEGRAL DE LA ISLA SAN MARCOS, INCLUYENDO CONSTRUCCION DE REJA PERIMETRAL LADO ORIENTE, AGUASCALIENTES, AGS., MODERNIZACION DEL SISTEMA AUTOMATICO DEL TANQUE ELEVADO</t>
  </si>
  <si>
    <t>08334</t>
  </si>
  <si>
    <t>MODERNIZACION INTEGRAL DE LA ISLA SAN MARCOS, INCLUYENDO CONSTRUCCION DE REJA PERIMETRAL LADO ORIENTE, AGUASCALIENTES, AGS. MODERNIZACION DE LOCALES, ANDADORES Y PASILLOS EN VELARIA</t>
  </si>
  <si>
    <t>08335</t>
  </si>
  <si>
    <t>MODERNIZACION INTEGRAL DE LA ISLA SAN MARCOS, INCLUYENDO CONSTRUCCION DE REJA PERIMETRAL LADO ORIENTE, AGUASCALIENTES, AGS., MODERNIZACION SEÑALETICA VERTICAL, AGUASCALIENTES</t>
  </si>
  <si>
    <t>08336</t>
  </si>
  <si>
    <t>MODERNIZACION DE LA ISLA SAN MARCOS, INCLUYENDO CONSTRUCCION DE REJA PERIMETRAL LADO ORIENTE, AGUASCALIENTES, AGS, MODERNIZACION INSTALACIONES ELECTRICAS EN ZONA DEL LAGO, AGUASCALIENTES</t>
  </si>
  <si>
    <t>08337</t>
  </si>
  <si>
    <t>MODERNIZACION DE LA ISLA SAN MARCOS, INCLUYENDO CONSTRUCCION DE REJA PERIMETRAL LADO ORIENTE, AGUASCALIENTES, AGS, MODERNIZACION DE PUENTE PRINCIPAL EN ZONA DEL LAGO, AGUASCALIENTES</t>
  </si>
  <si>
    <t>08338</t>
  </si>
  <si>
    <t>CONSTRUCCION DE 185 ACCIONES DE AMPLIACION Y MEJORAMIENTO DE VIVIENDA, ZONAS DE ATENCION PRIORITARIA EN VARIAS COLONIAS Y COMUNIDADES DE LOS MUNICIPIOS DE AGUASCALIENTES Y CALVILLO, AGS</t>
  </si>
  <si>
    <t>08340</t>
  </si>
  <si>
    <t xml:space="preserve">ENFERMEDADES RESPIRATORIAS CRÓNICAS </t>
  </si>
  <si>
    <t>08345</t>
  </si>
  <si>
    <t>CAPACITACION AMBIENTAL Y DESARROLLO SUSTENTABLE 2021, VARIAS LOCALIDADES, TODO EL ESTADO</t>
  </si>
  <si>
    <t>08347</t>
  </si>
  <si>
    <t>PROGRAMA DE FORTALECIMIENTO AL TRANSPORTE PUBLICO</t>
  </si>
  <si>
    <t>08348</t>
  </si>
  <si>
    <t>REHABILITACION DE EDIFICIOS PUBLICOS DE GOBIERNO DEL ESTADO REMODELACION DE AREAS DEPORTIVAS EN EL INSTITUTO AGUASCALIENTES DE LA JUVENTUD IAJU</t>
  </si>
  <si>
    <t>08349</t>
  </si>
  <si>
    <t>CONSTRUCC DE OBRAS DE INF BASICA EN VARIAS LOCA DEL ESTADO DE AGUASCALIENTES, MUNICIPIOS DE JESUS MARIA, RINCON DE ROMOS Y AGUASCALIENTES, RECONSTRUCCION DE PAVIMENTO HIDRAULICO CRUCERO AV. PASEOS DE AGUASCALIENTES CON AV. INDEPENDENCIA, JESUS MARIA</t>
  </si>
  <si>
    <t>08350</t>
  </si>
  <si>
    <t>CONSTRUCC DE OBRAS DE INF BASICA EN VARIAS LOC EN EL EDO DE AGS, MPIOS DE JESUS MARIA, RINCON DE ROMOS Y AGUASCALIENTES, CONSTRUCCION DE GUARNICIONES, BANQUETAS Y PAVIMENTO HIDRAULICO, CALZADA SUR CALLE NICOLAS VENTURA, VI;A A NTIGUA, JESUS MARIA</t>
  </si>
  <si>
    <t>08351</t>
  </si>
  <si>
    <t>CONSTRUCC DE OBRAS DE INF BASICA EN VARIAS LOC EN EL EDO DE AGS, MPIOS DE JESUS MARIA, RINCON DE ROMOS Y AGUASCALIENTES, REHABILITACION DE PAVIMENTO, CALLE NORTE S NUM. JESUS GOMEZ PORTUGAL MARGARITAS, JESUS MARIA, AGUASCALIENTES</t>
  </si>
  <si>
    <t>08352</t>
  </si>
  <si>
    <t>CONSTRUCC DE OBRAS DE INF BASICA EN VARIAS LOC EN EL EDO DE AGS, MPIO DE JESUS MA, RINCON DE R Y AGUASCALIENTES, REHAB DE PAVIMENTO EN PRIVADA MADERO,COLINDA CON CALLE NORTE, C. PRIVADA MADERO S NUM, JESUS GOMEZ PORTUGAL MARGARITAS, JEUSU MARIA</t>
  </si>
  <si>
    <t>08353</t>
  </si>
  <si>
    <t>CONSTRUCC DE OBRAS DE INF BASICA EN VARIAS LOC EN EL EDO DE AGS MPIO DE J MA RINCON DE R Y AGS CONSTRUCC DE GUARN Y BANQ PAV DE CONC HID EN LA PRIV ROBLE EN EL TRAMO DE LA C. VENUSTIANO C Y LIMITES DE LA C JESUS GOMEZ P MARG JESUS MA, AGUASCALIENTES</t>
  </si>
  <si>
    <t>08354</t>
  </si>
  <si>
    <t>CONSTRUCC DE OBRAS DE INF BASICA EN VARIAS LOC EN EL EDO DE AGS, MPIOS DE JESUS MA RINCON DE R Y AGUASCALIENTES, CONST DE GUARN Y PAV C. NORTE DESDE C NUEVA HASTA LA CARRETERA FEDERAL NO 45 NORTE, CALLE NORTE SNUM JESUS GOMEZ P MARGARITAS, JESUS MA AGS</t>
  </si>
  <si>
    <t>08355</t>
  </si>
  <si>
    <t>CONSTRUCC DE OBRAS DE INF BASIC EN VARIAS LOC EN EL EDO DE AGS, MPIO DE JESUS MA RINCON DE R Y AGS, CONSTRUCCION DE GUARN Y BANQ PAV DE CONC HIDRA EN LA C. JACARANDA EN EL TRAMO  DE C ROBLE Y CEDRO, C JACARANDA S NUM  J GOMEZ P MARGARITAS JESUS MA, AGS</t>
  </si>
  <si>
    <t>08356</t>
  </si>
  <si>
    <t>CONSTRUCC DE OBRAS DE INF BASIC EN VARIAS LOC EN EL EDO DE AGS MPIO DE J. MA R. DE R Y AGS, CONSTRUCC DE GUARN Y BANQ, PAV. DE CONC HID EN LA PRIV CEDRO EN EL T DE LA C VENUSTIANO C HATA EL LIMITE DE C C PRIVADA CEDRO S NUM  JESUS GOMEZ P JESUS MA, AGS</t>
  </si>
  <si>
    <t>08357</t>
  </si>
  <si>
    <t>CONSTRUCC DE OBRAS DE INF BASIC EN VARIAS LOC EN EL EDO DE AGS MPIO DE J. MA R DE R Y AGS, CONSTRUCC DE GUARN Y BANQ, PAV. DE CONC HID EN LA C SOLEDAD C SOLEDAD S NUM  CORRAL DE BARRANCOS  JESUS MAARIA AGUASCALIENTES</t>
  </si>
  <si>
    <t>08358</t>
  </si>
  <si>
    <t>CONSTRUCCION DE OBRAS DE INF BASICA EN VARIAS LOC DEL EDO DE AGS MPIO DE JESUS MA R. DE ROMOS Y AGS, REHABILITACION DE PAV EN LA C TORRE DE CONTROL C. TORRE DE CONTROL S NUM EL CEDAZO CEDAZO DE SAN ANTONIO AGUASCALIENTES</t>
  </si>
  <si>
    <t>08359</t>
  </si>
  <si>
    <t>CONSTRUCCION DE OBRAS DE INF BASICA EN VARIAS LOC DEL EDO DE AGS MPIO DE JESUS MA R. DE ROMOS Y AGS, CONSTRUCCION DE GUARN Y BANQ, PAV DE CONC HIDRAULLICO Y ASFALTO EN LA C OLIVARES SANTANA, C ENRIQUE O SANTANA S NUM, PABELLON DE HIDALGO RINCON DE R AGS</t>
  </si>
  <si>
    <t>08360</t>
  </si>
  <si>
    <t>REHABILITACION Y EQUIPAMIENTO ELECTROMECANICO DE POZO, REFUGI DE PROVIDENCIA COSIO, AGS</t>
  </si>
  <si>
    <t>08361</t>
  </si>
  <si>
    <t>CONSTRUCCION DE OBRAS DE INF BASICA EN VARIAS LOC DEL EDO DE AGS MPIO DE JESUS MA R. DE ROMOS Y AGS, GUARNICIONES Y BANQUETAS, PAVIMENTO EN CALLE JUSTO SIERRA, ENTRE LA CALLE JOSE FLORES Y BENITO JUAREZ, CORRAL DE BARRANCOS, JESUS MARIA</t>
  </si>
  <si>
    <t>08362</t>
  </si>
  <si>
    <t xml:space="preserve">AFASPE 2021 RECURSO EN ESPECIE – VACUNACIÓN_x000D_
</t>
  </si>
  <si>
    <t>08368</t>
  </si>
  <si>
    <t>AMPL DEL PROY MODERNIZACION INTEGRAL DE LA ISLA SAN MARCOS, INCLUYENDO CONSTRUCC DE REJA PERIM LADO ORIENTE, AGUASCALIENTES, AGS, CONSTRUCCION DE BASAMENTO ESCULTURA TORO EN ACCESO A VELARIA INCLUYE ILUMINACION ORNAMENTAL LED, AGUASCALIENTES</t>
  </si>
  <si>
    <t>08369</t>
  </si>
  <si>
    <t>REHABILITACION DE LA BOVEDA DE EL CARACOL, PARQUE RECREATIVO EL CEDAZO, AGUASCALIENTES</t>
  </si>
  <si>
    <t>08370</t>
  </si>
  <si>
    <t>PROGRAMA DE ACCIONES CULTURALES MULTILINGÜES Y COMUNITARIAS (PACMyC 2021)</t>
  </si>
  <si>
    <t>08372</t>
  </si>
  <si>
    <t>OBRA DE CAPTACION COLECTOR PLUVIAL CASA BLANCA, PENSION MUNICIPAL, AGUASCALIENTES, AGS</t>
  </si>
  <si>
    <t>08373</t>
  </si>
  <si>
    <t>MODERNIZACION DE SISTEMA DE BOMBEO PARA CISTERNA DE AGUAS PLUVIALES Y DE SISTEMA DE TRATAMIENTO DE AGUAS RESIDUALES EN CENTENARIO HOSPITAL MIGUEL HIDALGO, AV. GOMEZ MORIN S NUM. AGUASCALIENTES, AGS</t>
  </si>
  <si>
    <t>08374</t>
  </si>
  <si>
    <t>CONSTRUCCION DE OBRAS DE INFRAESTRUCTURA BASICA EN VARIAS LOCALIDADES DEL ESTADO DE AGUASCALIENTES, MUNICIPIOS DE JESUS MARIA, RINCON DE ROMOS Y AGUASCALIENTES</t>
  </si>
  <si>
    <t>08375</t>
  </si>
  <si>
    <t>AMPLIACION DE PROY MODERNIZACION INTEGRAL DE LA ISLA SAN M, INCLUYE CONSTRUCC DE REJA PERIM LADO OTE, AGS, AGS., EXPLANADA OTE, CONSTRUCC DE EMPLAZAMIENTO A BASE DE CONC Y JARDINERIA CON RIEGO MANUAL, EMPLAZAMIENTO EXT NTE INC SIST DE ILUMINACION , AGS</t>
  </si>
  <si>
    <t>08376</t>
  </si>
  <si>
    <t>AMPLIACION DE PROYECTO MODERNIZACION INTEGRAL DE LA ISLA SAN M, INCLUYE CONSTRUCCION DE REJA PERIM LADO OTE, AGS, AGS., EXPLANADA OTE, CONSTRUCC DE EMPLAZAMIENTO A BASE DE CONC Y JARDINERIA CON RIEGO MANUAL, EMPLAZAMIENTO INTER NTE, AGS</t>
  </si>
  <si>
    <t>08377</t>
  </si>
  <si>
    <t>AMPLIACION DE PROY MODERNIZACION INTEGRAL DE LA ISLA SAN M, INCLUYE CONSTRUCC DE REJA PERIM LADO OTE, AGS, AGS., EXPLANADA OTE, CONSTRUCC DE EMPLAZAMIENTO A BASE DE CONC Y JARDINERIA CON RIEGO MANUAL, EMPLAZAMIENTO EXT SUR INC SIST DE ILUMINACION , AGS</t>
  </si>
  <si>
    <t>08378</t>
  </si>
  <si>
    <t>AMPL DE PROY MODER INTEGRAL DE LA ISLA SAN M, INCLUYE CONSTRUCC DE REJA PERIM LADO OTE, AGS, AGS., EXPLANADA OTE, CONSTRUCC DE EMPLAZAMIENTO A BASE DE CONC Y JARDINERIA CON RIEGO MANUAL, EMPLAZAMIENTO EXT ACCESO PRINCIPAL INC SIST DE ILUMINACION , AGS</t>
  </si>
  <si>
    <t>08379</t>
  </si>
  <si>
    <t>AMPLIACION DE PROYECTO MODERNIZACION INTEGRAL DE LA ISLA SAN M, INCLUYE CONSTRUCC DE REJA PERIM LADO OTE, AGS, AGS., MODERNIZACION DE RED DE ILUMINACION Y POSTES DE ALUMBRADO EN ANDADOR PERIMETRAL DEL LAGO, AGUASCALIENTES, AGS</t>
  </si>
  <si>
    <t>08380</t>
  </si>
  <si>
    <t>AMPLIACION DE PROY MODERNIZACION INTEGRAL DE LA ISLA SAN M, INCLUYE CONSTRUCC DE REJA PERIM LADO OTE, AGS, AGS., CONSTRUCCION DE ESTACIONAMIENTO EN ZONA DE CABALLERIZAS A BASE DE TERRACERIAS, AGUASCALIENTES., AGS.</t>
  </si>
  <si>
    <t>08381</t>
  </si>
  <si>
    <t>MODERNIZACION INTEGRAL DE LA ISLA SAN M, INCLUYE CONSTRUCC DE REJA PERIM LADO OTE, AGS, AGS., MODERNIZACION DE BA;DEROS Y BA;OS EN VELARIA, AGUASCALIENTES, AGS</t>
  </si>
  <si>
    <t>08383</t>
  </si>
  <si>
    <t>REHABILITACION DE EDIFICIOS PUBLICOS DE GOBIERNO DEL ESTADO, ADECUACION CENTENARIO HOSPITAL HIDALGO PARA LAS OFICINAS DE LA COMISION NACIONAL DE BUSQUEDA DE PERSONAS DESAPARECIDAS, AGUASCALIENTES</t>
  </si>
  <si>
    <t>08384</t>
  </si>
  <si>
    <t>08385</t>
  </si>
  <si>
    <t>REHABILITACION DE EDIFICIOS PUBLICOS DE GOBIERNO DEL ESTADO, ADECUACION PARA CRUCE PEATONAL EN DEPORTIVO FERROCARRILERO, AGUASCALIENTES</t>
  </si>
  <si>
    <t>08386</t>
  </si>
  <si>
    <t>CONSOLIDACION DE ESPACIOS PUBLICOS EN LA ZONA SUR DEL CORREDRO TRES CENTURIAS, TERCERA ETAPA, AGUASCALIENTES, AGS, CONSTRUCCION DE ESTACIONAMIENTO PUBLICO NO. 1 ZONA PERGOLADA, COFETRECE, AGUASCALIENTES</t>
  </si>
  <si>
    <t>08387</t>
  </si>
  <si>
    <t>CONSOLIDACION DE ESPACIOS PUBLICOS EN LA ZONA SUR DEL CORREDOR TRES CENTURIAS TERCERA ETAPA, AGUASCALIENTES, AGS, CONSTRUCCION DE AREA DE CARGA Y DESCARGA NO. 2 ZONA GASTRONOMICA, COFETRECE, AGUASCALIENTES</t>
  </si>
  <si>
    <t>08388</t>
  </si>
  <si>
    <t>AMPL DEL PROY MODERNIZACION INTEGRAL DE LA ISLA SAN MARCOS, INCLUYENDO CONSTRUCC DE REJA PERIM LADO OTE,AGUASCALIENTES, AGS, CONSTRUCC DE BASAMENTO ESCULTURA CABALLO EN EXPLANADA OTE, INCLUYE ILUMINACION ORNAMENTAL LED, VARIAS COLONIAS, AGUASCALIENTES</t>
  </si>
  <si>
    <t>08389</t>
  </si>
  <si>
    <t>OBRAS COMPLEMENTARIAS EN EL CENTRO DE REINSERCION SOCIAL PARA VARONES, VINEDOS SAN FELIPE, AGUASCALIENTES, AGS.</t>
  </si>
  <si>
    <t>08390</t>
  </si>
  <si>
    <t>PROGRAMA DE APOYO PARA EL RETORNO GRADUAL Y SEGURO EN LA EDUCACIÓN SUPERIOR.</t>
  </si>
  <si>
    <t>08391</t>
  </si>
  <si>
    <t>TRABAJOS EMERGENTES DE ESTABILIZACION DE TALUD EN LA CARRETERA ESTATAL 149, PRESA DE LOS SERNA, LOS SOYATES,CARRETERA ESTATATL149 KM 0+790 A 0+960, CALVILLO., AGUASCALIENTES</t>
  </si>
  <si>
    <t>08393</t>
  </si>
  <si>
    <t xml:space="preserve">CONSOLIDACION DE ESPACIOS PUBLICOS EN LA ZONA SUR DEL CORREDOR TRES CENTURIAS TERCERA ETAPA, AGUASCALIENTES, AGS. CONSTRUCCION DE ACCESO PEATONAL SUR, ORIENTE, COFETRECE, AGUASCALIENTES_x000D_
</t>
  </si>
  <si>
    <t>08394</t>
  </si>
  <si>
    <t>CONSOLIDACION DE ESPACIOS PUBLICOS EN LA ZONA SUR DEL CORREDOR TRES CENTURIAS TERCERA ETAPA, AGUASCALIENTES, AGS, CONSTRUCCION DE ANDADOR PRINCIPAL, MOBILIARIO URBANO, COFETRECE, AGUASCALIENTES</t>
  </si>
  <si>
    <t>08395</t>
  </si>
  <si>
    <t>CONSTRUCCION DE ESPACIOS PUBLICOS EN LA ZONA SUR DEL CORREDOR TRES CENTURIAS, TERCERA ETAPA, AGUASCALIENTES, CONSTRUCCION DE AREAS DE ESPARCIMIENTO INFANTIL Y MOBILIARIO URBANO, COFETRECE, AGUASCALIENTES</t>
  </si>
  <si>
    <t>08397</t>
  </si>
  <si>
    <t>Ampliación de proyecto Modernización Integral de la Isla San Marcos, Incluyendo Construcción de Reja Perimetral Lado Oriente, Aguascalientes, Ags</t>
  </si>
  <si>
    <t>08397-AMPLIACIÓN DE PROYECTO MODERNIZACIÓN INTEGRAL DE LA ISLA SAN MARCOS, INCLUYENDO CONSTRUCCIÓN REJA PERIMETRAL LADO ORIENTE, AGUASCALIENTES, AGS</t>
  </si>
  <si>
    <t>08398</t>
  </si>
  <si>
    <t>CONSOLIDACION DE ESPACIOS PUBLICOS EN LA ZONA SUR DEL CORREDOR TRES CENTURIAS, TERCERA ETAPA, AGUASCALIENTES, AGS, CONSTRUCCION PARA PLAZUELAS Y ZONAS DE DESCANSO Y MOBILIARIO URBANO, COFETRECE, AGUASCALIENTES</t>
  </si>
  <si>
    <t>08399</t>
  </si>
  <si>
    <t>PLAN EMERGENTE PARA LA DETECCION Y ATENCION DE PACIENTES ONCOLOGICOS EN EL ESTADO DE AGUASCALIENTES</t>
  </si>
  <si>
    <t>08400</t>
  </si>
  <si>
    <t>TRANSFERENCIA INSTITUCIÓN EDUCATIVA</t>
  </si>
  <si>
    <t>08402</t>
  </si>
  <si>
    <t>08403</t>
  </si>
  <si>
    <t>CONSTRUCCION DE COMPUERTA REGULADORA EN BORDO SANTA ELENA, CUMBRES III, EJIDO CUMBRES II, AGUASCALIENTES, AGS</t>
  </si>
  <si>
    <t>08405</t>
  </si>
  <si>
    <t>REHABILITACION DE RED DE ALCANTARILLADO EN CALLE TORRE DE CONTROL, CALLE TORRE DE CONTROL S. NUM. EL CEDAZO EL CEDAZO DE SAN ANTONIO, AGUASCALIENTES</t>
  </si>
  <si>
    <t>08406</t>
  </si>
  <si>
    <t>FORTALECIMIENTO A LA EXCELENCIA EDUCATIVA</t>
  </si>
  <si>
    <t>08407</t>
  </si>
  <si>
    <t>REHAB DE REDES DE AGUA POT, ALCANTARILLADO Y CONSTRUCCION DE GUARNICIONES Y BANQUETAS, PAV. HIDRAULICO Y ALUMBTRADO PUBLICO EN EL MUNICIPIO DE AGUASCALIENTES, FRACCIONAMIENTO LAS CUMBRES EN LA CALLE SIERRA MADRE DEL SUR, LAS CUMBRES AGUASCALIENTES</t>
  </si>
  <si>
    <t>08408</t>
  </si>
  <si>
    <t>AMPLIACION Y REHABILITACION DE CICLOVIA ALAMEDA INCLUYENDO ACCESIBILIDAD UNIVERSAL EN CRUCEROS SEMAFORIZADOS, EL EL TRAMO DE AV. HEROICO COLEGIO MILITAR HASTA AV. SIGLO XXI ORIENTE, AGUASCALIENTES, AGS. VARIAS COLONIAS, AGUASCALIENTES, AGS</t>
  </si>
  <si>
    <t>08409</t>
  </si>
  <si>
    <t>PROYECTO SUMINISTRO E INSTALACION DE BICI ESTACIONAMIENTOS Y TOTEMS INFORMATIVOS EN PUNTOS ESTRATEGICOS DEL ESTADO DE AGUASCALIENTES, VARIAS LOCALIDADES AGS., ASIENTOS, CALVILLO, J. MA, PAB. DE A, RINCON DE R, SAN FCO DE LOS R, SAN J DE G, AGUASCALIENTES</t>
  </si>
  <si>
    <t>08411</t>
  </si>
  <si>
    <t>REHAB DE REDES DE AGUA POT, ALCANTARILLADO Y CONSTRUCCION DE GUARNICIONES Y BANQUETAS, PAV. HIDRAULICO Y ALUMBTRADO PUBLICO EN EL MUNICIPIO DE AGUASCALIENTES, FRACCIONAMIENTO LAS CUMBRES EN LA C. SIERRA ALTENA Y AV. POLIDUCTO, LAS CUMBRES AGUASCALIENTES</t>
  </si>
  <si>
    <t>08412</t>
  </si>
  <si>
    <t>REHAB DE REDES DE AGUA POT, ALCANTARILLADO Y CONSTRUCCION DE GUARNICIONES Y BANQUETAS, PAV. HIDRAULICO Y ALUMBTRADO PUBLICO EN EL MUNICIPIO DE AGUASCALIENTES, FRACCIONAMIENTO LAS CUMBRES EN LA CALLE APATZINGAN, LAS CUMBRES AGUASCALIENTES</t>
  </si>
  <si>
    <t>08413</t>
  </si>
  <si>
    <t>08417</t>
  </si>
  <si>
    <t>APOYO A FESTIVALES ARTÍSTICOS Y CULTURALES (PROFEST)</t>
  </si>
  <si>
    <t>08427</t>
  </si>
  <si>
    <t>CONSOLIDACION DE ESPACIOS PUBLICOS EN LA ZONA SUR DEL CORREDOR TRAS CENTURIAS, TERCERA ETAPA, AGUASCALIENTES, AGS., MUSEOGRAFIA DE OBRA EXTERIOR, RESTAURACION Y MONTAJE DE MAQUINARIA 4 ARMONES, COFETRECE,  AGUASCALIENTES</t>
  </si>
  <si>
    <t>08428</t>
  </si>
  <si>
    <t>CONSOLIDACION DE ESPACIOS PUBLICOS EN LA ZONA SUR DEL CORREDOR TRES CENTURIAS, TERCERA ETAPA, AGUASCALIENTES, AGS., RESTAURACION Y REUBICACION DE MAQUINA DE VAPOR NIAGARA NO. 3035, COFETRECE, AGUASCALIENTES</t>
  </si>
  <si>
    <t>08429</t>
  </si>
  <si>
    <t xml:space="preserve">AFASPE RECURSO EN ESPECIE 2021 </t>
  </si>
  <si>
    <t>08430</t>
  </si>
  <si>
    <t>AMORTIZACION DE DEUDA PUBLICA CON RECURSOS FAFEF CAPITAL</t>
  </si>
  <si>
    <t>08431</t>
  </si>
  <si>
    <t>AMORTIZACION DE DEUDA PUBLICA CON RECURSOS FAFEF RENDIMIENTOS FINANCIEROS</t>
  </si>
  <si>
    <t>08433</t>
  </si>
  <si>
    <t>SEGUNDA AMPLIACION DEL PROYECTO CONSOLIDACION DE LA INFRAESTRUCTURA DE SERVICIOS EN LA ISLA SAN MARCOS CORRESPONDIENTE AL POLOFORUM CHARRO PRIMERA ETAPA, AGUASCALIENTES, AGS.</t>
  </si>
  <si>
    <t>08434</t>
  </si>
  <si>
    <t>08436</t>
  </si>
  <si>
    <t>AFASPE 2021 RECURSO EN ESPECIE CANCER DE LA MUJER</t>
  </si>
  <si>
    <t>08437</t>
  </si>
  <si>
    <t>AFASPE 2021 RECURSO EN ESPECIE HEPATITIS VIRALES</t>
  </si>
  <si>
    <t>08438</t>
  </si>
  <si>
    <t>AFASPE 2021 RECURSO EN ESPECIE VIGILANCIA EPIDEMIOLÓGICA</t>
  </si>
  <si>
    <t>08439</t>
  </si>
  <si>
    <t>AFASPE 2021 RECURSO EN ESPECIE ZOONOSIS/RABIA</t>
  </si>
  <si>
    <t>Poder Ejecutivo del Estado de Aguascalientes  (a)</t>
  </si>
  <si>
    <t>Secretaría de Finanzas</t>
  </si>
  <si>
    <t xml:space="preserve">Estado Analítico del Ejercicio del Presupuesto de Egresos Detallado - LDF_x000D_
Clasificación de Servicios Personales por Categoría </t>
  </si>
  <si>
    <t>Del 1 de  enero al  31 de  diciembre de  2021  (b)</t>
  </si>
  <si>
    <t>Concepto (c)</t>
  </si>
  <si>
    <t>Aprobado (d)</t>
  </si>
  <si>
    <t>Ampliaciones/_x000D_
(Reducciones)</t>
  </si>
  <si>
    <t>Modificado</t>
  </si>
  <si>
    <t>Devengado</t>
  </si>
  <si>
    <t>Pagado</t>
  </si>
  <si>
    <t>Subejercicio (e)</t>
  </si>
  <si>
    <t xml:space="preserve"> I.Gasto No Etiquetado (I=A+B+C+D+E+F)</t>
  </si>
  <si>
    <t xml:space="preserve">     B. Magisterio</t>
  </si>
  <si>
    <t xml:space="preserve">     C.Servicios de Salud  (C=c1+c2)</t>
  </si>
  <si>
    <t xml:space="preserve">          c1) Personal Administrativo</t>
  </si>
  <si>
    <t xml:space="preserve">          c2) Personal Médico,paramédico y afín</t>
  </si>
  <si>
    <t xml:space="preserve">     D. Seguridad Pública</t>
  </si>
  <si>
    <t xml:space="preserve">     E. Gastos asociados a la implementación de nuevas leyes federales o reformas a la misma (E=e1+e2)</t>
  </si>
  <si>
    <t xml:space="preserve">          e1) Nombre del Programa o Ley 1</t>
  </si>
  <si>
    <t xml:space="preserve">          e2) Nombre del Programa o Ley 2</t>
  </si>
  <si>
    <t xml:space="preserve">     F. Sentencias laborales definitivas</t>
  </si>
  <si>
    <t xml:space="preserve"> II.Gasto Etiquetado  (I=A+B+C+D+E+F)</t>
  </si>
  <si>
    <t xml:space="preserve">     A. Personal Administrativo y de Servicio Público</t>
  </si>
  <si>
    <t xml:space="preserve">     C. Servicios de Salud (C=c1+c2)</t>
  </si>
  <si>
    <t xml:space="preserve">          c2) Personal Médico,Paramédico y afín</t>
  </si>
  <si>
    <t xml:space="preserve"> III.Total del Gasto en Servicios Personales (III = I + II)</t>
  </si>
  <si>
    <t>Estado Analítico del Ejercicio del Presupuesto de Egresos Detallado - LDF_x000D_
Clasificación por Objeto del Gasto (Capítulo y Concepto)</t>
  </si>
  <si>
    <t xml:space="preserve">              EGRESOS</t>
  </si>
  <si>
    <t>Ampliaciones/ _x000D_
(Reducciones)</t>
  </si>
  <si>
    <t xml:space="preserve"> I. Gasto No Etiquetado (I=A+B+C+D+E+F+G+H+I)</t>
  </si>
  <si>
    <t xml:space="preserve">      A. Servicios Personales (A=a1+a2+a3+a4+a5+a6+a7)</t>
  </si>
  <si>
    <t xml:space="preserve">           a1) Remuneraciones al Personal de Carácter Permanente </t>
  </si>
  <si>
    <t xml:space="preserve">           a2) Remuneraciones al Personal de Carácter Transitorio </t>
  </si>
  <si>
    <t xml:space="preserve">           a3) Remuneraciones Adicionales y Especiales </t>
  </si>
  <si>
    <t xml:space="preserve">           a4) Seguridad Social </t>
  </si>
  <si>
    <t xml:space="preserve">           a5) Otras Prestaciones Sociales y Económicas </t>
  </si>
  <si>
    <t xml:space="preserve">           a6) Previsiones </t>
  </si>
  <si>
    <t xml:space="preserve">           a7) Pago de Estímulos a Servidores Públicos</t>
  </si>
  <si>
    <t xml:space="preserve">      B.Materiales y Suministros (B=b1+b2+b3+b4+b5+b6+b7+b8+b9)</t>
  </si>
  <si>
    <t xml:space="preserve">           b1) Materiales de Administración, Emisión de Documentos y Artículos Oficiales </t>
  </si>
  <si>
    <t xml:space="preserve">           b2) Alimentos y Utensilios </t>
  </si>
  <si>
    <t xml:space="preserve">           b3) Materias Primas y Materiales de Producción y Comercialización </t>
  </si>
  <si>
    <t xml:space="preserve">           b4) Materiales y Artículos de Construcción y de Reparación </t>
  </si>
  <si>
    <t xml:space="preserve">           b5) Productos Químicos, Farmacéuticos y de Laboratorio </t>
  </si>
  <si>
    <t xml:space="preserve">           b6) Combustibles, Lubricantes y Aditivos </t>
  </si>
  <si>
    <t xml:space="preserve">           b7) Vestuario, Blancos, Prendas de Protección y Artículos Deportivos </t>
  </si>
  <si>
    <t xml:space="preserve">           b8) Materiales y Suministros para Seguridad </t>
  </si>
  <si>
    <t xml:space="preserve">           b9) Herramientas, Refacciones y Accesorios Menores </t>
  </si>
  <si>
    <t xml:space="preserve">      C.Servicios Generales (C=c1+c2+c3+c4+c5+c6+c7+c8+c9)</t>
  </si>
  <si>
    <t xml:space="preserve">           c1) Servicios Básicos </t>
  </si>
  <si>
    <t xml:space="preserve">           c2) Servicios de Arrendamiento </t>
  </si>
  <si>
    <t xml:space="preserve">           c3) Servicios Profesionales, Científicos, Técnicos y Otros Servicios </t>
  </si>
  <si>
    <t xml:space="preserve">           c4) Servicios Financieros, Bancarios y Comerciales </t>
  </si>
  <si>
    <t xml:space="preserve">           c5) Servicios de Instalación, Reparación, Mantenimiento y Conservación </t>
  </si>
  <si>
    <t xml:space="preserve">           c6) Servicios de Comunicación Social y Publicidad </t>
  </si>
  <si>
    <t xml:space="preserve">           c7) Servicios de Traslado y Viáticos </t>
  </si>
  <si>
    <t xml:space="preserve">           c8) Servicios Oficiales </t>
  </si>
  <si>
    <t xml:space="preserve">           c9) Otros Servicios Generales </t>
  </si>
  <si>
    <t xml:space="preserve">      D.Transferencias, Asignaciones, Subsidios y Otras Ayudas (D=d1+d2+d3+d4+d5+d6+d7+d8+d9)</t>
  </si>
  <si>
    <t xml:space="preserve">           d1) Transferencias Internas y Asignaciones al Sector Público </t>
  </si>
  <si>
    <t xml:space="preserve">           d2) Transferencias al Resto del Sector Público </t>
  </si>
  <si>
    <t xml:space="preserve">           d3) Subsidios y Subvenciones </t>
  </si>
  <si>
    <t xml:space="preserve">           d4) Ayudas Sociales </t>
  </si>
  <si>
    <t xml:space="preserve">           d5) Pensiones y Jubilaciones </t>
  </si>
  <si>
    <t xml:space="preserve">           d6) Transferencias a Fideicomisos, Mandatos y Otros Análogos </t>
  </si>
  <si>
    <t xml:space="preserve">           d7) Transferencias a la Seguridad Social </t>
  </si>
  <si>
    <t xml:space="preserve">           d8) Donativos </t>
  </si>
  <si>
    <t xml:space="preserve">           d9) Transferencias al Exterior </t>
  </si>
  <si>
    <t xml:space="preserve">      E.Bienes Muebles, Inmuebles e Intangibles (E=e1+e2+e3+e4+e5+e6+e7+e8+e9)</t>
  </si>
  <si>
    <t xml:space="preserve">           e1) Mobiliario y Equipo de Administración </t>
  </si>
  <si>
    <t xml:space="preserve">           e2) Mobiliario y Equipo Educacional y Recreativo </t>
  </si>
  <si>
    <t xml:space="preserve">           e3) Equipo e Instrumental Médico y de Laboratorio </t>
  </si>
  <si>
    <t xml:space="preserve">           e4) Vehículos y Equipo de Transporte </t>
  </si>
  <si>
    <t xml:space="preserve">           e5) Equipo de Defensa y Seguridad </t>
  </si>
  <si>
    <t xml:space="preserve">           e6) Maquinaria, Otros Equipos y Herramientas </t>
  </si>
  <si>
    <t xml:space="preserve">           e7) Activos Biológicos </t>
  </si>
  <si>
    <t xml:space="preserve">           e8) Bienes Inmuebles </t>
  </si>
  <si>
    <t xml:space="preserve">           e9) Activos Intangibles </t>
  </si>
  <si>
    <t xml:space="preserve">      F.Inversión Pública (F=f1+f2+f3)</t>
  </si>
  <si>
    <t xml:space="preserve">           f1) Obra Pública en Bienes de Dominio Público</t>
  </si>
  <si>
    <t xml:space="preserve">           f2) Obra Pública en Bienes Propios</t>
  </si>
  <si>
    <t xml:space="preserve">           f3) Proyectos Productivos y Acciones de Fomento </t>
  </si>
  <si>
    <t xml:space="preserve">      G.Inversiones Financieras y Otras Provisiones (G=g1+g2+g3+g4+g5+g6+g7)</t>
  </si>
  <si>
    <t xml:space="preserve">           g1) Inversiones Para el Fomento de Actividades Productivas</t>
  </si>
  <si>
    <t xml:space="preserve">           g2) Acciones y Participaciones de Capital </t>
  </si>
  <si>
    <t xml:space="preserve">           g3) Compra de Títulos y Valores </t>
  </si>
  <si>
    <t xml:space="preserve">           g4) Concesión de Préstamos </t>
  </si>
  <si>
    <t xml:space="preserve">           g5) Inversiones en Fideicomisos, Mandatos y Otros Análogos </t>
  </si>
  <si>
    <t xml:space="preserve">      H.Participaciones y Aportaciones (H=h1+h2+h3)</t>
  </si>
  <si>
    <t xml:space="preserve">           h1) Participaciones </t>
  </si>
  <si>
    <t xml:space="preserve">           h2) Aportaciones </t>
  </si>
  <si>
    <t xml:space="preserve">           h3) Convenios </t>
  </si>
  <si>
    <t xml:space="preserve">      I.Deuda Pública (I=i1+i2+i3+i4+i5+i6+i7)</t>
  </si>
  <si>
    <t xml:space="preserve">           i1) Amortización de la Deuda Pública </t>
  </si>
  <si>
    <t xml:space="preserve">           i2) Intereses de la Deuda Pública </t>
  </si>
  <si>
    <t xml:space="preserve">           i3) Comisiones de la Deuda Pública </t>
  </si>
  <si>
    <t xml:space="preserve">           i4) Gastos de la Deuda Pública </t>
  </si>
  <si>
    <t xml:space="preserve">           i5) Costo por Coberturas </t>
  </si>
  <si>
    <t xml:space="preserve">           i6) Apoyos Financieros </t>
  </si>
  <si>
    <t xml:space="preserve">           i7) Adeudos de Ejercicios Fiscales Anteriores (ADEFAS)</t>
  </si>
  <si>
    <t xml:space="preserve"> II. Gasto Etiquetado (II=A+B+C+D+E+F+G+H+I)</t>
  </si>
  <si>
    <t xml:space="preserve"> III. Total de Egresos (III = I + II)</t>
  </si>
  <si>
    <t>Poder Ejecutivo del Estado de Aguascalientes</t>
  </si>
  <si>
    <t>Informe Analítico de Obligaciones Diferentes de Financiamientos - LDF</t>
  </si>
  <si>
    <t>del 1 de  enero al  31 de  diciembre de  2021</t>
  </si>
  <si>
    <t>(Pesos)</t>
  </si>
  <si>
    <t>Fecha de vencimiento (f)</t>
  </si>
  <si>
    <t>Monto promedio mensual del pago de la contraprestación correspondiente al pago de inversión(j)</t>
  </si>
  <si>
    <t>Monto pagado de la inversión al  31 de  diciembre de  2021(k)</t>
  </si>
  <si>
    <t>Monto pagado de la inversión actualizado al  31 de  diciembre de  2021(l)</t>
  </si>
  <si>
    <t>Saldo pendiente por pagar de la inversión al  31 de  diciembre de  2021(m = g - l)</t>
  </si>
  <si>
    <t>B. Otros Instrumentos (B=a+b+c+d)</t>
  </si>
  <si>
    <t xml:space="preserve">PODER EJECUTIVO DEL ESTADO DE AGUASCALIENTES
SECRETARÍA DE FINANZAS
ESTADO ANALÍTICO DE LA DEUDA Y OTROS PASIVOS
DEL 1 DE ENERO AL 31 DE DICIEMBRE DE 2021
( PESOS )
</t>
  </si>
  <si>
    <t>CUENTA</t>
  </si>
  <si>
    <t>BENEFICIARIO</t>
  </si>
  <si>
    <t>IMPORTE</t>
  </si>
  <si>
    <t>OB INSTITUTO MEXICANO DEL SEGURO SOCIAL</t>
  </si>
  <si>
    <t>CR00743 MS CONSTRUCCIÓN SOLUCIONES E INGENIERIA, S.A. DE C.V.</t>
  </si>
  <si>
    <t>CR00745 EPCCOR, S.A. DE C.V.</t>
  </si>
  <si>
    <t>BA0002 BANCO MERCANTIL DEL NORTE SA</t>
  </si>
  <si>
    <t>OPD00009 INSTITUTO DE SERVICIOS DE SALUD DEL ESTADO DE AGUASCALIENTES</t>
  </si>
  <si>
    <t>LAS NOTAS A LOS ESTADOS FINANCIEROS SE PRESENTAN EN ARCHIVO DE PDF</t>
  </si>
  <si>
    <t>PODER EJECUTIVO DEL ESTADO DE AGUASCALIENTES
SECRETARÍA DE FINANZAS
ESTADO ANALÍTICO DEL EJERCICIO DEL PRESUPUESTO DE
EGRESOS POR CLASIFICACIÓN ADMINISTRATIVA POR PODERES Y ÓRGANOS AUTÓNOMOS
DEL 1 DE ENERO AL 31 DE DICIEMBRE DE 2021
(PESOS)</t>
  </si>
  <si>
    <t>Estimado/Aprobado</t>
  </si>
  <si>
    <t>Recaudado/Pagado</t>
  </si>
  <si>
    <t>I. INGRESOS PRESUPUESTARIOS</t>
  </si>
  <si>
    <t xml:space="preserve">   1. INGRESOS DEL GOBIERNO DE LA ENTIDAD FEDERATIVA</t>
  </si>
  <si>
    <t xml:space="preserve">   2. INGRESOS DEL SECTOR PARAESTATAL</t>
  </si>
  <si>
    <t>II. EGRESOS PRESUPUESTARIOS</t>
  </si>
  <si>
    <t xml:space="preserve">   3. EGRESOS DEL GOBIERNO DE LA ENTIDAD FEDERATIVA</t>
  </si>
  <si>
    <t xml:space="preserve">   4. EGRESOS DEL SECTOR PARAESTATAL</t>
  </si>
  <si>
    <t>III. BALANCE PRESUPUESTARIO (SUPERÁVIT O DÉFICIT) (III = I - II)</t>
  </si>
  <si>
    <t>III. BALANCE PRESUPUESTARIO (SUPERÁVIT O DÉFICIT) (V = III + IV)</t>
  </si>
  <si>
    <t>IV. INTERESES, COMISIONES Y GASTOS DE LA DEUDA</t>
  </si>
  <si>
    <t>V. BALANCE PRIMARIO (SUPERÁVIT O DÉFICIT)</t>
  </si>
  <si>
    <t>A. FINANCIAMIENTO</t>
  </si>
  <si>
    <t>B.  AMORTIZACIÓN DE LA DEUDA</t>
  </si>
  <si>
    <t>C. FINANCIAMIENTO NETO</t>
  </si>
  <si>
    <r>
      <t xml:space="preserve">CUENTA PÚBLICA 2021
PODER EJECUTIVO DEL ESTADO DE AGUASCALIENTES
SECRETARÍA DE FINANZAS
INDICADORES DE POSTURA FISCAL
DEL 1 DE ENERO AL 31 DE DICIEMBRE DE 2021
</t>
    </r>
    <r>
      <rPr>
        <b/>
        <sz val="9"/>
        <color indexed="8"/>
        <rFont val="Arial"/>
        <charset val="1"/>
      </rPr>
      <t>(CIFRAS EN PESOS)</t>
    </r>
  </si>
  <si>
    <t>CUENTA PÚBLICA 2021
PODER EJECUTIVO DEL ESTADO DE AGUASCALIENTES
SECRETARÍA DE FINANZAS
ESTADO ANALÍTICO DEL EJERCICIO DEL PRESUPUESTO DE
EGRESOS CLASIFICACIÓN ADMINISTRATIVA
DEL 1 DE ENERO AL 31 DE DICIEMBRE DE 2021
(PESOS)</t>
  </si>
  <si>
    <t>Poder Ejecutivo del Estado de Aguascalientes (a)
Secretaría de Finanzas
Estado de Situación Financiera Detallado - LDF
Al 31 de diciembre del 2020 y al 31 de diciembre de 2021 (b)
(PESOS)</t>
  </si>
  <si>
    <t>2021 (d)</t>
  </si>
  <si>
    <t>31 de diciembre 2020 (e)</t>
  </si>
  <si>
    <t xml:space="preserve">ACTIVO </t>
  </si>
  <si>
    <t xml:space="preserve">PASIVO </t>
  </si>
  <si>
    <t xml:space="preserve">Activo Circulante </t>
  </si>
  <si>
    <t xml:space="preserve">Pasivo Circulante </t>
  </si>
  <si>
    <t xml:space="preserve">  a. Efectivo y Equivalentes (a=a1+a2+a3+a4+a5+a6+a7)</t>
  </si>
  <si>
    <t xml:space="preserve">  a. Cuentas por Pagar a Corto Plazo (a=a1+a2+a3+a4+a5+a6+a7+a8+a9)</t>
  </si>
  <si>
    <t xml:space="preserve">      a1) Efectivo </t>
  </si>
  <si>
    <t xml:space="preserve">      a1) Servicios Personales por Pagar a Corto Plazo </t>
  </si>
  <si>
    <t xml:space="preserve">      a2) Bancos/Tesorería </t>
  </si>
  <si>
    <t xml:space="preserve">      a2) Proveedores por Pagar a Corto Plazo </t>
  </si>
  <si>
    <t xml:space="preserve">      a3) Bancos/Dependencias y Otros </t>
  </si>
  <si>
    <t xml:space="preserve">      a3) Contratistas por Obras Públicas por Pagar a Corto Plazo </t>
  </si>
  <si>
    <t xml:space="preserve">      a4) Inversiones Temporales (Hasta 3 Meses) </t>
  </si>
  <si>
    <t xml:space="preserve">      a4) Participaciones y Aportaciones por Pagar a Corto Plazo </t>
  </si>
  <si>
    <t xml:space="preserve">      a5) Fondos con Afectación Específica </t>
  </si>
  <si>
    <t xml:space="preserve">      a5) Transferencias Otorgadas por Pagar a Corto Plazo </t>
  </si>
  <si>
    <t xml:space="preserve">      a6) Depósitos de Fondos de Terceros en Garantía y/o Administración </t>
  </si>
  <si>
    <t xml:space="preserve">      a6) Intereses, Comisiones y Otros Gastos de la Deuda Pública por Pagar a Corto Plazo </t>
  </si>
  <si>
    <t xml:space="preserve">      a7) Otros Efectivos y Equivalentes </t>
  </si>
  <si>
    <t xml:space="preserve">      a7) Retenciones y Contribuciones por Pagar a Corto Plazo </t>
  </si>
  <si>
    <t xml:space="preserve">  b. Derechos a Recibir Efectivo o Equivalentes (b=b1+b2+b3+b4+b5+b6+b7)</t>
  </si>
  <si>
    <t xml:space="preserve">      a8) Devoluciones de la ley de Ingresos por Pagar a Corto Plazo </t>
  </si>
  <si>
    <t xml:space="preserve">      b1) Inversiones Financieras de Corto Plazo </t>
  </si>
  <si>
    <t xml:space="preserve">      a9) Otras Cuentas por Pagar a Corto Plazo </t>
  </si>
  <si>
    <t xml:space="preserve">      b2) Cuentas por Cobrar a Corto Plazo </t>
  </si>
  <si>
    <t xml:space="preserve">  b. Documentos por Pagar a Corto Plazo (b=b1+b2+b3)</t>
  </si>
  <si>
    <t xml:space="preserve">      b3) Deudores Diversos por Cobrar a Corto Plazo </t>
  </si>
  <si>
    <t xml:space="preserve">      b1) Documentos Comerciales por Pagar a Corto Plazo </t>
  </si>
  <si>
    <t xml:space="preserve">      b4) Ingresos por Recuperar a Corto Plazo </t>
  </si>
  <si>
    <t xml:space="preserve">      b2) Documentos con Contratistas por Obras Públicas por Pagar a Corto Plazo </t>
  </si>
  <si>
    <t xml:space="preserve">      b5) Deudores por Anticipos de la Tesorería a Corto Plazo </t>
  </si>
  <si>
    <t xml:space="preserve">      b3) Otros Documentos por Pagar a Corto Plazo </t>
  </si>
  <si>
    <t xml:space="preserve">      b6) Préstamos Otorgados a Corto Plazo </t>
  </si>
  <si>
    <t xml:space="preserve">  c. Porción a Corto Plazo de la Deuda Pública a Largo Plazo (c=c1+c2)</t>
  </si>
  <si>
    <t xml:space="preserve">      b7) Otros Derechos a Recibir Efectivo o Equivalentes a Corto Plazo </t>
  </si>
  <si>
    <t xml:space="preserve">      c1) Porción a Corto Plazo de la Deuda Pública</t>
  </si>
  <si>
    <t xml:space="preserve">  c. Derechos a Recibir Bienes o Servicios (c=c1+c2+c3+c4+c5)</t>
  </si>
  <si>
    <t xml:space="preserve">      c2) Porción a Corto Plazo de Arrendamiento Financiero </t>
  </si>
  <si>
    <t xml:space="preserve">      c1) Anticipo a Proveedores por Adquisición de Bienes, y Prestacion de Servicios a Corto Plazo </t>
  </si>
  <si>
    <t xml:space="preserve">  d. Títulos y Valores a Corto Plazo </t>
  </si>
  <si>
    <t xml:space="preserve">      c2) Anticipo a Proveedores por Adquisición de Bienes Inmuebles y Muebles a Corto Plazo </t>
  </si>
  <si>
    <t xml:space="preserve">  e. Pasivos Diferidos a Corto Plazo  (e=e1+e2+e3)</t>
  </si>
  <si>
    <t xml:space="preserve">      c3) Anticipo a Proveedores por Adquisición de Bienes Intangibles a Corto Plazo </t>
  </si>
  <si>
    <t xml:space="preserve">      e1) Ingresos Cobrados por Adelantado a Corto Plazo </t>
  </si>
  <si>
    <t xml:space="preserve">      c4) Anticipo a Contratistas por Obras Públicas a Corto Plazo </t>
  </si>
  <si>
    <t xml:space="preserve">      e2) Intereses Cobrados por Adelantado a Corto Plazo </t>
  </si>
  <si>
    <t xml:space="preserve">      c5) Otros Derechos a Recibir Bienes o Servicios a Corto Plazo </t>
  </si>
  <si>
    <t xml:space="preserve">      e3) Otros Pasivos Diferidos a Corto Plazo </t>
  </si>
  <si>
    <t xml:space="preserve">  d. Inventarios (d=d1+d2+d3+d4+d5)</t>
  </si>
  <si>
    <t xml:space="preserve">  f. Fondos y Bienes de Terceros en Garantía y/o Administración a Corto Plazo (f=f1+f2+f3+f4+f5+f6)</t>
  </si>
  <si>
    <t xml:space="preserve">      d1) Inventario de Mercancías para Venta </t>
  </si>
  <si>
    <t xml:space="preserve">      f1) Fondos en Garantía a Corto Plazo </t>
  </si>
  <si>
    <t xml:space="preserve">      d2) Inventario de Mercancías Terminadas </t>
  </si>
  <si>
    <t xml:space="preserve">      f2) Fondos en Administración a Corto Plazo </t>
  </si>
  <si>
    <t xml:space="preserve">      d3) Inventario de Mercancías en Proceso de Elaboración </t>
  </si>
  <si>
    <t xml:space="preserve">      f3) Fondos Contingentes a Corto Plazo </t>
  </si>
  <si>
    <t xml:space="preserve">      d4) Inventario de Materias Primas, Materiales y Suministros para Producción </t>
  </si>
  <si>
    <t xml:space="preserve">      f4) Fondos de Fideicomisos, Mandatos y Contratos Análogos a Corto Plazo </t>
  </si>
  <si>
    <t xml:space="preserve">      d5) Bienes en Tránsito </t>
  </si>
  <si>
    <t xml:space="preserve">      f5) Otros Fondos de Terceros en Garantía y/o Administración a Corto Plazo </t>
  </si>
  <si>
    <t xml:space="preserve">  e. Almacenes </t>
  </si>
  <si>
    <t xml:space="preserve">      f6) Valores y Bienes en Garantía a Corto Plazo </t>
  </si>
  <si>
    <t xml:space="preserve">  f. Estimación por Pérdida o Deterioro de Activos Circulantes (f=f1+f2)</t>
  </si>
  <si>
    <t xml:space="preserve">  g. Provisiones a Corto Plazo  (g=g1+g2+g3)</t>
  </si>
  <si>
    <t xml:space="preserve">      f1) Estimaciones para Cuentas Incobrables por Derechos a Recibir Efectivo o Equivalentes </t>
  </si>
  <si>
    <t xml:space="preserve">      g1) Provisión para Demandas y Juicios a Corto Plazo </t>
  </si>
  <si>
    <t xml:space="preserve">      f2) Estimación por Deterioro de Inventarios </t>
  </si>
  <si>
    <t xml:space="preserve">      g2) Provisión para Contingencias a Corto Plazo </t>
  </si>
  <si>
    <t xml:space="preserve">  g. Otros Activos Circulantes (g=g1+g2+g3+g4)</t>
  </si>
  <si>
    <t xml:space="preserve">      g3) Otras Provisiones a Corto Plazo </t>
  </si>
  <si>
    <t xml:space="preserve">      g1) Valores en Garantia </t>
  </si>
  <si>
    <t xml:space="preserve">  h. Otros Pasivos a Corto Plazo (h=h1+h2+h3)</t>
  </si>
  <si>
    <t xml:space="preserve">      g2) Bienes en Garantia (Excluye Depósitos de Fondos) </t>
  </si>
  <si>
    <t xml:space="preserve">      h1) Ingresos por Clasificar </t>
  </si>
  <si>
    <t xml:space="preserve">      g3) Bienes Derivados de Embargos, Decomisos, Aseguramientos y Dación en Pago </t>
  </si>
  <si>
    <t xml:space="preserve">      h2) Recaudación por Participar </t>
  </si>
  <si>
    <t xml:space="preserve">      g4) Adquisición con Fondos de Terceros </t>
  </si>
  <si>
    <t xml:space="preserve">      h3) Otros Pasivos Circulantes </t>
  </si>
  <si>
    <t xml:space="preserve">  IA. Total de Activos Circulantes (IA = a + b + c + d + e + f + g)</t>
  </si>
  <si>
    <t xml:space="preserve">  IIA. Total de Pasivos Circulantes (IIA = a + b + c + d + e + f + g + h)</t>
  </si>
  <si>
    <t xml:space="preserve">Activo No Circulante </t>
  </si>
  <si>
    <t xml:space="preserve">Pasivo No Circulante </t>
  </si>
  <si>
    <t xml:space="preserve">      a. Inversiones Financieras a Largo Plazo </t>
  </si>
  <si>
    <t xml:space="preserve">      a. Cuentas por Pagar a Largo Plazo </t>
  </si>
  <si>
    <t xml:space="preserve">      b. Derechos a Recibir Efectivo o Equivalentes a Largo Plazo </t>
  </si>
  <si>
    <t xml:space="preserve">      b. Documentos por Pagar a Largo Plazo </t>
  </si>
  <si>
    <t xml:space="preserve">      c. Bienes Inmuebles, Infraestructura y Construcciones en Proceso </t>
  </si>
  <si>
    <t xml:space="preserve">      c. Deuda Pública a Largo Plazo </t>
  </si>
  <si>
    <t xml:space="preserve">      d. Bienes Muebles </t>
  </si>
  <si>
    <t xml:space="preserve">      d. Pasivos Diferidos a Largo Plazo </t>
  </si>
  <si>
    <t xml:space="preserve">      e. Activos Intangibles </t>
  </si>
  <si>
    <t xml:space="preserve">      e. Fondos y Bienes de Terceros en Garantía y/o Administración a Largo Plazo </t>
  </si>
  <si>
    <t xml:space="preserve">      f. Depreciación, Deterioro y Amortizacion Acumulada de Bienes </t>
  </si>
  <si>
    <t xml:space="preserve">      f. Provisiones a Largo Plazo </t>
  </si>
  <si>
    <t xml:space="preserve">      g. Activos Diferidos </t>
  </si>
  <si>
    <t xml:space="preserve">      h. Estimación por Pérdida o Deterioro de Activos no Circulantes </t>
  </si>
  <si>
    <t xml:space="preserve">  IIB. Total de Pasivos No Circulantes  (IIB = a + b + c + d + e + f)</t>
  </si>
  <si>
    <t xml:space="preserve">      i. Otros Activos no Circulantes </t>
  </si>
  <si>
    <t xml:space="preserve">  II. Total del Pasivo  (II = IIA + IIB)</t>
  </si>
  <si>
    <t xml:space="preserve">  IB. Total de Activos No Circulantes (IB = a + b + c + d + e + f + g + h + i)</t>
  </si>
  <si>
    <t xml:space="preserve">HACIENDA Pública / PATRIMONIO </t>
  </si>
  <si>
    <t xml:space="preserve">  I. Total del Activo  (I = IA + IB)</t>
  </si>
  <si>
    <t xml:space="preserve">  IIIA. Hacienda Pública/ Patrimonio Contribuido (IIIA = a + b + c)</t>
  </si>
  <si>
    <t xml:space="preserve">      a. Aportaciones </t>
  </si>
  <si>
    <t xml:space="preserve">      b. Donaciones de Capital </t>
  </si>
  <si>
    <t xml:space="preserve">      c. Actualización de la Hacienda Pública / Patrimonio </t>
  </si>
  <si>
    <t xml:space="preserve">  IIIB.Hacienda Pública/ Patrimonio Generado (IIIB = a + b + c + d + e)</t>
  </si>
  <si>
    <t xml:space="preserve">      a. Resultados del Ejercicio (Ahorro / Desahorro) </t>
  </si>
  <si>
    <t xml:space="preserve">      b. Resultados de Ejercicios Anteriores </t>
  </si>
  <si>
    <t xml:space="preserve">      c. Revalúos </t>
  </si>
  <si>
    <t xml:space="preserve">      d. Reservas </t>
  </si>
  <si>
    <t xml:space="preserve">      e. Rectificaciones de Resultados de Ejercicios Anteriores </t>
  </si>
  <si>
    <t xml:space="preserve">  IIIC. Exceso o Insuficiencia en la Actualización de la Hacienda Pública/ Patrimonio (IIIC=a+b)</t>
  </si>
  <si>
    <t xml:space="preserve">      a. Resultado por Posición Monetaria </t>
  </si>
  <si>
    <t xml:space="preserve">      b. Resultado por Tenencia de Activos no Monetarios </t>
  </si>
  <si>
    <t xml:space="preserve">  III. Total Hacienda Pública/Patrimonio (III = IIIA + IIIB + IIIC)</t>
  </si>
  <si>
    <t xml:space="preserve">  IV. Total del Pasivo y Hacienda Pública/Patrimonio (IV = II + III))</t>
  </si>
  <si>
    <t>Poder Ejecutivo del Estado de Aguascalientes (a)
Secretaría de Finanzas
Informe Analítico de la Deuda Pública y Otros Pasivos - LDF
Del 1 de enero al 31 de diciembre de 2021 (b)
(PESOS)</t>
  </si>
  <si>
    <t xml:space="preserve">Denominación de la Deuda Pública y Otros Pasivos (c) </t>
  </si>
  <si>
    <t>Saldo al 31 de diciembre de 2020 (d)</t>
  </si>
  <si>
    <t>Disposiciones del Periodo (e)</t>
  </si>
  <si>
    <t>Amortizaciones del Periodo (f)</t>
  </si>
  <si>
    <t>Revaluaciones, Reclasificaciones y Otros Ajustes (g)</t>
  </si>
  <si>
    <t>Saldo Final del Periodo (h)  _x000D_
h=d+e-f+g</t>
  </si>
  <si>
    <t xml:space="preserve">Pago de Intereses del Periodo(i) </t>
  </si>
  <si>
    <t>Pago de Comisiones y demás costos asociados durante el periodo (j)</t>
  </si>
  <si>
    <t>1. Deuda Pública(1=A+B)</t>
  </si>
  <si>
    <t xml:space="preserve">   A. Corto Plazo (A=a1+a2+a3)</t>
  </si>
  <si>
    <t xml:space="preserve">         a1) Instituciones de Crédito</t>
  </si>
  <si>
    <t xml:space="preserve">         a2) Títulos y Valores</t>
  </si>
  <si>
    <t xml:space="preserve">         a3) Arrendamientos Financieros</t>
  </si>
  <si>
    <t xml:space="preserve">   B. Largo Plazo (B=b1+b2+b3)</t>
  </si>
  <si>
    <t xml:space="preserve">         b1) Instituciones de Crédito</t>
  </si>
  <si>
    <t xml:space="preserve">         b2) Títulos y Valores</t>
  </si>
  <si>
    <t xml:space="preserve">         b3) Arrendamientos Financieros</t>
  </si>
  <si>
    <t>3. Total de la Deuda Pública y Otros Pasivos(3=1+2)</t>
  </si>
  <si>
    <t>4. Deuda Contingente¹ (Informativo)</t>
  </si>
  <si>
    <t xml:space="preserve">     A. Deuda Contingente 1</t>
  </si>
  <si>
    <t xml:space="preserve">     B. Deuda Contingente 2</t>
  </si>
  <si>
    <t xml:space="preserve">     C. Deuda Contingente XX</t>
  </si>
  <si>
    <t xml:space="preserve">    A. Instrumento Bono Cupón Cero 1</t>
  </si>
  <si>
    <t xml:space="preserve">    B. Instrumento Bono Cupón Cero 2</t>
  </si>
  <si>
    <t xml:space="preserve">    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</si>
  <si>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mayoritaria._x000D_
_x000D_
2 Se refiere al valor del Bono Cupón Cero que respalda el pago de los créditos asociados al mismo (Activo).</t>
  </si>
  <si>
    <t>Obligaciones a Corto Plazo (k)</t>
  </si>
  <si>
    <t>Monto Contratado (l)</t>
  </si>
  <si>
    <t>Plazo Pactado  (m)</t>
  </si>
  <si>
    <t>Tasa de Interés (n)</t>
  </si>
  <si>
    <t>Comisiones y Costos Relacionados  (o)</t>
  </si>
  <si>
    <t>6. Obligaciones a Corto Plazo (Informativo)</t>
  </si>
  <si>
    <t xml:space="preserve">     A. Crédito 1</t>
  </si>
  <si>
    <t xml:space="preserve">     B. Crédito 2</t>
  </si>
  <si>
    <t xml:space="preserve">     C. Crédito XX</t>
  </si>
  <si>
    <t>Nota: El valor reflejado en el punto 5, corresponde al monto contratado de los créditos y respaldados  con  bonos cupón cero.</t>
  </si>
  <si>
    <t>Balance Presupuestario - LDF</t>
  </si>
  <si>
    <t>Estimado/                             Aprobado (d)</t>
  </si>
  <si>
    <t>Recaudado/                          Pagado</t>
  </si>
  <si>
    <t xml:space="preserve">     A. Ingresos Totales(A = A1+A2+A3)</t>
  </si>
  <si>
    <t xml:space="preserve">          A1. Ingresos de Libre Disposición</t>
  </si>
  <si>
    <t xml:space="preserve">          A2. Transferencias Federales Etiquetadas</t>
  </si>
  <si>
    <t xml:space="preserve">          A3.Financiamiento Neto</t>
  </si>
  <si>
    <t xml:space="preserve">     B. Egresos Presupuestarios¹ (B = B1+B2)</t>
  </si>
  <si>
    <t xml:space="preserve">          B1. Gasto No Etiquetado (sin Incluir Amortización de la Deuda Pública)</t>
  </si>
  <si>
    <t xml:space="preserve">          B2.Gasto Etiquetado (sin Incluir Amortización de la  Deuda Pública)</t>
  </si>
  <si>
    <t xml:space="preserve">     C. Remanentes del Ejercicio Anterior ( C = C1 + C2 )</t>
  </si>
  <si>
    <t xml:space="preserve">          C1. Remanentes de Ingresos de Libre Disposición aplicados en el periodo</t>
  </si>
  <si>
    <t xml:space="preserve">          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</si>
  <si>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</si>
  <si>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</si>
  <si>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 II – C)</t>
  </si>
  <si>
    <t>Aprobado</t>
  </si>
  <si>
    <t xml:space="preserve">     E. Intereses, Comisiones y Gastos De La Deuda (E = E1+E2)</t>
  </si>
  <si>
    <t xml:space="preserve">          E1. Intereses, Comisiones y Gastos de la Deuda con Gasto No Etiquetado</t>
  </si>
  <si>
    <t xml:space="preserve">          E2. Intereses, Comisiones y Gastos de la Deuda con Gasto Etiquetado</t>
  </si>
  <si>
    <t>IV. Balance Primario (IV = III + E)</t>
  </si>
  <si>
    <t>Estimado/                             Aprobado</t>
  </si>
  <si>
    <t xml:space="preserve">     F. Financiamiento (F = F1 + F2)</t>
  </si>
  <si>
    <t xml:space="preserve">          F1. Financiamiento con Fuente de Pago de Ingresos de Libre Disposición</t>
  </si>
  <si>
    <t xml:space="preserve">          F2. Financiamiento con Fuente de Pago de Transferencias Federales Etiquetadas</t>
  </si>
  <si>
    <t xml:space="preserve">     G. Amortización de la Deuda  (G = G1 + G2)</t>
  </si>
  <si>
    <t xml:space="preserve">          G1. Amortización de la Deuda Pública con Gasto No Etiquetado</t>
  </si>
  <si>
    <t xml:space="preserve">          G2. Amortización de la Deuda Pública con Gasto Etiquetado</t>
  </si>
  <si>
    <t xml:space="preserve">     A3. Financiamiento Neto  (A3 = F – G )</t>
  </si>
  <si>
    <t xml:space="preserve">     A1. Ingresos de Libre Disposición</t>
  </si>
  <si>
    <t xml:space="preserve">     A3.1 Financiamiento Neto con Fuente de Pago de Ingresos de Libre Disposición (A3.1 = F1 - G1)</t>
  </si>
  <si>
    <t xml:space="preserve">     B1. Gasto No Etiquetado (sin Incluir Amortización de la Deuda Pública)</t>
  </si>
  <si>
    <t xml:space="preserve">     C1.Remanentes de Ingresos de Libre Disposición aplicados en el periodo</t>
  </si>
  <si>
    <t>V. Balance Presupuestario de Recursos Disponibles (V = A1 + A3.1 – B 1 + C1)</t>
  </si>
  <si>
    <t>VI. Balance Presupuestario de Recursos Disponibles sin Financiamiento Neto  (VI = V – A3.1)</t>
  </si>
  <si>
    <t xml:space="preserve">     A2. Transferencias Federales Etiquetadas</t>
  </si>
  <si>
    <t xml:space="preserve">     A3.2 Financiamiento Neto con Fuente de Pago de Transferencias Federales Etiquetadas (A3.2 =F2-G2)</t>
  </si>
  <si>
    <t xml:space="preserve">     B2. Gasto Etiquetado (sin Incluir Amortización de la Deuda Pública)</t>
  </si>
  <si>
    <t xml:space="preserve">     C2. Remanentes de Transferencias Federales Etiquetadas aplicados en el periodo</t>
  </si>
  <si>
    <t>VII. Balance Presupuestario de Recursos Etiquetados (VII = A2 + A3.2 – B2 + C2)</t>
  </si>
  <si>
    <t>VIII. Balance Presupuestario de Recursos Etiquetados sin Financiamiento Neto (VIII = VII – A3.2)</t>
  </si>
  <si>
    <t>Poder Ejecutivo del Estado de Aguascalientes (a)
Secretaría de Finanzas
Estado Analítico de Ingresos Detallado - LDF
Del 1 de enero al 31 de diciembre de 2021 (b)
(PESOS)</t>
  </si>
  <si>
    <t>Ingreso</t>
  </si>
  <si>
    <t>Estimado (d)</t>
  </si>
  <si>
    <t>Ampliaciones/(Reducciones)</t>
  </si>
  <si>
    <t>Recaudado</t>
  </si>
  <si>
    <t>Diferencia (e)</t>
  </si>
  <si>
    <t xml:space="preserve">Ingresos de Libre Disposición </t>
  </si>
  <si>
    <t xml:space="preserve">     A. Impuestos </t>
  </si>
  <si>
    <t xml:space="preserve">     B. Cuotas y Aportaciones de Seguridad Social </t>
  </si>
  <si>
    <t xml:space="preserve">     C. Contribuciones de Mejoras </t>
  </si>
  <si>
    <t xml:space="preserve">     D. Derechos </t>
  </si>
  <si>
    <t xml:space="preserve">     E. Productos </t>
  </si>
  <si>
    <t xml:space="preserve">     F. Aprovechamientos </t>
  </si>
  <si>
    <t xml:space="preserve">     G. Ingresos por Venta de Bienes y Prestación de Servicios </t>
  </si>
  <si>
    <t xml:space="preserve">     H. Participaciones (H=h1+h2+h3+h4+h5+h6+h7+h8+h9+h10+h11)</t>
  </si>
  <si>
    <t xml:space="preserve">          h1) Fondo General de Participaciones </t>
  </si>
  <si>
    <t xml:space="preserve">          h2) Fondo de Fomento Municipal </t>
  </si>
  <si>
    <t xml:space="preserve">          h3) Fondo de Fiscalización y Recaudación </t>
  </si>
  <si>
    <t xml:space="preserve">          h4) Fondo de Compensación  de Repecos-Intermedios</t>
  </si>
  <si>
    <t xml:space="preserve">          h5) Fondo de Extracción de Hidrocarburos </t>
  </si>
  <si>
    <t xml:space="preserve">          h6) Impuesto Especial Sobre Producción y Servicios </t>
  </si>
  <si>
    <t xml:space="preserve">          h7) 0.136% de la Recaudación Federal Participable </t>
  </si>
  <si>
    <t xml:space="preserve">          h8) 3.17% Sobre Extracción de Petróleo </t>
  </si>
  <si>
    <t xml:space="preserve">          h9) Gasolinas y Diésel </t>
  </si>
  <si>
    <t xml:space="preserve">          h10) Fondo del Impuesto Sobre la Renta </t>
  </si>
  <si>
    <t xml:space="preserve">          h11) Fondo de Estabilización de los Ingresos de las Entidades Federativas </t>
  </si>
  <si>
    <t xml:space="preserve">     I. Incentivos Derivados de la Colaboración Fiscal (I=i1+i2+i3+i4+i5)</t>
  </si>
  <si>
    <t xml:space="preserve">          i1) Tenencia o uso de Vehículos </t>
  </si>
  <si>
    <t xml:space="preserve">          i2) Fondo de Compensación ISAN</t>
  </si>
  <si>
    <t xml:space="preserve">          i3) Impuesto Sobre Automóviles Nuevos </t>
  </si>
  <si>
    <t xml:space="preserve">          i4) Fondo de Compensación de Repecos-Intermedios</t>
  </si>
  <si>
    <t xml:space="preserve">          i5) Otros Incentivos Económicos </t>
  </si>
  <si>
    <t xml:space="preserve">     J. Transferencias y Asignaciones </t>
  </si>
  <si>
    <t xml:space="preserve">     K. Convenios </t>
  </si>
  <si>
    <t xml:space="preserve">          k1) Otros Convenios y Subsidios </t>
  </si>
  <si>
    <t xml:space="preserve">     L. Otros Ingresos de Libre Disposición (L=l1+l2)</t>
  </si>
  <si>
    <t xml:space="preserve">          l1) Participaciones en Ingresos Locales </t>
  </si>
  <si>
    <t xml:space="preserve">          l2) Otros Ingresos de Libre Disposición </t>
  </si>
  <si>
    <t>I. Total de Ingresos de Libre Disposición (I=A+B+C+D+E+F+G+H+I+J+K+L)</t>
  </si>
  <si>
    <t xml:space="preserve">Ingresos Excedentes de Ingresos de Libre Disposición </t>
  </si>
  <si>
    <t xml:space="preserve"> </t>
  </si>
  <si>
    <t xml:space="preserve">Transferencias Federales Etiquetadas </t>
  </si>
  <si>
    <t xml:space="preserve">     A. Aportaciones (A=a1+a2+a3+a4+a5+a6+a7+a8)</t>
  </si>
  <si>
    <t xml:space="preserve">          a1) Fondo de Aportaciones para la Nómina Educativa y Gasto Operativo </t>
  </si>
  <si>
    <t xml:space="preserve">          a2) Fondo de Aportaciones para los Servicios de Salud </t>
  </si>
  <si>
    <t xml:space="preserve">          a3) Fondo de Aportaciones para la Infraestructura Social </t>
  </si>
  <si>
    <t xml:space="preserve">          a4) Fondo de Aportaciones para el Fortalecimiento de los Municipios y de las Demarcaciones Territoriales del Distrito Federal </t>
  </si>
  <si>
    <t xml:space="preserve">          a5) Fondo de Aportaciones Múltiples </t>
  </si>
  <si>
    <t xml:space="preserve">          a6) Fondo de Aportaciones para la Educación Tecnológica y de Adultos </t>
  </si>
  <si>
    <t xml:space="preserve">          a7) Fondo de Aportaciones para la Seguridad Pública de los Estados y del Distrito Federal </t>
  </si>
  <si>
    <t xml:space="preserve">          a8) Fondo de Aportaciones para el Fortalecimiento de las Entidades Federativas </t>
  </si>
  <si>
    <t xml:space="preserve">     B. Convenios (B=b1+b2+b3+b4)</t>
  </si>
  <si>
    <t xml:space="preserve">          b1) Convenios de Protección Social en Salud </t>
  </si>
  <si>
    <t xml:space="preserve">          b2) Convenios de Descentralización </t>
  </si>
  <si>
    <t xml:space="preserve">          b3) Convenios de Reasignación </t>
  </si>
  <si>
    <t xml:space="preserve">          b4) Otros Convenios y Subsidios </t>
  </si>
  <si>
    <t xml:space="preserve">     C. Fondos Distintos de Aportaciones (C=c1+c2)</t>
  </si>
  <si>
    <t xml:space="preserve">          c1) Fondo para Entidades Federativas y Municipios Productores de Hidrocarburos </t>
  </si>
  <si>
    <t xml:space="preserve">          c2) Fondo Minero </t>
  </si>
  <si>
    <t xml:space="preserve">     D. Transferencias, Asignaciones, Subsidios y Subvenciones, y Pensiones y Jubilaciones </t>
  </si>
  <si>
    <t xml:space="preserve">     E. Otras Transferencias Federales Etiquetadas </t>
  </si>
  <si>
    <t xml:space="preserve">   </t>
  </si>
  <si>
    <t>II. Total de Transferencias Federales Etiquetadas (II=A+B+C+D+E)</t>
  </si>
  <si>
    <t xml:space="preserve">    </t>
  </si>
  <si>
    <t>III. Ingresos Derivados de Financiamientos (III = A)</t>
  </si>
  <si>
    <t xml:space="preserve">     A. Ingresos Derivados de Financiamientos </t>
  </si>
  <si>
    <t xml:space="preserve">     </t>
  </si>
  <si>
    <t>IV. Total de Ingresos (IV= I+II+III)</t>
  </si>
  <si>
    <t xml:space="preserve">      </t>
  </si>
  <si>
    <t xml:space="preserve">Datos Informativos </t>
  </si>
  <si>
    <t xml:space="preserve">     1. Ingresos Derivados de Financiamientos con Fuente de pago de Ingresos de Libre Disposición </t>
  </si>
  <si>
    <t xml:space="preserve">     2. Ingresos Derivados de Financiamientos con Fuente de pago de Transferencias Federales Etiquetadas </t>
  </si>
  <si>
    <t xml:space="preserve">     3. Ingresos Derivados de Financiamientos (3=1+2)</t>
  </si>
  <si>
    <t xml:space="preserve">                   Fideicomiso de Desastres Naturales (Informativo)</t>
  </si>
  <si>
    <t xml:space="preserve">           g6) Otras Inversiones Financieras </t>
  </si>
  <si>
    <t xml:space="preserve">           g7) Provisiones para Contingencias y Otras Erogaciones Especiales </t>
  </si>
  <si>
    <t>Estado Analítico del Ejercicio del Presupuesto de Egresos Detallado - LDF_x000D_
Clasificación Administrativa</t>
  </si>
  <si>
    <t xml:space="preserve">       I. Gasto No Etiquetado (I=A+B+C+D+E+F+G+H...BX)</t>
  </si>
  <si>
    <t xml:space="preserve">                  A. Poder Legislativo </t>
  </si>
  <si>
    <t xml:space="preserve">                  B. Poder Judicial </t>
  </si>
  <si>
    <t xml:space="preserve">                  C. Despacho del Ejecutivo Estatal </t>
  </si>
  <si>
    <t xml:space="preserve">                  D. CGG. Coordinación General de Gabinete </t>
  </si>
  <si>
    <t xml:space="preserve">                  E. Unidades Administrativas </t>
  </si>
  <si>
    <t xml:space="preserve">                  F. SEGGOB. Secretaría General de Gobierno </t>
  </si>
  <si>
    <t xml:space="preserve">                  G. SSP. Secretaría de Seguridad Pública </t>
  </si>
  <si>
    <t xml:space="preserve">                  H. SEFI. Secretaría de Finanzas </t>
  </si>
  <si>
    <t xml:space="preserve">                  I. PGJ. Procuraduría General de Justicia </t>
  </si>
  <si>
    <t xml:space="preserve">                  J. SEDEC. Secretaría de Desarrollo Económico </t>
  </si>
  <si>
    <t xml:space="preserve">                  K. SSA. Secretaría de Salud </t>
  </si>
  <si>
    <t xml:space="preserve">                  L. SSMAA. Secretaría de Sustentabilidad, Medio Ambiente y Agua </t>
  </si>
  <si>
    <t xml:space="preserve">                  M. SEGUOT. Secretaría de Gestión Urbanística, Ordenamiento Territorial, Registral y Catastral </t>
  </si>
  <si>
    <t xml:space="preserve">                  N. SEDESO. Secretaría de Desarrollo Social </t>
  </si>
  <si>
    <t xml:space="preserve">                  Ñ. SOP. Secretaría de Obras Públicas </t>
  </si>
  <si>
    <t xml:space="preserve">                  O. SEDRAE. Secretaría de Desarrollo Rural y Agroempresarial </t>
  </si>
  <si>
    <t xml:space="preserve">                  P. SECTUR. Secretaría de Turismo </t>
  </si>
  <si>
    <t xml:space="preserve">                  Q. CPLAP. Coordinación General de Planeación y Proyectos </t>
  </si>
  <si>
    <t xml:space="preserve">                  R. SAE. Secretaría de Administración </t>
  </si>
  <si>
    <t xml:space="preserve">                  S. Contraloría. Contraloría del Estado </t>
  </si>
  <si>
    <t xml:space="preserve">                  T. SEJUVA.secretaría de la Juventud </t>
  </si>
  <si>
    <t xml:space="preserve">                  U. CMOV. Coordinación General de Movilidad </t>
  </si>
  <si>
    <t xml:space="preserve">                  V. IESPA. Instituto Estatal de Seguridad Pública de Aguascalientes </t>
  </si>
  <si>
    <t xml:space="preserve">                  W. ISSSSPEA. Instituto de Seguridad y Servicios Sociales para los Servidores Públicos del Estado de Aguascalientes </t>
  </si>
  <si>
    <t xml:space="preserve">                  X. DIF. Sistema para el Desarrollo Integral de la Familia </t>
  </si>
  <si>
    <t xml:space="preserve">                  Y. IADPEA. Instituto de Asesoría y Defensoría Pública del Estado de Aguascalientes </t>
  </si>
  <si>
    <t xml:space="preserve">                  Z. IAM. Instituto Aguascalentense de las Mujeres </t>
  </si>
  <si>
    <t xml:space="preserve">                  AA. IAJU. Instituto Aguascalentense de la Juventud </t>
  </si>
  <si>
    <t xml:space="preserve">                  AB. IVSOP. Instituto de Vivienda Social y Ordenamiento de la Propiedad del Estado </t>
  </si>
  <si>
    <t xml:space="preserve">                  AC. PROESPA. Procuraduría Estatal de Protección al Ambiente </t>
  </si>
  <si>
    <t xml:space="preserve">                  AD. INAGUA. Instituto del agua del Estado </t>
  </si>
  <si>
    <t xml:space="preserve">                  AE. IDSCEA. Instituto para el Desarrollo de la Sociedad del Conocimiento del Estado de Aguascalientes </t>
  </si>
  <si>
    <t xml:space="preserve">                  AF. PFNSM. Patronato de la Feria Nacional de san Marcos </t>
  </si>
  <si>
    <t xml:space="preserve">                  AG. IEA. Instituto de Educación de Aguascalientes </t>
  </si>
  <si>
    <t xml:space="preserve">                  AH. CECYTEA. Colegio de Estudios Científicos y Tecnológicos del Estado de Aguascalientes. </t>
  </si>
  <si>
    <t xml:space="preserve">                  AI. ENA. Escuela Normal de Aguascalientes </t>
  </si>
  <si>
    <t xml:space="preserve">                  AJ. INEPJA. Instituto para la Educación de las Personas Jóvenes y Adultas del Estado de Aguascalientes </t>
  </si>
  <si>
    <t xml:space="preserve">                  AK. CEPTEA. Colegio de Educación Profesional Técnica del Estado de Aguascalientes. </t>
  </si>
  <si>
    <t xml:space="preserve">                  AL. UAA. Universidad Autónoma de Aguascalientes </t>
  </si>
  <si>
    <t xml:space="preserve">                  AN. UTA. Universidad Tecnológica de Aguascalientes </t>
  </si>
  <si>
    <t xml:space="preserve">                  AN. UTNA. Universidad Tecnológica del Norte de Aguascalientes </t>
  </si>
  <si>
    <t xml:space="preserve">                  AÑ. UPA. Universidad Politécnica de Aguascalientes </t>
  </si>
  <si>
    <t xml:space="preserve">                  AO. Institutos Tecnologicos del Estado de Aguascalientes </t>
  </si>
  <si>
    <t xml:space="preserve">                  AP. ICA. Instituto Cultural de Aguascalientes </t>
  </si>
  <si>
    <t xml:space="preserve">                  AQ. IDEA. Instituto del Deporte del Estado de Aguascalientes </t>
  </si>
  <si>
    <t xml:space="preserve">                  AR. RYTA. Radio y Televisión de Aguascalientes </t>
  </si>
  <si>
    <t xml:space="preserve">                  AS. UTMA. Universidad Tecnológica Metropolitana de Aguascalientes </t>
  </si>
  <si>
    <t xml:space="preserve">                  AT. ICTEA. Instituto de Capacitación para el Trabajo del Estado de Aguascalientes </t>
  </si>
  <si>
    <t xml:space="preserve">                  AU. ISSEA. Instituto de Servicios de Salud del Estado de Aguascalientes </t>
  </si>
  <si>
    <t xml:space="preserve">                  AV. COESAMED. Comisión Estatal de Arbitraje Medico </t>
  </si>
  <si>
    <t xml:space="preserve">                  AW. UTR. Universidad Tecnológica el Retoño </t>
  </si>
  <si>
    <t xml:space="preserve">                  AX. UTC. Universidad Tecnológica de Calvillo </t>
  </si>
  <si>
    <t xml:space="preserve">                  AY. IIFEA. Instituto de Infraestructura Física Educativa del Estado de Aguascalientes. </t>
  </si>
  <si>
    <t xml:space="preserve">                  AZ. CCLEA. Centro de Conciliación Laboral del Estado de Aguascalientes </t>
  </si>
  <si>
    <t xml:space="preserve">                  BA. IPLANEA. Instituto de Planeación del Estado de Aguascalientes </t>
  </si>
  <si>
    <t xml:space="preserve">                  BB. Municipio de Aguascalientes </t>
  </si>
  <si>
    <t xml:space="preserve">                  BC. Municipio de Asientos </t>
  </si>
  <si>
    <t xml:space="preserve">                  BD. Municipio de Calvillo </t>
  </si>
  <si>
    <t xml:space="preserve">                  BE. Municipio de Cosío </t>
  </si>
  <si>
    <t xml:space="preserve">                  BF. Municipio de el Llano </t>
  </si>
  <si>
    <t xml:space="preserve">                  BG. Municipio de Jesús María </t>
  </si>
  <si>
    <t xml:space="preserve">                  BH. Municipio de Pabellón de Arteaga </t>
  </si>
  <si>
    <t xml:space="preserve">                  BI. Municipio de Rincón de Romos </t>
  </si>
  <si>
    <t xml:space="preserve">                  BJ. Municipio de san Francisco de los Romo </t>
  </si>
  <si>
    <t xml:space="preserve">                  BK. Municipio de san josé de Gracia </t>
  </si>
  <si>
    <t xml:space="preserve">                  BL. Municipio de Tepezalá </t>
  </si>
  <si>
    <t xml:space="preserve">                  BM. IEE. Instituto Estatal Electoral </t>
  </si>
  <si>
    <t xml:space="preserve">                  BN. CEDH. Comisión Estatal de Derechos Humanos </t>
  </si>
  <si>
    <t xml:space="preserve">                  BÑ. ITEA. Instituto de Transparencia del Estado de Aguascalientes </t>
  </si>
  <si>
    <t xml:space="preserve">                  BO. OSFAGS. Órgano Superior de Fiscalización del Estado de Aguascalientes </t>
  </si>
  <si>
    <t xml:space="preserve">                  BP. FGEA. Fiscalía General del Estado de Aguascalientes </t>
  </si>
  <si>
    <t xml:space="preserve">                  BQ. TEE. Tribunal Electoral del Estado </t>
  </si>
  <si>
    <t xml:space="preserve">                  BR. SESEA. Secretaría Ejecutiva del Sistema Estatal Anticorrupción </t>
  </si>
  <si>
    <t xml:space="preserve">                  BS. Empresas de Participación Estatal Mayoritaria </t>
  </si>
  <si>
    <t xml:space="preserve">                  BT. Fideicomisos Públicos </t>
  </si>
  <si>
    <t xml:space="preserve">                  BU. Organismos no Gubernamentales </t>
  </si>
  <si>
    <t xml:space="preserve">                  BV. Entidad o Delegación Federal </t>
  </si>
  <si>
    <t xml:space="preserve">                  BW. Previsiones Económicas </t>
  </si>
  <si>
    <t xml:space="preserve">                  BX. Deuda Pública </t>
  </si>
  <si>
    <t xml:space="preserve">                  </t>
  </si>
  <si>
    <t xml:space="preserve">       II. Gasto Etiquetado (II=A+B+C+D+E+F+G+H...BW)</t>
  </si>
  <si>
    <t xml:space="preserve">       III. Total de Egresos (III = I + II)</t>
  </si>
  <si>
    <t>Poder Ejecutivo del Estado de Aguascalientes (a)
Estado Analítico del Ejercicio del Presupuesto de Egresos Detallado - LDF
Clasificación Funcional (Finalidad y Función)
Del 1 de enero al 31 de diciembre de 2021 (b)
(PESOS)</t>
  </si>
  <si>
    <t>Egresos</t>
  </si>
  <si>
    <t>I. Gasto No Etiquetado (I=A+B+C+D)</t>
  </si>
  <si>
    <t xml:space="preserve">     A. Gobierno (A=a1+a2+a3+a4+a5+a6+a7+a8)</t>
  </si>
  <si>
    <t xml:space="preserve">           a1) Legislación </t>
  </si>
  <si>
    <t xml:space="preserve">           a2) Justicia </t>
  </si>
  <si>
    <t xml:space="preserve">           a3) Coordinación de la Política de Gobierno </t>
  </si>
  <si>
    <t xml:space="preserve">           a4) Relaciones Exteriores </t>
  </si>
  <si>
    <t xml:space="preserve">           a5) Asuntos Financieros y Hacendarios </t>
  </si>
  <si>
    <t xml:space="preserve">           a6) Seguridad Nacional </t>
  </si>
  <si>
    <t xml:space="preserve">           a7) Asuntos de Orden Público y de Seguridad Interior </t>
  </si>
  <si>
    <t xml:space="preserve">           a8) Otros Servicios Generales </t>
  </si>
  <si>
    <t xml:space="preserve">     B. Desarrollo Social (B=b1+b2+b3+b4+b5+b6+b7)</t>
  </si>
  <si>
    <t xml:space="preserve">           b1) Protección Ambiental </t>
  </si>
  <si>
    <t xml:space="preserve">           b2) Vivienda y Servicios a la Comunidad </t>
  </si>
  <si>
    <t xml:space="preserve">           b3) Salud </t>
  </si>
  <si>
    <t xml:space="preserve">           b4) Recreación, Cultura y Otras Manifestaciones Sociales </t>
  </si>
  <si>
    <t xml:space="preserve">           b5) Educación </t>
  </si>
  <si>
    <t xml:space="preserve">           b6) Protección Social </t>
  </si>
  <si>
    <t xml:space="preserve">           b7) Otros Asuntos Sociales </t>
  </si>
  <si>
    <t xml:space="preserve">     C. Desarrollo Económico (C=c1+c2+c3+c4+c5+c6+c7+c8+c9)</t>
  </si>
  <si>
    <t xml:space="preserve">           c1) Asuntos Económicos, Comerciales y Laborales en General </t>
  </si>
  <si>
    <t xml:space="preserve">           c2) Agropecuaria, Silvicultura, Pesca y Caza </t>
  </si>
  <si>
    <t xml:space="preserve">           c3) Combustibles y Energía </t>
  </si>
  <si>
    <t xml:space="preserve">           c4) Mineria, Manufacturas y Construcción </t>
  </si>
  <si>
    <t xml:space="preserve">           c5) Transporte </t>
  </si>
  <si>
    <t xml:space="preserve">           c6) Comunicaciones </t>
  </si>
  <si>
    <t xml:space="preserve">           c7) Turismo </t>
  </si>
  <si>
    <t xml:space="preserve">           c8) Ciencia, Tecnología e Innovación </t>
  </si>
  <si>
    <t xml:space="preserve">           c9) Otras Industrias y Otros Asuntos Económicos </t>
  </si>
  <si>
    <t xml:space="preserve">     D. Otras No Clasificadas en Funciones Anteriores (D=d1+d2+d3+d4)</t>
  </si>
  <si>
    <t xml:space="preserve">           d1) Transacciones de la Deuda Pública / Costo Financiero de la Deuda </t>
  </si>
  <si>
    <t xml:space="preserve">           d2) Transferencias, Participaciones y Aportaciones Entre Diferentes Niveles y Órdenes de Gobierno </t>
  </si>
  <si>
    <t xml:space="preserve">           d3) Saneamiento del Sistema Financiero </t>
  </si>
  <si>
    <t xml:space="preserve">           d4) Adeudos de Ejercicios Fiscales Anteriores </t>
  </si>
  <si>
    <t>II. Gasto Etiquetado (II=A+B+C+D)</t>
  </si>
  <si>
    <t>III. Total de Egresos (III=I+II)</t>
  </si>
  <si>
    <t>CUENTA PÚBLICA 2021 
PODER EJECUTIVO DEL ESTADO DE AGUASCALIENTES
SECRETARÍA DE FINANZAS
RELACIÓN DE CUENTAS POR PAGAR
AL 31 DE DICIEMBRE 2021</t>
  </si>
  <si>
    <t>LA GUÍA DE CUMPLIMIENTO  SE PRESENTA EN ARCHIVO DE 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</si>
</sst>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80A]#,##0;[$$-80A]\-#,##0"/>
    <numFmt numFmtId="165" formatCode="[$$-80A]#,##0"/>
    <numFmt numFmtId="167" formatCode="&quot;$&quot;#,##0"/>
    <numFmt numFmtId="168" formatCode="[$$-80A]#,##0;[$$-80A]#,##0"/>
    <numFmt numFmtId="169" formatCode="#,##0;#,##0"/>
    <numFmt numFmtId="170" formatCode="General_)"/>
    <numFmt numFmtId="171" formatCode="_-* #,##0_-;\-* #,##0_-;_-* &quot;-&quot;??_-;_-@_-"/>
    <numFmt numFmtId="176" formatCode="&quot;$&quot;#,##0.00;\-&quot;$&quot;#,##0.00"/>
  </numFmts>
  <fonts count="66" x14ac:knownFonts="1">
    <font>
      <sz val="11"/>
      <color theme="1"/>
      <name val="Calibri"/>
      <family val="2"/>
      <scheme val="minor"/>
    </font>
    <font>
      <sz val="10"/>
      <color indexed="8"/>
      <name val="Arial"/>
      <family val="2"/>
    </font>
    <font>
      <b/>
      <sz val="10"/>
      <color indexed="8"/>
      <name val="Arial"/>
      <family val="2"/>
    </font>
    <font>
      <b/>
      <sz val="9"/>
      <color indexed="8"/>
      <name val="Arial"/>
      <family val="2"/>
    </font>
    <font>
      <b/>
      <sz val="7"/>
      <color indexed="8"/>
      <name val="Arial"/>
      <family val="2"/>
    </font>
    <font>
      <sz val="7"/>
      <color indexed="8"/>
      <name val="Arial"/>
      <family val="2"/>
    </font>
    <font>
      <sz val="8"/>
      <color indexed="8"/>
      <name val="Arial"/>
      <family val="2"/>
    </font>
    <font>
      <b/>
      <sz val="8"/>
      <color indexed="8"/>
      <name val="Arial"/>
      <family val="2"/>
    </font>
    <font>
      <b/>
      <sz val="6"/>
      <color indexed="8"/>
      <name val="Arial"/>
      <family val="2"/>
    </font>
    <font>
      <sz val="6"/>
      <color indexed="8"/>
      <name val="Arial"/>
      <family val="2"/>
    </font>
    <font>
      <sz val="11"/>
      <color theme="1"/>
      <name val="Calibri"/>
      <family val="2"/>
      <scheme val="minor"/>
    </font>
    <font>
      <b/>
      <sz val="11"/>
      <color theme="1"/>
      <name val="Calibri"/>
      <family val="2"/>
      <scheme val="minor"/>
    </font>
    <font>
      <b/>
      <sz val="7.5"/>
      <color indexed="8"/>
      <name val="Arial"/>
      <family val="2"/>
    </font>
    <font>
      <sz val="6.5"/>
      <color indexed="8"/>
      <name val="Arial"/>
      <family val="2"/>
    </font>
    <font>
      <b/>
      <i/>
      <sz val="7"/>
      <color indexed="8"/>
      <name val="Arial"/>
      <family val="2"/>
    </font>
    <font>
      <b/>
      <sz val="8"/>
      <color indexed="9"/>
      <name val="Arial"/>
      <family val="2"/>
    </font>
    <font>
      <b/>
      <sz val="10"/>
      <color indexed="8"/>
      <name val="ARIAL"/>
      <family val="2"/>
    </font>
    <font>
      <sz val="10"/>
      <color indexed="8"/>
      <name val="Arial"/>
      <family val="2"/>
    </font>
    <font>
      <b/>
      <sz val="8"/>
      <color indexed="8"/>
      <name val="Arial"/>
      <family val="2"/>
    </font>
    <font>
      <sz val="7"/>
      <color indexed="8"/>
      <name val="Arial"/>
      <family val="2"/>
    </font>
    <font>
      <b/>
      <sz val="7"/>
      <color indexed="8"/>
      <name val="Arial"/>
      <family val="2"/>
    </font>
    <font>
      <sz val="8"/>
      <color indexed="8"/>
      <name val="Arial"/>
      <family val="2"/>
    </font>
    <font>
      <b/>
      <sz val="10"/>
      <name val="Arial Narrow"/>
      <family val="2"/>
    </font>
    <font>
      <sz val="6"/>
      <color indexed="8"/>
      <name val="Arial"/>
      <family val="2"/>
    </font>
    <font>
      <b/>
      <sz val="9"/>
      <color indexed="8"/>
      <name val="Arial"/>
      <family val="2"/>
    </font>
    <font>
      <sz val="10"/>
      <color indexed="8"/>
      <name val="Arial"/>
      <family val="2"/>
    </font>
    <font>
      <b/>
      <sz val="10"/>
      <color indexed="8"/>
      <name val="Arial"/>
      <family val="2"/>
    </font>
    <font>
      <b/>
      <sz val="8"/>
      <color indexed="8"/>
      <name val="Arial"/>
      <family val="2"/>
    </font>
    <font>
      <b/>
      <sz val="7"/>
      <color indexed="8"/>
      <name val="Arial"/>
      <family val="2"/>
    </font>
    <font>
      <sz val="7"/>
      <color indexed="8"/>
      <name val="Arial"/>
      <family val="2"/>
    </font>
    <font>
      <sz val="8"/>
      <color indexed="8"/>
      <name val="Arial"/>
      <family val="2"/>
    </font>
    <font>
      <b/>
      <sz val="6"/>
      <color indexed="8"/>
      <name val="Arial"/>
      <family val="2"/>
    </font>
    <font>
      <sz val="6"/>
      <color indexed="8"/>
      <name val="Arial"/>
      <family val="2"/>
    </font>
    <font>
      <sz val="9"/>
      <color theme="1"/>
      <name val="Arial"/>
      <family val="2"/>
    </font>
    <font>
      <b/>
      <sz val="9"/>
      <name val="Arial"/>
      <family val="2"/>
    </font>
    <font>
      <sz val="10"/>
      <name val="Arial"/>
      <family val="2"/>
    </font>
    <font>
      <sz val="11"/>
      <color indexed="8"/>
      <name val="Calibri"/>
      <family val="2"/>
    </font>
    <font>
      <b/>
      <sz val="11"/>
      <color indexed="8"/>
      <name val="Arial"/>
      <family val="2"/>
    </font>
    <font>
      <b/>
      <sz val="9"/>
      <color theme="1"/>
      <name val="Arial"/>
      <family val="2"/>
    </font>
    <font>
      <sz val="9"/>
      <color theme="1"/>
      <name val="Calibri"/>
      <family val="2"/>
      <scheme val="minor"/>
    </font>
    <font>
      <b/>
      <sz val="9"/>
      <color theme="1"/>
      <name val="Calibri"/>
      <family val="2"/>
      <scheme val="minor"/>
    </font>
    <font>
      <sz val="10"/>
      <color indexed="0"/>
      <name val="Arial"/>
      <family val="2"/>
    </font>
    <font>
      <b/>
      <sz val="7"/>
      <color indexed="0"/>
      <name val="Arial"/>
      <family val="2"/>
    </font>
    <font>
      <b/>
      <sz val="6"/>
      <color indexed="0"/>
      <name val="Arial"/>
      <family val="2"/>
    </font>
    <font>
      <sz val="6"/>
      <color indexed="0"/>
      <name val="Arial"/>
      <family val="2"/>
    </font>
    <font>
      <b/>
      <sz val="6"/>
      <color indexed="9"/>
      <name val="Arial"/>
      <family val="2"/>
    </font>
    <font>
      <b/>
      <sz val="8"/>
      <color indexed="0"/>
      <name val="Arial"/>
      <family val="2"/>
    </font>
    <font>
      <sz val="7"/>
      <color indexed="0"/>
      <name val="Arial"/>
      <family val="2"/>
    </font>
    <font>
      <b/>
      <sz val="10"/>
      <color indexed="8"/>
      <name val="ARIAL"/>
      <charset val="1"/>
    </font>
    <font>
      <b/>
      <sz val="9"/>
      <color indexed="8"/>
      <name val="Arial"/>
      <charset val="1"/>
    </font>
    <font>
      <b/>
      <sz val="8"/>
      <color indexed="8"/>
      <name val="Arial"/>
      <charset val="1"/>
    </font>
    <font>
      <sz val="8"/>
      <color indexed="8"/>
      <name val="Arial"/>
      <charset val="1"/>
    </font>
    <font>
      <b/>
      <sz val="10"/>
      <color indexed="0"/>
      <name val="Arial"/>
      <family val="2"/>
    </font>
    <font>
      <b/>
      <sz val="10"/>
      <name val="Arial"/>
      <family val="2"/>
    </font>
    <font>
      <b/>
      <sz val="7"/>
      <name val="Arial"/>
      <family val="2"/>
    </font>
    <font>
      <b/>
      <sz val="8"/>
      <name val="Arial"/>
      <family val="2"/>
    </font>
    <font>
      <sz val="8"/>
      <name val="Arial"/>
      <family val="2"/>
    </font>
    <font>
      <sz val="8"/>
      <color indexed="0"/>
      <name val="Arial"/>
      <family val="2"/>
    </font>
    <font>
      <b/>
      <sz val="8"/>
      <color indexed="63"/>
      <name val="Arial"/>
      <family val="2"/>
    </font>
    <font>
      <sz val="8"/>
      <color theme="1"/>
      <name val="Calibri"/>
      <family val="2"/>
      <scheme val="minor"/>
    </font>
    <font>
      <sz val="8"/>
      <color indexed="62"/>
      <name val="Arial"/>
      <family val="2"/>
    </font>
    <font>
      <sz val="8"/>
      <color indexed="9"/>
      <name val="Arial"/>
      <family val="2"/>
    </font>
    <font>
      <b/>
      <sz val="8"/>
      <color indexed="62"/>
      <name val="Arial"/>
      <family val="2"/>
    </font>
    <font>
      <sz val="7"/>
      <color indexed="9"/>
      <name val="Arial"/>
      <family val="2"/>
    </font>
    <font>
      <b/>
      <sz val="9"/>
      <color indexed="0"/>
      <name val="Arial"/>
      <family val="2"/>
    </font>
    <font>
      <b/>
      <sz val="16"/>
      <color indexed="8"/>
      <name val="Arial"/>
      <family val="2"/>
    </font>
  </fonts>
  <fills count="8">
    <fill>
      <patternFill patternType="none"/>
    </fill>
    <fill>
      <patternFill patternType="gray125"/>
    </fill>
    <fill>
      <patternFill patternType="solid">
        <fgColor indexed="9"/>
        <bgColor indexed="8"/>
      </patternFill>
    </fill>
    <fill>
      <patternFill patternType="solid">
        <fgColor theme="0"/>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0" tint="-0.14999847407452621"/>
        <bgColor indexed="64"/>
      </patternFill>
    </fill>
  </fills>
  <borders count="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dashed">
        <color indexed="64"/>
      </right>
      <top/>
      <bottom/>
      <diagonal/>
    </border>
  </borders>
  <cellStyleXfs count="12">
    <xf numFmtId="0" fontId="0" fillId="0" borderId="0"/>
    <xf numFmtId="0" fontId="1" fillId="0" borderId="0">
      <alignment vertical="top"/>
    </xf>
    <xf numFmtId="44" fontId="10" fillId="0" borderId="0" applyFont="0" applyFill="0" applyBorder="0" applyAlignment="0" applyProtection="0"/>
    <xf numFmtId="0" fontId="17" fillId="0" borderId="0">
      <alignment vertical="top"/>
    </xf>
    <xf numFmtId="43" fontId="10" fillId="0" borderId="0" applyFont="0" applyFill="0" applyBorder="0" applyAlignment="0" applyProtection="0"/>
    <xf numFmtId="0" fontId="25" fillId="0" borderId="0">
      <alignment vertical="top"/>
    </xf>
    <xf numFmtId="170" fontId="35" fillId="0" borderId="0"/>
    <xf numFmtId="43" fontId="36" fillId="0" borderId="0" applyFont="0" applyFill="0" applyBorder="0" applyAlignment="0" applyProtection="0"/>
    <xf numFmtId="0" fontId="10" fillId="0" borderId="0"/>
    <xf numFmtId="9" fontId="1" fillId="0" borderId="0" applyFont="0" applyFill="0" applyBorder="0" applyAlignment="0" applyProtection="0">
      <alignment vertical="top"/>
    </xf>
    <xf numFmtId="9" fontId="10" fillId="0" borderId="0" applyFont="0" applyFill="0" applyBorder="0" applyAlignment="0" applyProtection="0"/>
    <xf numFmtId="0" fontId="41" fillId="0" borderId="0"/>
  </cellStyleXfs>
  <cellXfs count="464">
    <xf numFmtId="0" fontId="0" fillId="0" borderId="0" xfId="0"/>
    <xf numFmtId="0" fontId="1" fillId="0" borderId="0" xfId="1">
      <alignment vertical="top"/>
    </xf>
    <xf numFmtId="1" fontId="3" fillId="0" borderId="0" xfId="1" applyNumberFormat="1" applyFont="1" applyAlignment="1">
      <alignment horizontal="right" vertical="top" wrapText="1"/>
    </xf>
    <xf numFmtId="0" fontId="1" fillId="0" borderId="0" xfId="1" applyFont="1" applyAlignment="1">
      <alignment horizontal="left" vertical="top" wrapText="1" readingOrder="1"/>
    </xf>
    <xf numFmtId="0" fontId="1" fillId="2" borderId="0" xfId="1" applyFont="1" applyFill="1">
      <alignment vertical="top"/>
    </xf>
    <xf numFmtId="165" fontId="4" fillId="0" borderId="0" xfId="1" applyNumberFormat="1" applyFont="1" applyAlignment="1">
      <alignment horizontal="right" vertical="top" wrapText="1"/>
    </xf>
    <xf numFmtId="3" fontId="5" fillId="0" borderId="0" xfId="1" applyNumberFormat="1" applyFont="1" applyAlignment="1">
      <alignment horizontal="right" vertical="top" wrapText="1"/>
    </xf>
    <xf numFmtId="0" fontId="7" fillId="0" borderId="0" xfId="1" applyFont="1" applyAlignment="1">
      <alignment horizontal="center" vertical="top" wrapText="1" readingOrder="1"/>
    </xf>
    <xf numFmtId="3" fontId="5" fillId="0" borderId="0" xfId="1" applyNumberFormat="1" applyFont="1" applyAlignment="1">
      <alignment horizontal="right" vertical="top" wrapText="1"/>
    </xf>
    <xf numFmtId="165" fontId="12" fillId="0" borderId="0" xfId="1" applyNumberFormat="1" applyFont="1" applyAlignment="1">
      <alignment horizontal="right" vertical="top" wrapText="1"/>
    </xf>
    <xf numFmtId="164" fontId="12" fillId="0" borderId="0" xfId="1" applyNumberFormat="1" applyFont="1" applyAlignment="1">
      <alignment horizontal="right" vertical="top" wrapText="1"/>
    </xf>
    <xf numFmtId="3" fontId="13" fillId="0" borderId="0" xfId="1" applyNumberFormat="1" applyFont="1" applyAlignment="1">
      <alignment horizontal="right" vertical="top" wrapText="1"/>
    </xf>
    <xf numFmtId="165" fontId="7" fillId="0" borderId="0" xfId="1" applyNumberFormat="1" applyFont="1" applyAlignment="1">
      <alignment horizontal="right" vertical="top" wrapText="1"/>
    </xf>
    <xf numFmtId="164" fontId="7" fillId="0" borderId="0" xfId="1" applyNumberFormat="1" applyFont="1" applyAlignment="1">
      <alignment horizontal="right" vertical="top" wrapText="1"/>
    </xf>
    <xf numFmtId="3" fontId="6" fillId="0" borderId="0" xfId="1" applyNumberFormat="1" applyFont="1" applyAlignment="1">
      <alignment horizontal="right" vertical="top" wrapText="1"/>
    </xf>
    <xf numFmtId="165" fontId="15" fillId="0" borderId="0" xfId="1" applyNumberFormat="1" applyFont="1" applyAlignment="1">
      <alignment horizontal="right" vertical="top" wrapText="1"/>
    </xf>
    <xf numFmtId="4" fontId="5" fillId="0" borderId="0" xfId="1" applyNumberFormat="1" applyFont="1" applyAlignment="1">
      <alignment horizontal="right" vertical="top" wrapText="1"/>
    </xf>
    <xf numFmtId="0" fontId="17" fillId="0" borderId="0" xfId="3">
      <alignment vertical="top"/>
    </xf>
    <xf numFmtId="0" fontId="11" fillId="0" borderId="9" xfId="0" applyFont="1" applyBorder="1" applyAlignment="1">
      <alignment horizontal="center"/>
    </xf>
    <xf numFmtId="0" fontId="11" fillId="0" borderId="9" xfId="0" applyFont="1" applyBorder="1" applyAlignment="1">
      <alignment horizontal="center" wrapText="1"/>
    </xf>
    <xf numFmtId="0" fontId="0" fillId="0" borderId="9" xfId="0" applyBorder="1"/>
    <xf numFmtId="0" fontId="22" fillId="0" borderId="9" xfId="0" applyFont="1" applyFill="1" applyBorder="1" applyAlignment="1"/>
    <xf numFmtId="0" fontId="11" fillId="0" borderId="9" xfId="0" applyFont="1" applyFill="1" applyBorder="1" applyAlignment="1">
      <alignment horizontal="center"/>
    </xf>
    <xf numFmtId="0" fontId="22" fillId="3" borderId="9" xfId="0" applyFont="1" applyFill="1" applyBorder="1" applyAlignment="1"/>
    <xf numFmtId="3" fontId="1" fillId="0" borderId="0" xfId="1" applyNumberFormat="1">
      <alignment vertical="top"/>
    </xf>
    <xf numFmtId="3" fontId="4" fillId="0" borderId="0" xfId="1" applyNumberFormat="1" applyFont="1" applyAlignment="1">
      <alignment horizontal="right" vertical="top" wrapText="1"/>
    </xf>
    <xf numFmtId="5" fontId="4" fillId="0" borderId="0" xfId="2" applyNumberFormat="1" applyFont="1" applyAlignment="1">
      <alignment horizontal="right" vertical="top" wrapText="1"/>
    </xf>
    <xf numFmtId="0" fontId="6" fillId="0" borderId="0" xfId="1" applyFont="1" applyAlignment="1">
      <alignment horizontal="left" vertical="top" wrapText="1" readingOrder="1"/>
    </xf>
    <xf numFmtId="0" fontId="19" fillId="0" borderId="0" xfId="3" applyFont="1" applyAlignment="1">
      <alignment horizontal="center" vertical="top" wrapText="1" readingOrder="1"/>
    </xf>
    <xf numFmtId="0" fontId="23" fillId="0" borderId="0" xfId="3" applyFont="1" applyBorder="1" applyAlignment="1">
      <alignment vertical="top" wrapText="1" readingOrder="1"/>
    </xf>
    <xf numFmtId="0" fontId="1" fillId="0" borderId="0" xfId="1" applyAlignment="1">
      <alignment vertical="top"/>
    </xf>
    <xf numFmtId="0" fontId="25" fillId="0" borderId="0" xfId="5">
      <alignment vertical="top"/>
    </xf>
    <xf numFmtId="165" fontId="28" fillId="0" borderId="0" xfId="5" applyNumberFormat="1" applyFont="1" applyAlignment="1">
      <alignment horizontal="right" vertical="top" wrapText="1"/>
    </xf>
    <xf numFmtId="3" fontId="29" fillId="0" borderId="0" xfId="5" applyNumberFormat="1" applyFont="1" applyAlignment="1">
      <alignment horizontal="right" vertical="top" wrapText="1"/>
    </xf>
    <xf numFmtId="165" fontId="8" fillId="0" borderId="0" xfId="1" applyNumberFormat="1" applyFont="1" applyAlignment="1">
      <alignment horizontal="right" vertical="top" wrapText="1"/>
    </xf>
    <xf numFmtId="3" fontId="9" fillId="0" borderId="0" xfId="1" applyNumberFormat="1" applyFont="1" applyAlignment="1">
      <alignment horizontal="right" vertical="top" wrapText="1"/>
    </xf>
    <xf numFmtId="0" fontId="33" fillId="3" borderId="0" xfId="0" applyFont="1" applyFill="1"/>
    <xf numFmtId="0" fontId="34" fillId="3" borderId="15" xfId="0" applyFont="1" applyFill="1" applyBorder="1" applyAlignment="1">
      <alignment vertical="center"/>
    </xf>
    <xf numFmtId="0" fontId="34" fillId="3" borderId="16" xfId="0" applyFont="1" applyFill="1" applyBorder="1" applyAlignment="1">
      <alignment vertical="center"/>
    </xf>
    <xf numFmtId="0" fontId="33" fillId="3" borderId="20" xfId="0" applyFont="1" applyFill="1" applyBorder="1" applyAlignment="1" applyProtection="1">
      <alignment horizontal="center" vertical="center" wrapText="1"/>
      <protection locked="0"/>
    </xf>
    <xf numFmtId="0" fontId="33" fillId="3" borderId="8" xfId="0" applyFont="1" applyFill="1" applyBorder="1" applyAlignment="1" applyProtection="1">
      <alignment horizontal="center" vertical="center" wrapText="1"/>
      <protection locked="0"/>
    </xf>
    <xf numFmtId="0" fontId="33" fillId="3" borderId="17" xfId="0" applyFont="1" applyFill="1" applyBorder="1" applyAlignment="1" applyProtection="1">
      <alignment horizontal="center" vertical="center" wrapText="1"/>
      <protection locked="0"/>
    </xf>
    <xf numFmtId="0" fontId="33" fillId="3" borderId="21" xfId="0" applyFont="1" applyFill="1" applyBorder="1" applyAlignment="1" applyProtection="1">
      <alignment horizontal="center" vertical="center" wrapText="1"/>
      <protection locked="0"/>
    </xf>
    <xf numFmtId="0" fontId="33" fillId="3" borderId="11" xfId="0" applyFont="1" applyFill="1" applyBorder="1" applyAlignment="1" applyProtection="1">
      <alignment horizontal="center" vertical="center" wrapText="1"/>
      <protection locked="0"/>
    </xf>
    <xf numFmtId="0" fontId="33" fillId="3" borderId="24" xfId="0" applyFont="1" applyFill="1" applyBorder="1" applyAlignment="1" applyProtection="1">
      <alignment horizontal="center" vertical="center" wrapText="1"/>
      <protection locked="0"/>
    </xf>
    <xf numFmtId="0" fontId="33" fillId="3" borderId="11" xfId="0" applyFont="1" applyFill="1" applyBorder="1" applyAlignment="1" applyProtection="1">
      <alignment horizontal="justify" vertical="center" wrapText="1"/>
      <protection locked="0"/>
    </xf>
    <xf numFmtId="0" fontId="33" fillId="3" borderId="24" xfId="0" applyFont="1" applyFill="1" applyBorder="1" applyAlignment="1" applyProtection="1">
      <alignment horizontal="justify" vertical="center" wrapText="1"/>
      <protection locked="0"/>
    </xf>
    <xf numFmtId="0" fontId="33" fillId="3" borderId="25" xfId="0" applyFont="1" applyFill="1" applyBorder="1" applyAlignment="1" applyProtection="1">
      <alignment horizontal="center" vertical="center" wrapText="1"/>
      <protection locked="0"/>
    </xf>
    <xf numFmtId="0" fontId="33" fillId="3" borderId="18" xfId="0" applyFont="1" applyFill="1" applyBorder="1" applyAlignment="1" applyProtection="1">
      <alignment horizontal="center" vertical="center" wrapText="1"/>
      <protection locked="0"/>
    </xf>
    <xf numFmtId="0" fontId="33" fillId="3" borderId="18" xfId="0" applyFont="1" applyFill="1" applyBorder="1" applyAlignment="1" applyProtection="1">
      <alignment horizontal="justify" vertical="center" wrapText="1"/>
      <protection locked="0"/>
    </xf>
    <xf numFmtId="0" fontId="33" fillId="3" borderId="19" xfId="0" applyFont="1" applyFill="1" applyBorder="1" applyAlignment="1" applyProtection="1">
      <alignment horizontal="justify" vertical="center" wrapText="1"/>
      <protection locked="0"/>
    </xf>
    <xf numFmtId="0" fontId="33" fillId="0" borderId="0" xfId="0" applyFont="1"/>
    <xf numFmtId="0" fontId="17" fillId="0" borderId="0" xfId="3" applyBorder="1">
      <alignment vertical="top"/>
    </xf>
    <xf numFmtId="0" fontId="0" fillId="0" borderId="0" xfId="0" applyBorder="1"/>
    <xf numFmtId="0" fontId="17" fillId="0" borderId="1" xfId="3" applyBorder="1">
      <alignment vertical="top"/>
    </xf>
    <xf numFmtId="0" fontId="17" fillId="0" borderId="2" xfId="3" applyBorder="1">
      <alignment vertical="top"/>
    </xf>
    <xf numFmtId="0" fontId="17" fillId="0" borderId="3" xfId="3" applyBorder="1">
      <alignment vertical="top"/>
    </xf>
    <xf numFmtId="0" fontId="17" fillId="0" borderId="4" xfId="3" applyBorder="1">
      <alignment vertical="top"/>
    </xf>
    <xf numFmtId="0" fontId="17" fillId="0" borderId="5" xfId="3" applyBorder="1">
      <alignment vertical="top"/>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17" fillId="0" borderId="6" xfId="3" applyBorder="1">
      <alignment vertical="top"/>
    </xf>
    <xf numFmtId="0" fontId="17" fillId="0" borderId="7" xfId="3" applyBorder="1">
      <alignment vertical="top"/>
    </xf>
    <xf numFmtId="0" fontId="17" fillId="0" borderId="8" xfId="3" applyBorder="1">
      <alignment vertical="top"/>
    </xf>
    <xf numFmtId="0" fontId="33" fillId="3" borderId="0" xfId="0" applyFont="1" applyFill="1" applyBorder="1"/>
    <xf numFmtId="41" fontId="10" fillId="3" borderId="9" xfId="2" applyNumberFormat="1" applyFont="1" applyFill="1" applyBorder="1"/>
    <xf numFmtId="41" fontId="10" fillId="0" borderId="9" xfId="2" applyNumberFormat="1" applyFont="1" applyBorder="1"/>
    <xf numFmtId="41" fontId="0" fillId="0" borderId="9" xfId="0" applyNumberFormat="1" applyBorder="1"/>
    <xf numFmtId="42" fontId="10" fillId="3" borderId="9" xfId="2" applyNumberFormat="1" applyFont="1" applyFill="1" applyBorder="1"/>
    <xf numFmtId="42" fontId="11" fillId="0" borderId="9" xfId="0" applyNumberFormat="1" applyFont="1" applyBorder="1"/>
    <xf numFmtId="0" fontId="1" fillId="0" borderId="0" xfId="1" applyFont="1" applyFill="1">
      <alignment vertical="top"/>
    </xf>
    <xf numFmtId="168" fontId="8" fillId="0" borderId="0" xfId="1" applyNumberFormat="1" applyFont="1" applyAlignment="1">
      <alignment horizontal="right" vertical="top" wrapText="1"/>
    </xf>
    <xf numFmtId="169" fontId="9" fillId="0" borderId="0" xfId="1" applyNumberFormat="1" applyFont="1" applyAlignment="1">
      <alignment horizontal="right" vertical="top" wrapText="1"/>
    </xf>
    <xf numFmtId="1" fontId="28" fillId="0" borderId="0" xfId="5" applyNumberFormat="1" applyFont="1" applyAlignment="1">
      <alignment horizontal="center" vertical="top" wrapText="1"/>
    </xf>
    <xf numFmtId="164" fontId="25" fillId="0" borderId="0" xfId="5" applyNumberFormat="1">
      <alignment vertical="top"/>
    </xf>
    <xf numFmtId="0" fontId="39" fillId="0" borderId="0" xfId="0" applyFont="1"/>
    <xf numFmtId="0" fontId="39" fillId="0" borderId="0" xfId="0" applyFont="1" applyAlignment="1">
      <alignment horizontal="center"/>
    </xf>
    <xf numFmtId="0" fontId="40" fillId="0" borderId="0" xfId="0" applyFont="1" applyAlignment="1">
      <alignment horizontal="center"/>
    </xf>
    <xf numFmtId="171" fontId="39" fillId="0" borderId="0" xfId="4" applyNumberFormat="1" applyFont="1"/>
    <xf numFmtId="171" fontId="40" fillId="0" borderId="0" xfId="0" applyNumberFormat="1" applyFont="1" applyAlignment="1">
      <alignment horizontal="center" vertical="center" wrapText="1"/>
    </xf>
    <xf numFmtId="0" fontId="40" fillId="0" borderId="0" xfId="0" applyFont="1" applyAlignment="1">
      <alignment horizontal="center" vertical="center" wrapText="1"/>
    </xf>
    <xf numFmtId="0" fontId="39" fillId="0" borderId="0" xfId="0" applyFont="1" applyAlignment="1">
      <alignment vertical="center" wrapText="1"/>
    </xf>
    <xf numFmtId="171" fontId="39" fillId="0" borderId="0" xfId="4" applyNumberFormat="1" applyFont="1" applyAlignment="1">
      <alignment vertical="center"/>
    </xf>
    <xf numFmtId="9" fontId="39" fillId="0" borderId="0" xfId="10" applyFont="1" applyAlignment="1">
      <alignment vertical="center"/>
    </xf>
    <xf numFmtId="0" fontId="39" fillId="0" borderId="0" xfId="0" applyFont="1" applyAlignment="1">
      <alignment vertical="center"/>
    </xf>
    <xf numFmtId="0" fontId="39" fillId="0" borderId="0" xfId="0" applyFont="1" applyAlignment="1">
      <alignment wrapText="1"/>
    </xf>
    <xf numFmtId="0" fontId="39" fillId="0" borderId="0" xfId="0" applyFont="1" applyAlignment="1">
      <alignment horizontal="left" vertical="center" wrapText="1"/>
    </xf>
    <xf numFmtId="43" fontId="39" fillId="0" borderId="0" xfId="4" applyFont="1"/>
    <xf numFmtId="43" fontId="39" fillId="0" borderId="0" xfId="4" applyFont="1" applyAlignment="1">
      <alignment horizontal="center"/>
    </xf>
    <xf numFmtId="43" fontId="40" fillId="0" borderId="0" xfId="4" applyFont="1" applyAlignment="1">
      <alignment horizontal="center" vertical="center" wrapText="1"/>
    </xf>
    <xf numFmtId="171" fontId="40" fillId="0" borderId="0" xfId="4" applyNumberFormat="1" applyFont="1" applyAlignment="1">
      <alignment vertical="center"/>
    </xf>
    <xf numFmtId="9" fontId="40" fillId="0" borderId="0" xfId="10" applyFont="1" applyAlignment="1">
      <alignment vertical="center"/>
    </xf>
    <xf numFmtId="0" fontId="41" fillId="0" borderId="0" xfId="11"/>
    <xf numFmtId="0" fontId="46" fillId="4" borderId="9" xfId="11" applyFont="1" applyFill="1" applyBorder="1" applyAlignment="1">
      <alignment horizontal="center" vertical="top" wrapText="1"/>
    </xf>
    <xf numFmtId="0" fontId="0" fillId="0" borderId="0" xfId="0" applyAlignment="1">
      <alignment vertical="top"/>
    </xf>
    <xf numFmtId="43" fontId="0" fillId="0" borderId="0" xfId="4" applyFont="1" applyAlignment="1">
      <alignment vertical="top"/>
    </xf>
    <xf numFmtId="0" fontId="40" fillId="5" borderId="9" xfId="0" applyFont="1" applyFill="1" applyBorder="1" applyAlignment="1">
      <alignment horizontal="center" vertical="top"/>
    </xf>
    <xf numFmtId="43" fontId="40" fillId="5" borderId="9" xfId="4" applyFont="1" applyFill="1" applyBorder="1" applyAlignment="1">
      <alignment horizontal="center" vertical="top"/>
    </xf>
    <xf numFmtId="0" fontId="39" fillId="0" borderId="9" xfId="0" applyFont="1" applyBorder="1" applyAlignment="1">
      <alignment horizontal="right" vertical="top"/>
    </xf>
    <xf numFmtId="0" fontId="39" fillId="0" borderId="9" xfId="0" applyFont="1" applyBorder="1" applyAlignment="1">
      <alignment vertical="top"/>
    </xf>
    <xf numFmtId="43" fontId="39" fillId="0" borderId="9" xfId="4" applyFont="1" applyFill="1" applyBorder="1" applyAlignment="1">
      <alignment vertical="top"/>
    </xf>
    <xf numFmtId="0" fontId="6" fillId="0" borderId="0" xfId="0" applyFont="1" applyAlignment="1">
      <alignment horizontal="right" vertical="top" wrapText="1" readingOrder="1"/>
    </xf>
    <xf numFmtId="43" fontId="39" fillId="0" borderId="9" xfId="4" applyFont="1" applyFill="1" applyBorder="1"/>
    <xf numFmtId="43" fontId="0" fillId="0" borderId="0" xfId="4" applyFont="1"/>
    <xf numFmtId="0" fontId="7" fillId="0" borderId="0" xfId="0" applyFont="1" applyAlignment="1">
      <alignment horizontal="center" vertical="top" wrapText="1" readingOrder="1"/>
    </xf>
    <xf numFmtId="0" fontId="1" fillId="0" borderId="0" xfId="1" applyBorder="1">
      <alignment vertical="top"/>
    </xf>
    <xf numFmtId="0" fontId="23" fillId="0" borderId="0" xfId="1" applyFont="1" applyBorder="1" applyAlignment="1">
      <alignment horizontal="center" vertical="top" wrapText="1"/>
    </xf>
    <xf numFmtId="0" fontId="6" fillId="0" borderId="0" xfId="1" applyFont="1" applyAlignment="1">
      <alignment horizontal="right" vertical="top" wrapText="1" readingOrder="1"/>
    </xf>
    <xf numFmtId="0" fontId="6" fillId="0" borderId="0" xfId="1" applyFont="1" applyBorder="1" applyAlignment="1">
      <alignment horizontal="center" vertical="top" wrapText="1" readingOrder="1"/>
    </xf>
    <xf numFmtId="0" fontId="4" fillId="0" borderId="0" xfId="1" applyFont="1" applyAlignment="1">
      <alignment horizontal="left" vertical="top" wrapText="1"/>
    </xf>
    <xf numFmtId="164" fontId="4" fillId="0" borderId="0" xfId="1" applyNumberFormat="1" applyFont="1" applyAlignment="1">
      <alignment horizontal="right" vertical="top" wrapText="1"/>
    </xf>
    <xf numFmtId="165" fontId="4" fillId="0" borderId="0" xfId="1" applyNumberFormat="1" applyFont="1" applyAlignment="1">
      <alignment horizontal="right" vertical="top" wrapText="1"/>
    </xf>
    <xf numFmtId="0" fontId="19" fillId="0" borderId="0" xfId="3" applyFont="1" applyAlignment="1">
      <alignment horizontal="center" vertical="top" wrapText="1" readingOrder="1"/>
    </xf>
    <xf numFmtId="0" fontId="23" fillId="0" borderId="0" xfId="3" applyFont="1" applyBorder="1" applyAlignment="1">
      <alignment horizontal="center" vertical="top" wrapText="1" readingOrder="1"/>
    </xf>
    <xf numFmtId="0" fontId="4" fillId="0" borderId="0" xfId="1" applyFont="1" applyAlignment="1">
      <alignment horizontal="left" vertical="top" wrapText="1" indent="1" readingOrder="2"/>
    </xf>
    <xf numFmtId="0" fontId="5" fillId="0" borderId="0" xfId="1" applyFont="1" applyAlignment="1">
      <alignment horizontal="left" vertical="top" wrapText="1" indent="1" readingOrder="2"/>
    </xf>
    <xf numFmtId="3" fontId="5" fillId="0" borderId="0" xfId="1" applyNumberFormat="1" applyFont="1" applyAlignment="1">
      <alignment horizontal="right" vertical="top" wrapText="1"/>
    </xf>
    <xf numFmtId="0" fontId="5" fillId="0" borderId="0" xfId="1" applyFont="1" applyAlignment="1">
      <alignment horizontal="left" vertical="top" wrapText="1" indent="1" readingOrder="1"/>
    </xf>
    <xf numFmtId="0" fontId="5" fillId="0" borderId="0" xfId="1" applyFont="1" applyAlignment="1">
      <alignment horizontal="left" vertical="top" wrapText="1" readingOrder="2"/>
    </xf>
    <xf numFmtId="0" fontId="4" fillId="0" borderId="0" xfId="1" applyFont="1" applyAlignment="1">
      <alignment horizontal="left" vertical="top" wrapText="1" readingOrder="2"/>
    </xf>
    <xf numFmtId="0" fontId="24" fillId="0" borderId="0" xfId="1" applyFont="1" applyAlignment="1">
      <alignment horizontal="center" vertical="top" wrapText="1" readingOrder="1"/>
    </xf>
    <xf numFmtId="0" fontId="1" fillId="0" borderId="0" xfId="1" applyFont="1" applyAlignment="1">
      <alignment horizontal="left" vertical="top" wrapText="1" readingOrder="1"/>
    </xf>
    <xf numFmtId="1" fontId="3" fillId="0" borderId="0" xfId="1" applyNumberFormat="1" applyFont="1" applyAlignment="1">
      <alignment horizontal="right" vertical="top" wrapText="1"/>
    </xf>
    <xf numFmtId="0" fontId="8" fillId="0" borderId="0" xfId="1" applyFont="1" applyAlignment="1">
      <alignment horizontal="left" vertical="top" wrapText="1"/>
    </xf>
    <xf numFmtId="165" fontId="8" fillId="0" borderId="0" xfId="1" applyNumberFormat="1" applyFont="1" applyAlignment="1">
      <alignment horizontal="right" vertical="top" wrapText="1"/>
    </xf>
    <xf numFmtId="0" fontId="9" fillId="0" borderId="0" xfId="1" applyFont="1" applyAlignment="1">
      <alignment horizontal="left" vertical="top" wrapText="1"/>
    </xf>
    <xf numFmtId="3" fontId="9" fillId="0" borderId="0" xfId="1" applyNumberFormat="1" applyFont="1" applyAlignment="1">
      <alignment horizontal="right" vertical="top" wrapText="1"/>
    </xf>
    <xf numFmtId="0" fontId="9" fillId="0" borderId="0" xfId="1" applyFont="1" applyAlignment="1">
      <alignment horizontal="left" vertical="top" wrapText="1" readingOrder="1"/>
    </xf>
    <xf numFmtId="0" fontId="8" fillId="0" borderId="0" xfId="1" applyFont="1" applyAlignment="1">
      <alignment horizontal="left" vertical="top" wrapText="1" readingOrder="1"/>
    </xf>
    <xf numFmtId="0" fontId="7" fillId="2" borderId="0" xfId="1" applyFont="1" applyFill="1" applyAlignment="1">
      <alignment horizontal="center" vertical="top" wrapText="1" readingOrder="1"/>
    </xf>
    <xf numFmtId="0" fontId="1" fillId="0" borderId="0" xfId="1" applyFont="1" applyAlignment="1">
      <alignment horizontal="center" vertical="top" wrapText="1" readingOrder="1"/>
    </xf>
    <xf numFmtId="1" fontId="4" fillId="0" borderId="0" xfId="1" applyNumberFormat="1" applyFont="1" applyAlignment="1">
      <alignment horizontal="right" vertical="top" wrapText="1"/>
    </xf>
    <xf numFmtId="0" fontId="28" fillId="0" borderId="0" xfId="5" applyFont="1" applyAlignment="1">
      <alignment horizontal="center" vertical="top" wrapText="1" readingOrder="1"/>
    </xf>
    <xf numFmtId="0" fontId="28" fillId="0" borderId="0" xfId="5" applyFont="1" applyAlignment="1">
      <alignment horizontal="left" vertical="top" wrapText="1" readingOrder="1"/>
    </xf>
    <xf numFmtId="165" fontId="28" fillId="0" borderId="0" xfId="5" applyNumberFormat="1" applyFont="1" applyAlignment="1">
      <alignment horizontal="right" vertical="top" wrapText="1"/>
    </xf>
    <xf numFmtId="0" fontId="26" fillId="0" borderId="0" xfId="5" applyFont="1" applyAlignment="1">
      <alignment horizontal="center" vertical="top" wrapText="1" readingOrder="1"/>
    </xf>
    <xf numFmtId="0" fontId="27" fillId="0" borderId="0" xfId="5" applyFont="1" applyAlignment="1">
      <alignment horizontal="left" vertical="top" wrapText="1" readingOrder="1"/>
    </xf>
    <xf numFmtId="0" fontId="29" fillId="0" borderId="0" xfId="5" applyFont="1" applyAlignment="1">
      <alignment horizontal="left" vertical="top" wrapText="1"/>
    </xf>
    <xf numFmtId="3" fontId="29" fillId="0" borderId="0" xfId="5" applyNumberFormat="1" applyFont="1" applyAlignment="1">
      <alignment horizontal="right" vertical="top" wrapText="1"/>
    </xf>
    <xf numFmtId="0" fontId="28" fillId="0" borderId="0" xfId="5" applyFont="1" applyAlignment="1">
      <alignment horizontal="left" vertical="top" wrapText="1"/>
    </xf>
    <xf numFmtId="0" fontId="29" fillId="0" borderId="0" xfId="5" applyFont="1" applyAlignment="1">
      <alignment horizontal="left" vertical="top" wrapText="1" readingOrder="1"/>
    </xf>
    <xf numFmtId="0" fontId="30" fillId="0" borderId="0" xfId="5" applyFont="1" applyBorder="1" applyAlignment="1">
      <alignment horizontal="center" vertical="top" wrapText="1" readingOrder="1"/>
    </xf>
    <xf numFmtId="0" fontId="30" fillId="0" borderId="0" xfId="5" applyFont="1" applyAlignment="1">
      <alignment horizontal="right" vertical="top" wrapText="1" readingOrder="1"/>
    </xf>
    <xf numFmtId="0" fontId="30" fillId="0" borderId="0" xfId="5" applyFont="1" applyAlignment="1">
      <alignment horizontal="left" vertical="top" wrapText="1" readingOrder="1"/>
    </xf>
    <xf numFmtId="0" fontId="3" fillId="0" borderId="0" xfId="1" applyFont="1" applyAlignment="1">
      <alignment horizontal="center" vertical="top"/>
    </xf>
    <xf numFmtId="0" fontId="3" fillId="0" borderId="0" xfId="1" applyFont="1" applyFill="1" applyAlignment="1">
      <alignment horizontal="center" vertical="top" wrapText="1" readingOrder="1"/>
    </xf>
    <xf numFmtId="0" fontId="7" fillId="0" borderId="0" xfId="1" applyFont="1" applyAlignment="1">
      <alignment horizontal="center" vertical="top" wrapText="1"/>
    </xf>
    <xf numFmtId="168" fontId="8" fillId="0" borderId="0" xfId="1" applyNumberFormat="1" applyFont="1" applyAlignment="1">
      <alignment horizontal="right" vertical="top" wrapText="1"/>
    </xf>
    <xf numFmtId="169" fontId="9" fillId="0" borderId="0" xfId="1" applyNumberFormat="1" applyFont="1" applyAlignment="1">
      <alignment horizontal="right" vertical="top" wrapText="1"/>
    </xf>
    <xf numFmtId="0" fontId="5" fillId="0" borderId="0" xfId="1" applyFont="1" applyAlignment="1">
      <alignment horizontal="left" vertical="top" wrapText="1" readingOrder="1"/>
    </xf>
    <xf numFmtId="0" fontId="32" fillId="0" borderId="0" xfId="5" applyFont="1" applyAlignment="1">
      <alignment horizontal="left" vertical="top" wrapText="1"/>
    </xf>
    <xf numFmtId="164" fontId="32" fillId="0" borderId="0" xfId="5" applyNumberFormat="1" applyFont="1" applyAlignment="1">
      <alignment horizontal="right" vertical="top" wrapText="1"/>
    </xf>
    <xf numFmtId="0" fontId="27" fillId="0" borderId="0" xfId="5" applyFont="1" applyAlignment="1">
      <alignment horizontal="center" vertical="top" wrapText="1"/>
    </xf>
    <xf numFmtId="0" fontId="27" fillId="0" borderId="0" xfId="5" applyFont="1" applyAlignment="1">
      <alignment horizontal="center" vertical="top" wrapText="1" readingOrder="1"/>
    </xf>
    <xf numFmtId="1" fontId="28" fillId="0" borderId="0" xfId="5" applyNumberFormat="1" applyFont="1" applyAlignment="1">
      <alignment horizontal="center" vertical="top" wrapText="1"/>
    </xf>
    <xf numFmtId="0" fontId="31" fillId="0" borderId="0" xfId="5" applyFont="1" applyAlignment="1">
      <alignment horizontal="left" vertical="top" wrapText="1" readingOrder="1"/>
    </xf>
    <xf numFmtId="0" fontId="31" fillId="0" borderId="0" xfId="5" applyFont="1" applyAlignment="1">
      <alignment horizontal="left" vertical="top" wrapText="1"/>
    </xf>
    <xf numFmtId="164" fontId="31" fillId="0" borderId="0" xfId="5" applyNumberFormat="1" applyFont="1" applyAlignment="1">
      <alignment horizontal="right" vertical="top" wrapText="1"/>
    </xf>
    <xf numFmtId="0" fontId="32" fillId="0" borderId="0" xfId="5" applyFont="1" applyAlignment="1">
      <alignment horizontal="left" vertical="top" wrapText="1" readingOrder="1"/>
    </xf>
    <xf numFmtId="0" fontId="16" fillId="0" borderId="2" xfId="3" applyFont="1" applyBorder="1" applyAlignment="1">
      <alignment horizontal="center" vertical="top" wrapText="1" readingOrder="1"/>
    </xf>
    <xf numFmtId="0" fontId="2" fillId="0" borderId="0" xfId="3" applyFont="1" applyBorder="1" applyAlignment="1">
      <alignment horizontal="center" vertical="top" wrapText="1" readingOrder="1"/>
    </xf>
    <xf numFmtId="0" fontId="16" fillId="0" borderId="0" xfId="3" applyFont="1" applyBorder="1" applyAlignment="1">
      <alignment horizontal="center" vertical="top" wrapText="1" readingOrder="1"/>
    </xf>
    <xf numFmtId="0" fontId="16" fillId="0" borderId="7" xfId="3" applyFont="1" applyBorder="1" applyAlignment="1">
      <alignment horizontal="center" vertical="top" wrapText="1" readingOrder="1"/>
    </xf>
    <xf numFmtId="0" fontId="37" fillId="0" borderId="0" xfId="3" applyFont="1" applyBorder="1" applyAlignment="1">
      <alignment horizontal="center" vertical="top" wrapText="1" readingOrder="1"/>
    </xf>
    <xf numFmtId="0" fontId="5" fillId="0" borderId="0" xfId="1" applyFont="1" applyAlignment="1">
      <alignment horizontal="left" vertical="top" wrapText="1"/>
    </xf>
    <xf numFmtId="3" fontId="13" fillId="0" borderId="0" xfId="1" applyNumberFormat="1" applyFont="1" applyAlignment="1">
      <alignment horizontal="right" vertical="top" wrapText="1"/>
    </xf>
    <xf numFmtId="0" fontId="7" fillId="0" borderId="0" xfId="1" applyFont="1" applyAlignment="1">
      <alignment horizontal="left" vertical="top" wrapText="1"/>
    </xf>
    <xf numFmtId="165" fontId="7" fillId="0" borderId="0" xfId="1" applyNumberFormat="1" applyFont="1" applyAlignment="1">
      <alignment horizontal="right" vertical="top" wrapText="1"/>
    </xf>
    <xf numFmtId="164" fontId="7" fillId="0" borderId="0" xfId="1" applyNumberFormat="1" applyFont="1" applyAlignment="1">
      <alignment horizontal="right" vertical="top" wrapText="1"/>
    </xf>
    <xf numFmtId="0" fontId="6" fillId="0" borderId="0" xfId="1" applyFont="1" applyAlignment="1">
      <alignment horizontal="left" vertical="top" wrapText="1" readingOrder="1"/>
    </xf>
    <xf numFmtId="0" fontId="12" fillId="0" borderId="0" xfId="1" applyFont="1" applyAlignment="1">
      <alignment horizontal="left" vertical="top" wrapText="1"/>
    </xf>
    <xf numFmtId="165" fontId="12" fillId="0" borderId="0" xfId="1" applyNumberFormat="1" applyFont="1" applyAlignment="1">
      <alignment horizontal="right" vertical="top" wrapText="1"/>
    </xf>
    <xf numFmtId="164" fontId="12" fillId="0" borderId="0" xfId="1" applyNumberFormat="1" applyFont="1" applyAlignment="1">
      <alignment horizontal="right" vertical="top" wrapText="1"/>
    </xf>
    <xf numFmtId="0" fontId="2" fillId="0" borderId="0" xfId="1" applyFont="1" applyAlignment="1">
      <alignment horizontal="center" vertical="top" wrapText="1" readingOrder="1"/>
    </xf>
    <xf numFmtId="0" fontId="7" fillId="0" borderId="0" xfId="1" applyFont="1" applyAlignment="1">
      <alignment horizontal="center" vertical="top" wrapText="1" readingOrder="1"/>
    </xf>
    <xf numFmtId="0" fontId="14" fillId="0" borderId="0" xfId="1" applyFont="1" applyAlignment="1">
      <alignment horizontal="left" vertical="top" wrapText="1" readingOrder="1"/>
    </xf>
    <xf numFmtId="0" fontId="4" fillId="0" borderId="0" xfId="1" applyFont="1" applyAlignment="1">
      <alignment horizontal="center" vertical="top" wrapText="1" readingOrder="1"/>
    </xf>
    <xf numFmtId="0" fontId="5" fillId="0" borderId="0" xfId="1" applyFont="1" applyAlignment="1">
      <alignment horizontal="right" vertical="top" wrapText="1"/>
    </xf>
    <xf numFmtId="0" fontId="7" fillId="0" borderId="0" xfId="1" applyFont="1" applyAlignment="1">
      <alignment horizontal="left" vertical="top" wrapText="1" readingOrder="1"/>
    </xf>
    <xf numFmtId="3" fontId="7" fillId="0" borderId="0" xfId="1" applyNumberFormat="1" applyFont="1" applyAlignment="1">
      <alignment horizontal="right" vertical="top" wrapText="1"/>
    </xf>
    <xf numFmtId="0" fontId="6" fillId="0" borderId="0" xfId="1" applyFont="1" applyAlignment="1">
      <alignment horizontal="left" vertical="top" wrapText="1"/>
    </xf>
    <xf numFmtId="3" fontId="6" fillId="0" borderId="0" xfId="1" applyNumberFormat="1" applyFont="1" applyAlignment="1">
      <alignment horizontal="right" vertical="top" wrapText="1"/>
    </xf>
    <xf numFmtId="0" fontId="3" fillId="0" borderId="0" xfId="1" applyFont="1" applyAlignment="1">
      <alignment horizontal="center" vertical="top" wrapText="1"/>
    </xf>
    <xf numFmtId="0" fontId="2" fillId="0" borderId="0" xfId="1" applyFont="1" applyAlignment="1">
      <alignment horizontal="center" vertical="top" wrapText="1"/>
    </xf>
    <xf numFmtId="167" fontId="4" fillId="0" borderId="0" xfId="1" applyNumberFormat="1" applyFont="1" applyAlignment="1">
      <alignment horizontal="right" vertical="top" wrapText="1"/>
    </xf>
    <xf numFmtId="4" fontId="5" fillId="0" borderId="0" xfId="1" applyNumberFormat="1" applyFont="1" applyAlignment="1">
      <alignment horizontal="right" vertical="top" wrapText="1"/>
    </xf>
    <xf numFmtId="39" fontId="5" fillId="0" borderId="0" xfId="1" applyNumberFormat="1" applyFont="1" applyAlignment="1">
      <alignment horizontal="right" vertical="top" wrapText="1"/>
    </xf>
    <xf numFmtId="0" fontId="4" fillId="0" borderId="0" xfId="1" applyFont="1" applyAlignment="1">
      <alignment horizontal="right" vertical="top" wrapText="1" readingOrder="1"/>
    </xf>
    <xf numFmtId="3" fontId="4" fillId="0" borderId="0" xfId="1" applyNumberFormat="1" applyFont="1" applyAlignment="1">
      <alignment horizontal="right" vertical="top" wrapText="1"/>
    </xf>
    <xf numFmtId="0" fontId="16" fillId="0" borderId="0" xfId="1" applyFont="1" applyAlignment="1">
      <alignment horizontal="center" vertical="top" wrapText="1" readingOrder="1"/>
    </xf>
    <xf numFmtId="0" fontId="7" fillId="0" borderId="0" xfId="1" applyFont="1" applyAlignment="1">
      <alignment horizontal="right" vertical="top" wrapText="1" readingOrder="1"/>
    </xf>
    <xf numFmtId="3" fontId="15" fillId="0" borderId="0" xfId="1" applyNumberFormat="1" applyFont="1" applyAlignment="1">
      <alignment horizontal="right" vertical="top" wrapText="1"/>
    </xf>
    <xf numFmtId="0" fontId="2" fillId="0" borderId="0" xfId="1" applyFont="1" applyAlignment="1">
      <alignment horizontal="left" vertical="top" wrapText="1" readingOrder="1"/>
    </xf>
    <xf numFmtId="0" fontId="2" fillId="0" borderId="0" xfId="1" applyFont="1" applyAlignment="1">
      <alignment horizontal="left" vertical="top" wrapText="1"/>
    </xf>
    <xf numFmtId="0" fontId="4" fillId="0" borderId="0" xfId="1" applyFont="1" applyAlignment="1">
      <alignment horizontal="left" vertical="top" wrapText="1" readingOrder="1"/>
    </xf>
    <xf numFmtId="0" fontId="40" fillId="0" borderId="0" xfId="0" applyFont="1" applyAlignment="1">
      <alignment horizontal="center"/>
    </xf>
    <xf numFmtId="0" fontId="34" fillId="3" borderId="12" xfId="0" applyFont="1" applyFill="1" applyBorder="1" applyAlignment="1">
      <alignment horizontal="center" vertical="center"/>
    </xf>
    <xf numFmtId="0" fontId="34" fillId="3" borderId="13" xfId="0" applyFont="1" applyFill="1" applyBorder="1" applyAlignment="1">
      <alignment horizontal="center" vertical="center"/>
    </xf>
    <xf numFmtId="0" fontId="34" fillId="3" borderId="26" xfId="0" applyFont="1" applyFill="1" applyBorder="1" applyAlignment="1">
      <alignment horizontal="center" vertical="center"/>
    </xf>
    <xf numFmtId="0" fontId="34" fillId="3" borderId="14" xfId="0" applyFont="1" applyFill="1" applyBorder="1" applyAlignment="1">
      <alignment horizontal="center" vertical="center"/>
    </xf>
    <xf numFmtId="0" fontId="34" fillId="3" borderId="0" xfId="0" applyFont="1" applyFill="1" applyBorder="1" applyAlignment="1">
      <alignment horizontal="center" vertical="center"/>
    </xf>
    <xf numFmtId="0" fontId="34" fillId="3" borderId="5" xfId="0" applyFont="1" applyFill="1" applyBorder="1" applyAlignment="1">
      <alignment horizontal="center" vertical="center"/>
    </xf>
    <xf numFmtId="0" fontId="33" fillId="3" borderId="21" xfId="0" applyFont="1" applyFill="1" applyBorder="1" applyAlignment="1" applyProtection="1">
      <alignment horizontal="center" vertical="center" wrapText="1"/>
      <protection locked="0"/>
    </xf>
    <xf numFmtId="0" fontId="33" fillId="3" borderId="22" xfId="0" applyFont="1" applyFill="1" applyBorder="1" applyAlignment="1" applyProtection="1">
      <alignment horizontal="center" vertical="center" wrapText="1"/>
      <protection locked="0"/>
    </xf>
    <xf numFmtId="0" fontId="33" fillId="3" borderId="23" xfId="0" applyFont="1" applyFill="1" applyBorder="1" applyAlignment="1" applyProtection="1">
      <alignment horizontal="center" vertical="center" wrapText="1"/>
      <protection locked="0"/>
    </xf>
    <xf numFmtId="0" fontId="38" fillId="3" borderId="0" xfId="0" applyFont="1" applyFill="1" applyBorder="1" applyAlignment="1">
      <alignment horizontal="center"/>
    </xf>
    <xf numFmtId="0" fontId="38" fillId="3" borderId="5" xfId="0" applyFont="1" applyFill="1" applyBorder="1" applyAlignment="1">
      <alignment horizontal="center"/>
    </xf>
    <xf numFmtId="0" fontId="20" fillId="0" borderId="0" xfId="3" applyFont="1" applyAlignment="1">
      <alignment horizontal="center" vertical="top" wrapText="1" readingOrder="1"/>
    </xf>
    <xf numFmtId="3" fontId="20" fillId="0" borderId="0" xfId="3" applyNumberFormat="1" applyFont="1" applyAlignment="1">
      <alignment horizontal="right" vertical="top" wrapText="1"/>
    </xf>
    <xf numFmtId="0" fontId="21" fillId="0" borderId="0" xfId="3" applyFont="1" applyAlignment="1">
      <alignment horizontal="right" vertical="top" wrapText="1" readingOrder="1"/>
    </xf>
    <xf numFmtId="0" fontId="19" fillId="0" borderId="0" xfId="3" applyFont="1" applyAlignment="1">
      <alignment horizontal="left" vertical="top" wrapText="1"/>
    </xf>
    <xf numFmtId="3" fontId="19" fillId="0" borderId="0" xfId="3" applyNumberFormat="1" applyFont="1" applyAlignment="1">
      <alignment horizontal="right" vertical="top" wrapText="1"/>
    </xf>
    <xf numFmtId="0" fontId="19" fillId="0" borderId="0" xfId="3" applyFont="1" applyAlignment="1">
      <alignment horizontal="left" vertical="top" wrapText="1" readingOrder="1"/>
    </xf>
    <xf numFmtId="0" fontId="16" fillId="0" borderId="0" xfId="3" applyFont="1" applyAlignment="1">
      <alignment horizontal="center" vertical="top" wrapText="1"/>
    </xf>
    <xf numFmtId="0" fontId="16" fillId="0" borderId="0" xfId="3" applyFont="1" applyAlignment="1">
      <alignment horizontal="center" vertical="top" wrapText="1" readingOrder="1"/>
    </xf>
    <xf numFmtId="0" fontId="18" fillId="0" borderId="0" xfId="3" applyFont="1" applyAlignment="1">
      <alignment horizontal="center" vertical="top" wrapText="1" readingOrder="1"/>
    </xf>
    <xf numFmtId="0" fontId="16" fillId="0" borderId="0" xfId="3" applyFont="1" applyAlignment="1">
      <alignment horizontal="center" vertical="top"/>
    </xf>
    <xf numFmtId="0" fontId="18" fillId="0" borderId="0" xfId="3" applyFont="1" applyAlignment="1">
      <alignment horizontal="left" vertical="top" wrapText="1" readingOrder="1"/>
    </xf>
    <xf numFmtId="0" fontId="3" fillId="0" borderId="0" xfId="3" applyFont="1" applyAlignment="1">
      <alignment horizontal="center" vertical="top" wrapText="1" readingOrder="1"/>
    </xf>
    <xf numFmtId="0" fontId="11" fillId="0" borderId="1"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0" xfId="0" applyFont="1" applyBorder="1" applyAlignment="1">
      <alignment horizontal="center"/>
    </xf>
    <xf numFmtId="0" fontId="11" fillId="0" borderId="5"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11" fillId="0" borderId="6" xfId="0" applyFont="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0" fontId="7" fillId="0" borderId="0" xfId="0" applyFont="1" applyAlignment="1">
      <alignment horizontal="center" vertical="top" wrapText="1" readingOrder="1"/>
    </xf>
    <xf numFmtId="0" fontId="6" fillId="0" borderId="0" xfId="0" applyFont="1" applyAlignment="1">
      <alignment horizontal="right" vertical="top" wrapText="1" readingOrder="1"/>
    </xf>
    <xf numFmtId="0" fontId="25" fillId="0" borderId="0" xfId="5" applyBorder="1">
      <alignment vertical="top"/>
    </xf>
    <xf numFmtId="0" fontId="5" fillId="0" borderId="0" xfId="1" applyFont="1" applyBorder="1" applyAlignment="1">
      <alignment horizontal="center" vertical="top" wrapText="1" readingOrder="1"/>
    </xf>
    <xf numFmtId="0" fontId="32" fillId="0" borderId="0" xfId="5" applyFont="1" applyBorder="1" applyAlignment="1">
      <alignment horizontal="center" vertical="top" wrapText="1" readingOrder="1"/>
    </xf>
    <xf numFmtId="0" fontId="6" fillId="0" borderId="0" xfId="1" applyFont="1" applyBorder="1" applyAlignment="1">
      <alignment horizontal="right" vertical="top" wrapText="1" readingOrder="1"/>
    </xf>
    <xf numFmtId="0" fontId="2" fillId="0" borderId="0" xfId="0" applyFont="1" applyAlignment="1">
      <alignment horizontal="center" vertical="top" wrapText="1" readingOrder="1"/>
    </xf>
    <xf numFmtId="0" fontId="7" fillId="0" borderId="0" xfId="0" applyFont="1" applyAlignment="1">
      <alignment vertical="top" wrapText="1" readingOrder="1"/>
    </xf>
    <xf numFmtId="0" fontId="5" fillId="0" borderId="0" xfId="0" applyFont="1" applyAlignment="1">
      <alignment horizontal="left" vertical="top" wrapText="1"/>
    </xf>
    <xf numFmtId="0" fontId="5" fillId="0" borderId="0" xfId="0" applyFont="1" applyAlignment="1">
      <alignment horizontal="left" vertical="top" wrapText="1" readingOrder="1"/>
    </xf>
    <xf numFmtId="0" fontId="4" fillId="0" borderId="0" xfId="0" applyFont="1" applyAlignment="1">
      <alignment horizontal="left" vertical="top" wrapText="1" readingOrder="1"/>
    </xf>
    <xf numFmtId="0" fontId="4" fillId="0" borderId="0" xfId="0" applyFont="1" applyAlignment="1">
      <alignment horizontal="left" vertical="top" wrapText="1"/>
    </xf>
    <xf numFmtId="164" fontId="5" fillId="0" borderId="0" xfId="0" applyNumberFormat="1" applyFont="1" applyAlignment="1">
      <alignment horizontal="right" vertical="top" wrapText="1"/>
    </xf>
    <xf numFmtId="164" fontId="0" fillId="0" borderId="0" xfId="0" applyNumberFormat="1" applyAlignment="1">
      <alignment vertical="top"/>
    </xf>
    <xf numFmtId="164" fontId="4" fillId="0" borderId="0" xfId="0" applyNumberFormat="1" applyFont="1" applyAlignment="1">
      <alignment horizontal="right" vertical="top" wrapText="1"/>
    </xf>
    <xf numFmtId="0" fontId="0" fillId="0" borderId="10" xfId="0" applyBorder="1" applyAlignment="1">
      <alignment vertical="top"/>
    </xf>
    <xf numFmtId="0" fontId="0" fillId="0" borderId="22" xfId="0" applyBorder="1" applyAlignment="1">
      <alignment vertical="top"/>
    </xf>
    <xf numFmtId="0" fontId="0" fillId="0" borderId="11" xfId="0" applyBorder="1" applyAlignment="1">
      <alignment vertical="top"/>
    </xf>
    <xf numFmtId="0" fontId="0" fillId="0" borderId="0" xfId="0" applyBorder="1" applyAlignment="1">
      <alignment vertical="top"/>
    </xf>
    <xf numFmtId="0" fontId="0" fillId="0" borderId="5" xfId="0" applyBorder="1" applyAlignment="1">
      <alignment vertical="top"/>
    </xf>
    <xf numFmtId="0" fontId="0" fillId="0" borderId="10" xfId="0" applyBorder="1" applyAlignment="1">
      <alignment vertical="center"/>
    </xf>
    <xf numFmtId="0" fontId="50" fillId="0" borderId="22" xfId="0" applyFont="1" applyBorder="1" applyAlignment="1">
      <alignment horizontal="left" vertical="center" wrapText="1"/>
    </xf>
    <xf numFmtId="0" fontId="50" fillId="0" borderId="11" xfId="0" applyFont="1" applyBorder="1" applyAlignment="1">
      <alignment horizontal="left" vertical="center" wrapText="1"/>
    </xf>
    <xf numFmtId="3" fontId="50" fillId="0" borderId="22" xfId="0" applyNumberFormat="1" applyFont="1" applyBorder="1" applyAlignment="1">
      <alignment horizontal="right" vertical="center" wrapText="1"/>
    </xf>
    <xf numFmtId="3" fontId="50" fillId="0" borderId="11" xfId="0" applyNumberFormat="1" applyFont="1" applyBorder="1" applyAlignment="1">
      <alignment horizontal="right" vertical="center" wrapText="1"/>
    </xf>
    <xf numFmtId="0" fontId="0" fillId="0" borderId="0" xfId="0" applyAlignment="1">
      <alignment vertical="center"/>
    </xf>
    <xf numFmtId="0" fontId="1" fillId="0" borderId="10" xfId="0" applyFont="1" applyBorder="1" applyAlignment="1">
      <alignment vertical="center"/>
    </xf>
    <xf numFmtId="0" fontId="6" fillId="0" borderId="22" xfId="0" applyFont="1" applyBorder="1" applyAlignment="1">
      <alignment horizontal="left" vertical="center" wrapText="1"/>
    </xf>
    <xf numFmtId="0" fontId="6" fillId="0" borderId="11" xfId="0" applyFont="1" applyBorder="1" applyAlignment="1">
      <alignment horizontal="left" vertical="center" wrapText="1"/>
    </xf>
    <xf numFmtId="3" fontId="6" fillId="0" borderId="22" xfId="0" applyNumberFormat="1" applyFont="1" applyBorder="1" applyAlignment="1">
      <alignment horizontal="right" vertical="center" wrapText="1"/>
    </xf>
    <xf numFmtId="3" fontId="6" fillId="0" borderId="11" xfId="0" applyNumberFormat="1" applyFont="1" applyBorder="1" applyAlignment="1">
      <alignment horizontal="right" vertical="center" wrapText="1"/>
    </xf>
    <xf numFmtId="0" fontId="1" fillId="0" borderId="0" xfId="0" applyFont="1" applyAlignment="1">
      <alignment vertical="center"/>
    </xf>
    <xf numFmtId="0" fontId="0" fillId="0" borderId="4" xfId="0" applyBorder="1" applyAlignment="1">
      <alignment vertical="top"/>
    </xf>
    <xf numFmtId="3" fontId="0" fillId="0" borderId="0" xfId="0" applyNumberFormat="1" applyBorder="1" applyAlignment="1">
      <alignment vertical="top"/>
    </xf>
    <xf numFmtId="3" fontId="0" fillId="0" borderId="22" xfId="0" applyNumberFormat="1" applyBorder="1" applyAlignment="1">
      <alignment vertical="top"/>
    </xf>
    <xf numFmtId="3" fontId="0" fillId="0" borderId="11" xfId="0" applyNumberFormat="1" applyBorder="1" applyAlignment="1">
      <alignment vertical="top"/>
    </xf>
    <xf numFmtId="3" fontId="0" fillId="0" borderId="5" xfId="0" applyNumberFormat="1" applyBorder="1" applyAlignment="1">
      <alignment vertical="top"/>
    </xf>
    <xf numFmtId="0" fontId="50" fillId="0" borderId="0" xfId="0" applyFont="1" applyBorder="1" applyAlignment="1">
      <alignment horizontal="left" vertical="top" wrapText="1"/>
    </xf>
    <xf numFmtId="3" fontId="50" fillId="0" borderId="0" xfId="0" applyNumberFormat="1" applyFont="1" applyBorder="1" applyAlignment="1">
      <alignment horizontal="right" vertical="top" wrapText="1"/>
    </xf>
    <xf numFmtId="0" fontId="0" fillId="0" borderId="1" xfId="0" applyBorder="1" applyAlignment="1">
      <alignment vertical="top"/>
    </xf>
    <xf numFmtId="0" fontId="0" fillId="0" borderId="2" xfId="0" applyBorder="1" applyAlignment="1">
      <alignment vertical="top"/>
    </xf>
    <xf numFmtId="3" fontId="0" fillId="0" borderId="2" xfId="0" applyNumberFormat="1" applyBorder="1" applyAlignment="1">
      <alignment vertical="top"/>
    </xf>
    <xf numFmtId="3" fontId="0" fillId="0" borderId="3" xfId="0" applyNumberFormat="1" applyBorder="1" applyAlignment="1">
      <alignment vertical="top"/>
    </xf>
    <xf numFmtId="0" fontId="0" fillId="0" borderId="6" xfId="0" applyBorder="1" applyAlignment="1">
      <alignment vertical="top"/>
    </xf>
    <xf numFmtId="0" fontId="51" fillId="0" borderId="0" xfId="0" applyFont="1" applyAlignment="1">
      <alignment horizontal="right" vertical="top" wrapText="1" readingOrder="1"/>
    </xf>
    <xf numFmtId="0" fontId="0" fillId="0" borderId="7" xfId="0" applyBorder="1" applyAlignment="1">
      <alignment vertical="top"/>
    </xf>
    <xf numFmtId="0" fontId="0" fillId="0" borderId="8" xfId="0" applyBorder="1" applyAlignment="1">
      <alignment vertical="top"/>
    </xf>
    <xf numFmtId="3" fontId="50" fillId="0" borderId="5" xfId="0" applyNumberFormat="1" applyFont="1" applyBorder="1" applyAlignment="1">
      <alignment horizontal="right" vertical="top" wrapText="1"/>
    </xf>
    <xf numFmtId="0" fontId="0" fillId="0" borderId="6" xfId="0" applyBorder="1" applyAlignment="1">
      <alignment vertical="center"/>
    </xf>
    <xf numFmtId="0" fontId="0" fillId="6" borderId="1" xfId="0" applyFill="1" applyBorder="1" applyAlignment="1">
      <alignment vertical="top"/>
    </xf>
    <xf numFmtId="0" fontId="0" fillId="6" borderId="2" xfId="0" applyFill="1" applyBorder="1" applyAlignment="1">
      <alignment vertical="top"/>
    </xf>
    <xf numFmtId="0" fontId="48" fillId="6" borderId="2" xfId="0" applyFont="1" applyFill="1" applyBorder="1" applyAlignment="1">
      <alignment horizontal="center" vertical="top" wrapText="1"/>
    </xf>
    <xf numFmtId="0" fontId="0" fillId="6" borderId="3" xfId="0" applyFill="1" applyBorder="1" applyAlignment="1">
      <alignment vertical="top"/>
    </xf>
    <xf numFmtId="0" fontId="0" fillId="6" borderId="4" xfId="0" applyFill="1" applyBorder="1" applyAlignment="1">
      <alignment vertical="top"/>
    </xf>
    <xf numFmtId="0" fontId="0" fillId="6" borderId="0" xfId="0" applyFill="1" applyBorder="1" applyAlignment="1">
      <alignment vertical="top"/>
    </xf>
    <xf numFmtId="0" fontId="2" fillId="6" borderId="0" xfId="0" applyFont="1" applyFill="1" applyBorder="1" applyAlignment="1">
      <alignment horizontal="center" vertical="top" wrapText="1" readingOrder="1"/>
    </xf>
    <xf numFmtId="0" fontId="48" fillId="6" borderId="0" xfId="0" applyFont="1" applyFill="1" applyBorder="1" applyAlignment="1">
      <alignment horizontal="center" vertical="top" wrapText="1" readingOrder="1"/>
    </xf>
    <xf numFmtId="0" fontId="0" fillId="6" borderId="5" xfId="0" applyFill="1" applyBorder="1" applyAlignment="1">
      <alignment vertical="top"/>
    </xf>
    <xf numFmtId="0" fontId="0" fillId="6" borderId="6" xfId="0" applyFill="1" applyBorder="1" applyAlignment="1">
      <alignment vertical="top"/>
    </xf>
    <xf numFmtId="0" fontId="0" fillId="6" borderId="7" xfId="0" applyFill="1" applyBorder="1" applyAlignment="1">
      <alignment vertical="top"/>
    </xf>
    <xf numFmtId="0" fontId="48" fillId="6" borderId="7" xfId="0" applyFont="1" applyFill="1" applyBorder="1" applyAlignment="1">
      <alignment horizontal="center" vertical="top" wrapText="1" readingOrder="1"/>
    </xf>
    <xf numFmtId="0" fontId="0" fillId="6" borderId="8" xfId="0" applyFill="1" applyBorder="1" applyAlignment="1">
      <alignment vertical="top"/>
    </xf>
    <xf numFmtId="0" fontId="0" fillId="6" borderId="2" xfId="0" applyFill="1" applyBorder="1" applyAlignment="1">
      <alignment horizontal="center" vertical="top"/>
    </xf>
    <xf numFmtId="0" fontId="0" fillId="6" borderId="3" xfId="0" applyFill="1" applyBorder="1" applyAlignment="1">
      <alignment horizontal="center" vertical="top"/>
    </xf>
    <xf numFmtId="0" fontId="0" fillId="6" borderId="1" xfId="0" applyFill="1" applyBorder="1" applyAlignment="1">
      <alignment horizontal="center" vertical="top"/>
    </xf>
    <xf numFmtId="0" fontId="50" fillId="6" borderId="7" xfId="0" applyFont="1" applyFill="1" applyBorder="1" applyAlignment="1">
      <alignment horizontal="center" vertical="top" wrapText="1" readingOrder="1"/>
    </xf>
    <xf numFmtId="0" fontId="50" fillId="6" borderId="8" xfId="0" applyFont="1" applyFill="1" applyBorder="1" applyAlignment="1">
      <alignment horizontal="center" vertical="top" wrapText="1" readingOrder="1"/>
    </xf>
    <xf numFmtId="0" fontId="0" fillId="6" borderId="7" xfId="0" applyFill="1" applyBorder="1" applyAlignment="1">
      <alignment horizontal="center" vertical="top"/>
    </xf>
    <xf numFmtId="0" fontId="0" fillId="6" borderId="6" xfId="0" applyFill="1" applyBorder="1" applyAlignment="1">
      <alignment horizontal="center" vertical="top"/>
    </xf>
    <xf numFmtId="0" fontId="43" fillId="0" borderId="28" xfId="0" applyFont="1" applyBorder="1" applyAlignment="1">
      <alignment horizontal="left" vertical="top" wrapText="1"/>
    </xf>
    <xf numFmtId="0" fontId="0" fillId="0" borderId="0" xfId="0" applyAlignment="1">
      <alignment horizontal="left" vertical="top" wrapText="1"/>
    </xf>
    <xf numFmtId="0" fontId="53" fillId="7" borderId="10" xfId="0" applyFont="1" applyFill="1" applyBorder="1" applyAlignment="1">
      <alignment horizontal="center" vertical="top" wrapText="1"/>
    </xf>
    <xf numFmtId="0" fontId="53" fillId="7" borderId="22" xfId="0" applyFont="1" applyFill="1" applyBorder="1" applyAlignment="1">
      <alignment horizontal="center" vertical="top" wrapText="1"/>
    </xf>
    <xf numFmtId="0" fontId="53" fillId="7" borderId="11" xfId="0" applyFont="1" applyFill="1" applyBorder="1" applyAlignment="1">
      <alignment horizontal="center" vertical="top" wrapText="1"/>
    </xf>
    <xf numFmtId="0" fontId="54" fillId="7" borderId="9" xfId="0" applyFont="1" applyFill="1" applyBorder="1" applyAlignment="1">
      <alignment horizontal="center" vertical="center" wrapText="1"/>
    </xf>
    <xf numFmtId="0" fontId="55" fillId="0" borderId="29" xfId="0" applyFont="1" applyBorder="1" applyAlignment="1">
      <alignment horizontal="left" vertical="top" wrapText="1"/>
    </xf>
    <xf numFmtId="39" fontId="55" fillId="0" borderId="29" xfId="0" applyNumberFormat="1" applyFont="1" applyBorder="1" applyAlignment="1">
      <alignment horizontal="left" vertical="top" wrapText="1"/>
    </xf>
    <xf numFmtId="0" fontId="56" fillId="0" borderId="29" xfId="0" applyFont="1" applyBorder="1" applyAlignment="1">
      <alignment horizontal="left" vertical="top" wrapText="1"/>
    </xf>
    <xf numFmtId="39" fontId="56" fillId="0" borderId="29" xfId="0" applyNumberFormat="1" applyFont="1" applyBorder="1" applyAlignment="1">
      <alignment horizontal="right" vertical="top" wrapText="1"/>
    </xf>
    <xf numFmtId="39" fontId="56" fillId="0" borderId="29" xfId="0" applyNumberFormat="1" applyFont="1" applyBorder="1" applyAlignment="1">
      <alignment horizontal="left" vertical="top" wrapText="1"/>
    </xf>
    <xf numFmtId="39" fontId="55" fillId="0" borderId="29" xfId="0" applyNumberFormat="1" applyFont="1" applyBorder="1" applyAlignment="1">
      <alignment horizontal="right" vertical="top" wrapText="1"/>
    </xf>
    <xf numFmtId="0" fontId="56" fillId="0" borderId="28" xfId="0" applyFont="1" applyBorder="1" applyAlignment="1">
      <alignment horizontal="left" vertical="top" wrapText="1"/>
    </xf>
    <xf numFmtId="39" fontId="56" fillId="0" borderId="28" xfId="0" applyNumberFormat="1" applyFont="1" applyBorder="1" applyAlignment="1">
      <alignment horizontal="left" vertical="top" wrapText="1"/>
    </xf>
    <xf numFmtId="0" fontId="55" fillId="0" borderId="28" xfId="0" applyFont="1" applyBorder="1" applyAlignment="1">
      <alignment horizontal="left" vertical="top" wrapText="1"/>
    </xf>
    <xf numFmtId="39" fontId="55" fillId="0" borderId="28" xfId="0" applyNumberFormat="1" applyFont="1" applyBorder="1" applyAlignment="1">
      <alignment horizontal="right" vertical="top" wrapText="1"/>
    </xf>
    <xf numFmtId="0" fontId="41" fillId="0" borderId="0" xfId="11"/>
    <xf numFmtId="0" fontId="46" fillId="4" borderId="10" xfId="11" applyFont="1" applyFill="1" applyBorder="1" applyAlignment="1">
      <alignment horizontal="center" vertical="top" wrapText="1"/>
    </xf>
    <xf numFmtId="0" fontId="46" fillId="4" borderId="22" xfId="11" applyFont="1" applyFill="1" applyBorder="1" applyAlignment="1">
      <alignment horizontal="center" vertical="top" wrapText="1"/>
    </xf>
    <xf numFmtId="0" fontId="46" fillId="4" borderId="11" xfId="11" applyFont="1" applyFill="1" applyBorder="1" applyAlignment="1">
      <alignment horizontal="center" vertical="top" wrapText="1"/>
    </xf>
    <xf numFmtId="0" fontId="57" fillId="0" borderId="29" xfId="11" applyFont="1" applyBorder="1" applyAlignment="1">
      <alignment horizontal="left" vertical="top" wrapText="1"/>
    </xf>
    <xf numFmtId="0" fontId="46" fillId="0" borderId="29" xfId="11" applyFont="1" applyBorder="1" applyAlignment="1">
      <alignment horizontal="left" vertical="top" wrapText="1"/>
    </xf>
    <xf numFmtId="39" fontId="46" fillId="0" borderId="29" xfId="11" applyNumberFormat="1" applyFont="1" applyBorder="1" applyAlignment="1">
      <alignment horizontal="right" vertical="top" wrapText="1"/>
    </xf>
    <xf numFmtId="39" fontId="57" fillId="0" borderId="29" xfId="11" applyNumberFormat="1" applyFont="1" applyBorder="1" applyAlignment="1">
      <alignment horizontal="right" vertical="top" wrapText="1"/>
    </xf>
    <xf numFmtId="39" fontId="58" fillId="4" borderId="29" xfId="11" applyNumberFormat="1" applyFont="1" applyFill="1" applyBorder="1" applyAlignment="1">
      <alignment horizontal="right" vertical="top" wrapText="1"/>
    </xf>
    <xf numFmtId="39" fontId="57" fillId="0" borderId="29" xfId="11" applyNumberFormat="1" applyFont="1" applyBorder="1" applyAlignment="1">
      <alignment horizontal="left" vertical="top" wrapText="1"/>
    </xf>
    <xf numFmtId="0" fontId="57" fillId="0" borderId="2" xfId="11" applyFont="1" applyBorder="1" applyAlignment="1">
      <alignment horizontal="left" vertical="top" wrapText="1"/>
    </xf>
    <xf numFmtId="0" fontId="57" fillId="0" borderId="0" xfId="11" applyFont="1" applyAlignment="1">
      <alignment horizontal="left" vertical="top" wrapText="1"/>
    </xf>
    <xf numFmtId="0" fontId="57" fillId="0" borderId="0" xfId="11" applyFont="1" applyAlignment="1">
      <alignment horizontal="left" vertical="top" wrapText="1"/>
    </xf>
    <xf numFmtId="0" fontId="57" fillId="0" borderId="27" xfId="11" applyFont="1" applyBorder="1" applyAlignment="1">
      <alignment horizontal="left" vertical="top" wrapText="1"/>
    </xf>
    <xf numFmtId="0" fontId="46" fillId="0" borderId="4" xfId="11" applyFont="1" applyBorder="1" applyAlignment="1">
      <alignment horizontal="left" vertical="top" wrapText="1"/>
    </xf>
    <xf numFmtId="176" fontId="46" fillId="0" borderId="4" xfId="11" applyNumberFormat="1" applyFont="1" applyBorder="1" applyAlignment="1">
      <alignment horizontal="right" vertical="top" wrapText="1"/>
    </xf>
    <xf numFmtId="176" fontId="46" fillId="0" borderId="29" xfId="11" applyNumberFormat="1" applyFont="1" applyBorder="1" applyAlignment="1">
      <alignment horizontal="right" vertical="top" wrapText="1"/>
    </xf>
    <xf numFmtId="0" fontId="57" fillId="0" borderId="4" xfId="11" applyFont="1" applyBorder="1" applyAlignment="1">
      <alignment horizontal="left" vertical="top" wrapText="1"/>
    </xf>
    <xf numFmtId="176" fontId="57" fillId="0" borderId="4" xfId="11" applyNumberFormat="1" applyFont="1" applyBorder="1" applyAlignment="1">
      <alignment horizontal="right" vertical="top" wrapText="1"/>
    </xf>
    <xf numFmtId="176" fontId="57" fillId="0" borderId="29" xfId="11" applyNumberFormat="1" applyFont="1" applyBorder="1" applyAlignment="1">
      <alignment horizontal="right" vertical="top" wrapText="1"/>
    </xf>
    <xf numFmtId="0" fontId="57" fillId="0" borderId="28" xfId="11" applyFont="1" applyBorder="1" applyAlignment="1">
      <alignment horizontal="left" vertical="top" wrapText="1"/>
    </xf>
    <xf numFmtId="0" fontId="0" fillId="0" borderId="28" xfId="0" applyBorder="1" applyAlignment="1">
      <alignment horizontal="left" vertical="top" wrapText="1"/>
    </xf>
    <xf numFmtId="0" fontId="44" fillId="0" borderId="28" xfId="0" applyFont="1" applyBorder="1" applyAlignment="1">
      <alignment horizontal="center" vertical="top" wrapText="1"/>
    </xf>
    <xf numFmtId="0" fontId="46" fillId="4" borderId="1" xfId="0" applyFont="1" applyFill="1" applyBorder="1" applyAlignment="1">
      <alignment horizontal="center" vertical="top" wrapText="1"/>
    </xf>
    <xf numFmtId="0" fontId="46" fillId="4" borderId="2" xfId="0" applyFont="1" applyFill="1" applyBorder="1" applyAlignment="1">
      <alignment horizontal="center" vertical="top" wrapText="1"/>
    </xf>
    <xf numFmtId="0" fontId="46" fillId="4" borderId="3" xfId="0" applyFont="1" applyFill="1" applyBorder="1" applyAlignment="1">
      <alignment horizontal="center" vertical="top" wrapText="1"/>
    </xf>
    <xf numFmtId="0" fontId="46" fillId="4" borderId="4" xfId="0" applyFont="1" applyFill="1" applyBorder="1" applyAlignment="1">
      <alignment horizontal="center" vertical="top" wrapText="1"/>
    </xf>
    <xf numFmtId="0" fontId="46" fillId="4" borderId="0" xfId="0" applyFont="1" applyFill="1" applyBorder="1" applyAlignment="1">
      <alignment horizontal="center" vertical="top" wrapText="1"/>
    </xf>
    <xf numFmtId="0" fontId="46" fillId="4" borderId="5" xfId="0" applyFont="1" applyFill="1" applyBorder="1" applyAlignment="1">
      <alignment horizontal="center" vertical="top" wrapText="1"/>
    </xf>
    <xf numFmtId="0" fontId="46" fillId="4" borderId="6" xfId="0" applyFont="1" applyFill="1" applyBorder="1" applyAlignment="1">
      <alignment horizontal="center" vertical="top" wrapText="1"/>
    </xf>
    <xf numFmtId="0" fontId="46" fillId="4" borderId="7" xfId="0" applyFont="1" applyFill="1" applyBorder="1" applyAlignment="1">
      <alignment horizontal="center" vertical="top" wrapText="1"/>
    </xf>
    <xf numFmtId="0" fontId="46" fillId="4" borderId="8" xfId="0" applyFont="1" applyFill="1" applyBorder="1" applyAlignment="1">
      <alignment horizontal="center" vertical="top" wrapText="1"/>
    </xf>
    <xf numFmtId="0" fontId="46" fillId="4" borderId="9" xfId="0" applyFont="1" applyFill="1" applyBorder="1" applyAlignment="1">
      <alignment horizontal="left" vertical="top" wrapText="1"/>
    </xf>
    <xf numFmtId="0" fontId="59" fillId="0" borderId="4" xfId="0" applyFont="1" applyBorder="1" applyAlignment="1">
      <alignment horizontal="left" vertical="top" wrapText="1"/>
    </xf>
    <xf numFmtId="0" fontId="59" fillId="0" borderId="29" xfId="0" applyFont="1" applyBorder="1" applyAlignment="1">
      <alignment horizontal="left" vertical="top" wrapText="1"/>
    </xf>
    <xf numFmtId="0" fontId="46" fillId="0" borderId="29" xfId="0" applyFont="1" applyBorder="1" applyAlignment="1">
      <alignment horizontal="left" vertical="top" wrapText="1"/>
    </xf>
    <xf numFmtId="0" fontId="57" fillId="0" borderId="5" xfId="0" applyFont="1" applyBorder="1" applyAlignment="1">
      <alignment horizontal="center" vertical="top" wrapText="1"/>
    </xf>
    <xf numFmtId="0" fontId="57" fillId="0" borderId="29" xfId="0" applyFont="1" applyBorder="1" applyAlignment="1">
      <alignment horizontal="left" vertical="top" wrapText="1"/>
    </xf>
    <xf numFmtId="0" fontId="59" fillId="0" borderId="5" xfId="0" applyFont="1" applyBorder="1" applyAlignment="1">
      <alignment horizontal="left" vertical="top" wrapText="1"/>
    </xf>
    <xf numFmtId="0" fontId="57" fillId="0" borderId="29" xfId="0" applyFont="1" applyBorder="1" applyAlignment="1">
      <alignment horizontal="center" vertical="top" wrapText="1"/>
    </xf>
    <xf numFmtId="0" fontId="59" fillId="0" borderId="0" xfId="0" applyFont="1"/>
    <xf numFmtId="0" fontId="46" fillId="4" borderId="0" xfId="0" applyFont="1" applyFill="1" applyAlignment="1">
      <alignment horizontal="center" vertical="top" wrapText="1"/>
    </xf>
    <xf numFmtId="0" fontId="46" fillId="4" borderId="9" xfId="0" applyFont="1" applyFill="1" applyBorder="1" applyAlignment="1">
      <alignment horizontal="center" vertical="top" wrapText="1"/>
    </xf>
    <xf numFmtId="39" fontId="46" fillId="0" borderId="29" xfId="0" applyNumberFormat="1" applyFont="1" applyBorder="1" applyAlignment="1">
      <alignment horizontal="right" vertical="top" wrapText="1"/>
    </xf>
    <xf numFmtId="39" fontId="57" fillId="0" borderId="29" xfId="0" applyNumberFormat="1" applyFont="1" applyBorder="1" applyAlignment="1">
      <alignment horizontal="right" vertical="top" wrapText="1"/>
    </xf>
    <xf numFmtId="39" fontId="60" fillId="0" borderId="29" xfId="0" applyNumberFormat="1" applyFont="1" applyBorder="1" applyAlignment="1">
      <alignment horizontal="left" vertical="top" wrapText="1"/>
    </xf>
    <xf numFmtId="39" fontId="61" fillId="0" borderId="29" xfId="0" applyNumberFormat="1" applyFont="1" applyBorder="1" applyAlignment="1">
      <alignment horizontal="right" vertical="top" wrapText="1"/>
    </xf>
    <xf numFmtId="39" fontId="62" fillId="4" borderId="29" xfId="0" applyNumberFormat="1" applyFont="1" applyFill="1" applyBorder="1" applyAlignment="1">
      <alignment horizontal="left" vertical="top" wrapText="1"/>
    </xf>
    <xf numFmtId="39" fontId="60" fillId="4" borderId="29" xfId="0" applyNumberFormat="1" applyFont="1" applyFill="1" applyBorder="1" applyAlignment="1">
      <alignment horizontal="left" vertical="top" wrapText="1"/>
    </xf>
    <xf numFmtId="0" fontId="57" fillId="0" borderId="2" xfId="0" applyFont="1" applyBorder="1" applyAlignment="1">
      <alignment horizontal="left" vertical="top" wrapText="1"/>
    </xf>
    <xf numFmtId="0" fontId="42" fillId="0" borderId="29" xfId="0" applyFont="1" applyBorder="1" applyAlignment="1">
      <alignment horizontal="left" vertical="top" wrapText="1"/>
    </xf>
    <xf numFmtId="0" fontId="0" fillId="0" borderId="2" xfId="0" applyBorder="1" applyAlignment="1">
      <alignment horizontal="left" vertical="top" wrapText="1"/>
    </xf>
    <xf numFmtId="0" fontId="52" fillId="7" borderId="10" xfId="0" applyFont="1" applyFill="1" applyBorder="1" applyAlignment="1">
      <alignment horizontal="center" vertical="top" wrapText="1"/>
    </xf>
    <xf numFmtId="0" fontId="52" fillId="7" borderId="22" xfId="0" applyFont="1" applyFill="1" applyBorder="1" applyAlignment="1">
      <alignment horizontal="center" vertical="top" wrapText="1"/>
    </xf>
    <xf numFmtId="0" fontId="52" fillId="7" borderId="11" xfId="0" applyFont="1" applyFill="1" applyBorder="1" applyAlignment="1">
      <alignment horizontal="center" vertical="top" wrapText="1"/>
    </xf>
    <xf numFmtId="0" fontId="0" fillId="7" borderId="27" xfId="0" applyFill="1" applyBorder="1" applyAlignment="1">
      <alignment horizontal="left" vertical="top" wrapText="1"/>
    </xf>
    <xf numFmtId="0" fontId="52" fillId="7" borderId="28" xfId="0" applyFont="1" applyFill="1" applyBorder="1" applyAlignment="1">
      <alignment horizontal="center" vertical="top" wrapText="1"/>
    </xf>
    <xf numFmtId="0" fontId="52" fillId="7" borderId="9" xfId="0" applyFont="1" applyFill="1" applyBorder="1" applyAlignment="1">
      <alignment horizontal="center" vertical="top" wrapText="1"/>
    </xf>
    <xf numFmtId="39" fontId="56" fillId="0" borderId="0" xfId="0" applyNumberFormat="1" applyFont="1" applyAlignment="1">
      <alignment horizontal="right" vertical="top" wrapText="1"/>
    </xf>
    <xf numFmtId="39" fontId="55" fillId="7" borderId="29" xfId="0" applyNumberFormat="1" applyFont="1" applyFill="1" applyBorder="1" applyAlignment="1">
      <alignment horizontal="left" vertical="top" wrapText="1"/>
    </xf>
    <xf numFmtId="39" fontId="55" fillId="0" borderId="0" xfId="0" applyNumberFormat="1" applyFont="1" applyAlignment="1">
      <alignment horizontal="right" vertical="top" wrapText="1"/>
    </xf>
    <xf numFmtId="0" fontId="41" fillId="0" borderId="0" xfId="11"/>
    <xf numFmtId="0" fontId="42" fillId="0" borderId="29" xfId="11" applyFont="1" applyBorder="1" applyAlignment="1">
      <alignment horizontal="left" vertical="top" wrapText="1"/>
    </xf>
    <xf numFmtId="0" fontId="41" fillId="0" borderId="5" xfId="11" applyBorder="1" applyAlignment="1">
      <alignment horizontal="left" vertical="top" wrapText="1"/>
    </xf>
    <xf numFmtId="39" fontId="42" fillId="0" borderId="5" xfId="11" applyNumberFormat="1" applyFont="1" applyBorder="1" applyAlignment="1">
      <alignment horizontal="right" vertical="top" wrapText="1"/>
    </xf>
    <xf numFmtId="0" fontId="47" fillId="0" borderId="29" xfId="11" applyFont="1" applyBorder="1" applyAlignment="1">
      <alignment horizontal="left" vertical="top" wrapText="1"/>
    </xf>
    <xf numFmtId="39" fontId="47" fillId="0" borderId="5" xfId="11" applyNumberFormat="1" applyFont="1" applyBorder="1" applyAlignment="1">
      <alignment horizontal="right" vertical="top" wrapText="1"/>
    </xf>
    <xf numFmtId="0" fontId="42" fillId="0" borderId="28" xfId="11" applyFont="1" applyBorder="1" applyAlignment="1">
      <alignment horizontal="left" vertical="top" wrapText="1"/>
    </xf>
    <xf numFmtId="39" fontId="42" fillId="0" borderId="8" xfId="11" applyNumberFormat="1" applyFont="1" applyBorder="1" applyAlignment="1">
      <alignment horizontal="left" vertical="top" wrapText="1"/>
    </xf>
    <xf numFmtId="0" fontId="46" fillId="7" borderId="1" xfId="11" applyFont="1" applyFill="1" applyBorder="1" applyAlignment="1">
      <alignment horizontal="center" vertical="top" wrapText="1"/>
    </xf>
    <xf numFmtId="0" fontId="46" fillId="7" borderId="2" xfId="11" applyFont="1" applyFill="1" applyBorder="1" applyAlignment="1">
      <alignment horizontal="center" vertical="top" wrapText="1"/>
    </xf>
    <xf numFmtId="0" fontId="46" fillId="7" borderId="3" xfId="11" applyFont="1" applyFill="1" applyBorder="1" applyAlignment="1">
      <alignment horizontal="center" vertical="top" wrapText="1"/>
    </xf>
    <xf numFmtId="0" fontId="46" fillId="7" borderId="4" xfId="11" applyFont="1" applyFill="1" applyBorder="1" applyAlignment="1">
      <alignment horizontal="center" vertical="top" wrapText="1"/>
    </xf>
    <xf numFmtId="0" fontId="46" fillId="7" borderId="0" xfId="11" applyFont="1" applyFill="1" applyAlignment="1">
      <alignment horizontal="center" vertical="top" wrapText="1"/>
    </xf>
    <xf numFmtId="0" fontId="46" fillId="7" borderId="5" xfId="11" applyFont="1" applyFill="1" applyBorder="1" applyAlignment="1">
      <alignment horizontal="center" vertical="top" wrapText="1"/>
    </xf>
    <xf numFmtId="0" fontId="46" fillId="7" borderId="6" xfId="11" applyFont="1" applyFill="1" applyBorder="1" applyAlignment="1">
      <alignment horizontal="center" vertical="top" wrapText="1"/>
    </xf>
    <xf numFmtId="0" fontId="46" fillId="7" borderId="7" xfId="11" applyFont="1" applyFill="1" applyBorder="1" applyAlignment="1">
      <alignment horizontal="center" vertical="top" wrapText="1"/>
    </xf>
    <xf numFmtId="0" fontId="46" fillId="7" borderId="8" xfId="11" applyFont="1" applyFill="1" applyBorder="1" applyAlignment="1">
      <alignment horizontal="center" vertical="top" wrapText="1"/>
    </xf>
    <xf numFmtId="0" fontId="41" fillId="7" borderId="27" xfId="11" applyFill="1" applyBorder="1" applyAlignment="1">
      <alignment horizontal="left" vertical="top" wrapText="1"/>
    </xf>
    <xf numFmtId="0" fontId="41" fillId="7" borderId="1" xfId="11" applyFill="1" applyBorder="1" applyAlignment="1">
      <alignment horizontal="left" vertical="top" wrapText="1"/>
    </xf>
    <xf numFmtId="0" fontId="41" fillId="7" borderId="2" xfId="11" applyFill="1" applyBorder="1" applyAlignment="1">
      <alignment horizontal="left" vertical="top" wrapText="1"/>
    </xf>
    <xf numFmtId="0" fontId="46" fillId="7" borderId="2" xfId="11" applyFont="1" applyFill="1" applyBorder="1" applyAlignment="1">
      <alignment horizontal="left" vertical="top" wrapText="1"/>
    </xf>
    <xf numFmtId="0" fontId="46" fillId="7" borderId="28" xfId="11" applyFont="1" applyFill="1" applyBorder="1" applyAlignment="1">
      <alignment horizontal="center" vertical="top" wrapText="1"/>
    </xf>
    <xf numFmtId="0" fontId="46" fillId="7" borderId="9" xfId="11" applyFont="1" applyFill="1" applyBorder="1" applyAlignment="1">
      <alignment horizontal="center" vertical="top" wrapText="1"/>
    </xf>
    <xf numFmtId="39" fontId="42" fillId="0" borderId="5" xfId="0" applyNumberFormat="1" applyFont="1" applyBorder="1" applyAlignment="1">
      <alignment horizontal="right" vertical="top" wrapText="1"/>
    </xf>
    <xf numFmtId="39" fontId="42" fillId="0" borderId="30" xfId="0" applyNumberFormat="1" applyFont="1" applyBorder="1" applyAlignment="1">
      <alignment horizontal="right" vertical="top" wrapText="1"/>
    </xf>
    <xf numFmtId="0" fontId="47" fillId="0" borderId="29" xfId="0" applyFont="1" applyBorder="1" applyAlignment="1">
      <alignment horizontal="left" vertical="top" wrapText="1"/>
    </xf>
    <xf numFmtId="39" fontId="47" fillId="0" borderId="29" xfId="0" applyNumberFormat="1" applyFont="1" applyBorder="1" applyAlignment="1">
      <alignment horizontal="right" vertical="top" wrapText="1"/>
    </xf>
    <xf numFmtId="39" fontId="47" fillId="0" borderId="5" xfId="0" applyNumberFormat="1" applyFont="1" applyBorder="1" applyAlignment="1">
      <alignment horizontal="right" vertical="top" wrapText="1"/>
    </xf>
    <xf numFmtId="39" fontId="63" fillId="0" borderId="29" xfId="0" applyNumberFormat="1" applyFont="1" applyBorder="1" applyAlignment="1">
      <alignment horizontal="right" vertical="top" wrapText="1"/>
    </xf>
    <xf numFmtId="39" fontId="63" fillId="0" borderId="5" xfId="0" applyNumberFormat="1" applyFont="1" applyBorder="1" applyAlignment="1">
      <alignment horizontal="right" vertical="top" wrapText="1"/>
    </xf>
    <xf numFmtId="0" fontId="42" fillId="0" borderId="28" xfId="0" applyFont="1" applyBorder="1" applyAlignment="1">
      <alignment horizontal="left" vertical="top" wrapText="1"/>
    </xf>
    <xf numFmtId="39" fontId="42" fillId="0" borderId="28" xfId="0" applyNumberFormat="1" applyFont="1" applyBorder="1" applyAlignment="1">
      <alignment horizontal="right" vertical="top" wrapText="1"/>
    </xf>
    <xf numFmtId="39" fontId="42" fillId="0" borderId="8" xfId="0" applyNumberFormat="1" applyFont="1" applyBorder="1" applyAlignment="1">
      <alignment horizontal="right" vertical="top" wrapText="1"/>
    </xf>
    <xf numFmtId="0" fontId="46" fillId="7" borderId="1" xfId="0" applyFont="1" applyFill="1" applyBorder="1" applyAlignment="1">
      <alignment horizontal="center" vertical="top" wrapText="1"/>
    </xf>
    <xf numFmtId="0" fontId="46" fillId="7" borderId="2" xfId="0" applyFont="1" applyFill="1" applyBorder="1" applyAlignment="1">
      <alignment horizontal="center" vertical="top" wrapText="1"/>
    </xf>
    <xf numFmtId="0" fontId="46" fillId="7" borderId="3" xfId="0" applyFont="1" applyFill="1" applyBorder="1" applyAlignment="1">
      <alignment horizontal="center" vertical="top" wrapText="1"/>
    </xf>
    <xf numFmtId="0" fontId="46" fillId="7" borderId="4" xfId="0" applyFont="1" applyFill="1" applyBorder="1" applyAlignment="1">
      <alignment horizontal="center" vertical="top" wrapText="1"/>
    </xf>
    <xf numFmtId="0" fontId="46" fillId="7" borderId="0" xfId="0" applyFont="1" applyFill="1" applyAlignment="1">
      <alignment horizontal="center" vertical="top" wrapText="1"/>
    </xf>
    <xf numFmtId="0" fontId="46" fillId="7" borderId="5" xfId="0" applyFont="1" applyFill="1" applyBorder="1" applyAlignment="1">
      <alignment horizontal="center" vertical="top" wrapText="1"/>
    </xf>
    <xf numFmtId="0" fontId="46" fillId="7" borderId="6" xfId="0" applyFont="1" applyFill="1" applyBorder="1" applyAlignment="1">
      <alignment horizontal="center" vertical="top" wrapText="1"/>
    </xf>
    <xf numFmtId="0" fontId="46" fillId="7" borderId="7" xfId="0" applyFont="1" applyFill="1" applyBorder="1" applyAlignment="1">
      <alignment horizontal="center" vertical="top" wrapText="1"/>
    </xf>
    <xf numFmtId="0" fontId="46" fillId="7" borderId="8" xfId="0" applyFont="1" applyFill="1" applyBorder="1" applyAlignment="1">
      <alignment horizontal="center" vertical="top" wrapText="1"/>
    </xf>
    <xf numFmtId="0" fontId="0" fillId="7" borderId="1" xfId="0" applyFill="1" applyBorder="1" applyAlignment="1">
      <alignment horizontal="left" vertical="top" wrapText="1"/>
    </xf>
    <xf numFmtId="0" fontId="0" fillId="7" borderId="2" xfId="0" applyFill="1" applyBorder="1" applyAlignment="1">
      <alignment horizontal="left" vertical="top" wrapText="1"/>
    </xf>
    <xf numFmtId="0" fontId="46" fillId="7" borderId="2" xfId="0" applyFont="1" applyFill="1" applyBorder="1" applyAlignment="1">
      <alignment horizontal="left" vertical="top" wrapText="1"/>
    </xf>
    <xf numFmtId="0" fontId="46" fillId="7" borderId="28" xfId="0" applyFont="1" applyFill="1" applyBorder="1" applyAlignment="1">
      <alignment horizontal="center" vertical="top" wrapText="1"/>
    </xf>
    <xf numFmtId="0" fontId="46" fillId="7" borderId="9" xfId="0" applyFont="1" applyFill="1" applyBorder="1" applyAlignment="1">
      <alignment horizontal="center" vertical="top" wrapText="1"/>
    </xf>
    <xf numFmtId="0" fontId="41" fillId="0" borderId="0" xfId="11"/>
    <xf numFmtId="0" fontId="64" fillId="0" borderId="29" xfId="11" applyFont="1" applyBorder="1" applyAlignment="1">
      <alignment horizontal="left" vertical="top" wrapText="1"/>
    </xf>
    <xf numFmtId="39" fontId="64" fillId="0" borderId="29" xfId="11" applyNumberFormat="1" applyFont="1" applyBorder="1" applyAlignment="1">
      <alignment horizontal="right" vertical="top" wrapText="1"/>
    </xf>
    <xf numFmtId="0" fontId="46" fillId="0" borderId="29" xfId="11" applyFont="1" applyBorder="1" applyAlignment="1">
      <alignment horizontal="left" vertical="top" wrapText="1"/>
    </xf>
    <xf numFmtId="39" fontId="46" fillId="0" borderId="29" xfId="11" applyNumberFormat="1" applyFont="1" applyBorder="1" applyAlignment="1">
      <alignment horizontal="right" vertical="top" wrapText="1"/>
    </xf>
    <xf numFmtId="0" fontId="47" fillId="0" borderId="29" xfId="11" applyFont="1" applyBorder="1" applyAlignment="1">
      <alignment horizontal="left" vertical="top" wrapText="1"/>
    </xf>
    <xf numFmtId="39" fontId="47" fillId="0" borderId="29" xfId="11" applyNumberFormat="1" applyFont="1" applyBorder="1" applyAlignment="1">
      <alignment horizontal="right" vertical="top" wrapText="1"/>
    </xf>
    <xf numFmtId="0" fontId="41" fillId="0" borderId="29" xfId="11" applyBorder="1" applyAlignment="1">
      <alignment horizontal="left" vertical="top" wrapText="1"/>
    </xf>
    <xf numFmtId="0" fontId="41" fillId="0" borderId="2" xfId="11" applyBorder="1" applyAlignment="1">
      <alignment horizontal="left" vertical="top" wrapText="1"/>
    </xf>
    <xf numFmtId="0" fontId="52" fillId="7" borderId="10" xfId="11" applyFont="1" applyFill="1" applyBorder="1" applyAlignment="1">
      <alignment horizontal="center" vertical="top" wrapText="1"/>
    </xf>
    <xf numFmtId="0" fontId="52" fillId="7" borderId="22" xfId="11" applyFont="1" applyFill="1" applyBorder="1" applyAlignment="1">
      <alignment horizontal="center" vertical="top" wrapText="1"/>
    </xf>
    <xf numFmtId="0" fontId="52" fillId="7" borderId="11" xfId="11" applyFont="1" applyFill="1" applyBorder="1" applyAlignment="1">
      <alignment horizontal="center" vertical="top" wrapText="1"/>
    </xf>
    <xf numFmtId="0" fontId="46" fillId="7" borderId="10" xfId="11" applyFont="1" applyFill="1" applyBorder="1" applyAlignment="1">
      <alignment horizontal="center" vertical="top" wrapText="1"/>
    </xf>
    <xf numFmtId="0" fontId="46" fillId="7" borderId="22" xfId="11" applyFont="1" applyFill="1" applyBorder="1" applyAlignment="1">
      <alignment horizontal="center" vertical="top" wrapText="1"/>
    </xf>
    <xf numFmtId="0" fontId="46" fillId="7" borderId="11" xfId="11" applyFont="1" applyFill="1" applyBorder="1" applyAlignment="1">
      <alignment horizontal="center" vertical="top" wrapText="1"/>
    </xf>
    <xf numFmtId="0" fontId="41" fillId="0" borderId="0" xfId="11"/>
    <xf numFmtId="0" fontId="43" fillId="0" borderId="29" xfId="11" applyFont="1" applyBorder="1" applyAlignment="1">
      <alignment horizontal="left" vertical="top" wrapText="1"/>
    </xf>
    <xf numFmtId="39" fontId="45" fillId="0" borderId="5" xfId="11" applyNumberFormat="1" applyFont="1" applyBorder="1" applyAlignment="1">
      <alignment horizontal="right" vertical="top" wrapText="1"/>
    </xf>
    <xf numFmtId="0" fontId="41" fillId="0" borderId="2" xfId="11" applyBorder="1" applyAlignment="1">
      <alignment horizontal="left" vertical="top" wrapText="1"/>
    </xf>
    <xf numFmtId="0" fontId="42" fillId="7" borderId="1" xfId="11" applyFont="1" applyFill="1" applyBorder="1" applyAlignment="1">
      <alignment horizontal="center" vertical="top" wrapText="1"/>
    </xf>
    <xf numFmtId="0" fontId="42" fillId="7" borderId="2" xfId="11" applyFont="1" applyFill="1" applyBorder="1" applyAlignment="1">
      <alignment horizontal="center" vertical="top" wrapText="1"/>
    </xf>
    <xf numFmtId="0" fontId="42" fillId="7" borderId="3" xfId="11" applyFont="1" applyFill="1" applyBorder="1" applyAlignment="1">
      <alignment horizontal="center" vertical="top" wrapText="1"/>
    </xf>
    <xf numFmtId="0" fontId="42" fillId="7" borderId="4" xfId="11" applyFont="1" applyFill="1" applyBorder="1" applyAlignment="1">
      <alignment horizontal="center" vertical="top" wrapText="1"/>
    </xf>
    <xf numFmtId="0" fontId="42" fillId="7" borderId="0" xfId="11" applyFont="1" applyFill="1" applyAlignment="1">
      <alignment horizontal="center" vertical="top" wrapText="1"/>
    </xf>
    <xf numFmtId="0" fontId="42" fillId="7" borderId="5" xfId="11" applyFont="1" applyFill="1" applyBorder="1" applyAlignment="1">
      <alignment horizontal="center" vertical="top" wrapText="1"/>
    </xf>
    <xf numFmtId="0" fontId="42" fillId="7" borderId="10" xfId="11" applyFont="1" applyFill="1" applyBorder="1" applyAlignment="1">
      <alignment horizontal="center" vertical="top" wrapText="1"/>
    </xf>
    <xf numFmtId="0" fontId="42" fillId="7" borderId="22" xfId="11" applyFont="1" applyFill="1" applyBorder="1" applyAlignment="1">
      <alignment horizontal="center" vertical="top" wrapText="1"/>
    </xf>
    <xf numFmtId="0" fontId="42" fillId="7" borderId="11" xfId="11" applyFont="1" applyFill="1" applyBorder="1" applyAlignment="1">
      <alignment horizontal="center" vertical="top" wrapText="1"/>
    </xf>
    <xf numFmtId="0" fontId="42" fillId="7" borderId="27" xfId="11" applyFont="1" applyFill="1" applyBorder="1" applyAlignment="1">
      <alignment horizontal="center" vertical="top" wrapText="1"/>
    </xf>
    <xf numFmtId="0" fontId="42" fillId="7" borderId="28" xfId="11" applyFont="1" applyFill="1" applyBorder="1" applyAlignment="1">
      <alignment horizontal="center" vertical="top" wrapText="1"/>
    </xf>
    <xf numFmtId="0" fontId="42" fillId="7" borderId="9" xfId="11" applyFont="1" applyFill="1" applyBorder="1" applyAlignment="1">
      <alignment horizontal="center" vertical="top" wrapText="1"/>
    </xf>
    <xf numFmtId="39" fontId="46" fillId="0" borderId="5" xfId="11" applyNumberFormat="1" applyFont="1" applyBorder="1" applyAlignment="1">
      <alignment horizontal="right" vertical="top" wrapText="1"/>
    </xf>
    <xf numFmtId="0" fontId="57" fillId="0" borderId="0" xfId="11" applyFont="1"/>
    <xf numFmtId="39" fontId="57" fillId="0" borderId="5" xfId="11" applyNumberFormat="1" applyFont="1" applyBorder="1" applyAlignment="1">
      <alignment horizontal="right" vertical="top" wrapText="1"/>
    </xf>
    <xf numFmtId="39" fontId="15" fillId="0" borderId="5" xfId="11" applyNumberFormat="1" applyFont="1" applyBorder="1" applyAlignment="1">
      <alignment horizontal="right" vertical="top" wrapText="1"/>
    </xf>
    <xf numFmtId="0" fontId="65" fillId="0" borderId="10" xfId="3" applyFont="1" applyBorder="1" applyAlignment="1">
      <alignment horizontal="center" vertical="top" wrapText="1" readingOrder="1"/>
    </xf>
    <xf numFmtId="0" fontId="65" fillId="0" borderId="22" xfId="3" applyFont="1" applyBorder="1" applyAlignment="1">
      <alignment horizontal="center" vertical="top" wrapText="1" readingOrder="1"/>
    </xf>
    <xf numFmtId="0" fontId="65" fillId="0" borderId="11" xfId="3" applyFont="1" applyBorder="1" applyAlignment="1">
      <alignment horizontal="center" vertical="top" wrapText="1" readingOrder="1"/>
    </xf>
  </cellXfs>
  <cellStyles count="12">
    <cellStyle name="=C:\WINNT\SYSTEM32\COMMAND.COM" xfId="6"/>
    <cellStyle name="Millares" xfId="4" builtinId="3"/>
    <cellStyle name="Millares 2" xfId="7"/>
    <cellStyle name="Moneda" xfId="2" builtinId="4"/>
    <cellStyle name="Normal" xfId="0" builtinId="0"/>
    <cellStyle name="Normal 2" xfId="1"/>
    <cellStyle name="Normal 3" xfId="3"/>
    <cellStyle name="Normal 4" xfId="5"/>
    <cellStyle name="Normal 5" xfId="11"/>
    <cellStyle name="Normal 9" xfId="8"/>
    <cellStyle name="Porcentaje" xfId="10" builtinId="5"/>
    <cellStyle name="Porcentaje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0</xdr:colOff>
      <xdr:row>8</xdr:row>
      <xdr:rowOff>142875</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152400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0</xdr:colOff>
      <xdr:row>1</xdr:row>
      <xdr:rowOff>0</xdr:rowOff>
    </xdr:from>
    <xdr:to>
      <xdr:col>39</xdr:col>
      <xdr:colOff>209550</xdr:colOff>
      <xdr:row>6</xdr:row>
      <xdr:rowOff>57150</xdr:rowOff>
    </xdr:to>
    <xdr:pic>
      <xdr:nvPicPr>
        <xdr:cNvPr id="3" name="Picture -5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53350" y="762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0</xdr:colOff>
      <xdr:row>5</xdr:row>
      <xdr:rowOff>38100</xdr:rowOff>
    </xdr:to>
    <xdr:pic>
      <xdr:nvPicPr>
        <xdr:cNvPr id="2" name="Picture -7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2400"/>
          <a:ext cx="12954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24</xdr:col>
      <xdr:colOff>0</xdr:colOff>
      <xdr:row>0</xdr:row>
      <xdr:rowOff>0</xdr:rowOff>
    </xdr:from>
    <xdr:to>
      <xdr:col>28</xdr:col>
      <xdr:colOff>0</xdr:colOff>
      <xdr:row>5</xdr:row>
      <xdr:rowOff>114300</xdr:rowOff>
    </xdr:to>
    <xdr:pic>
      <xdr:nvPicPr>
        <xdr:cNvPr id="2" name="Picture -7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0"/>
          <a:ext cx="123825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3</xdr:col>
      <xdr:colOff>0</xdr:colOff>
      <xdr:row>8</xdr:row>
      <xdr:rowOff>9525</xdr:rowOff>
    </xdr:to>
    <xdr:pic>
      <xdr:nvPicPr>
        <xdr:cNvPr id="3" name="Picture -5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9525"/>
          <a:ext cx="14478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685800</xdr:colOff>
      <xdr:row>8</xdr:row>
      <xdr:rowOff>0</xdr:rowOff>
    </xdr:to>
    <xdr:pic>
      <xdr:nvPicPr>
        <xdr:cNvPr id="5"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71450"/>
          <a:ext cx="14478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2</xdr:col>
      <xdr:colOff>1333500</xdr:colOff>
      <xdr:row>7</xdr:row>
      <xdr:rowOff>47625</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14573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76199</xdr:colOff>
      <xdr:row>1</xdr:row>
      <xdr:rowOff>0</xdr:rowOff>
    </xdr:from>
    <xdr:to>
      <xdr:col>3</xdr:col>
      <xdr:colOff>1133474</xdr:colOff>
      <xdr:row>7</xdr:row>
      <xdr:rowOff>152400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599" y="190500"/>
          <a:ext cx="143827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0</xdr:colOff>
      <xdr:row>10</xdr:row>
      <xdr:rowOff>95250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5725"/>
          <a:ext cx="16002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0</xdr:colOff>
      <xdr:row>5</xdr:row>
      <xdr:rowOff>95250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5725"/>
          <a:ext cx="14478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1123950</xdr:colOff>
      <xdr:row>10</xdr:row>
      <xdr:rowOff>95250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16002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0</xdr:colOff>
      <xdr:row>5</xdr:row>
      <xdr:rowOff>142875</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15240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0</xdr:colOff>
      <xdr:row>6</xdr:row>
      <xdr:rowOff>95250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15240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xdr:row>
      <xdr:rowOff>0</xdr:rowOff>
    </xdr:from>
    <xdr:to>
      <xdr:col>18</xdr:col>
      <xdr:colOff>0</xdr:colOff>
      <xdr:row>3</xdr:row>
      <xdr:rowOff>714375</xdr:rowOff>
    </xdr:to>
    <xdr:pic>
      <xdr:nvPicPr>
        <xdr:cNvPr id="3" name="Picture -5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762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95250</xdr:rowOff>
    </xdr:from>
    <xdr:to>
      <xdr:col>1</xdr:col>
      <xdr:colOff>1333500</xdr:colOff>
      <xdr:row>7</xdr:row>
      <xdr:rowOff>76200</xdr:rowOff>
    </xdr:to>
    <xdr:pic>
      <xdr:nvPicPr>
        <xdr:cNvPr id="10" name="Picture -7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95250"/>
          <a:ext cx="1352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2</xdr:row>
      <xdr:rowOff>0</xdr:rowOff>
    </xdr:from>
    <xdr:to>
      <xdr:col>4</xdr:col>
      <xdr:colOff>409575</xdr:colOff>
      <xdr:row>7</xdr:row>
      <xdr:rowOff>76200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7175"/>
          <a:ext cx="24193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0</xdr:colOff>
      <xdr:row>9</xdr:row>
      <xdr:rowOff>104775</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52400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0</xdr:colOff>
      <xdr:row>7</xdr:row>
      <xdr:rowOff>171450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
          <a:ext cx="1514475"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219075</xdr:colOff>
      <xdr:row>1</xdr:row>
      <xdr:rowOff>0</xdr:rowOff>
    </xdr:from>
    <xdr:to>
      <xdr:col>3</xdr:col>
      <xdr:colOff>1666875</xdr:colOff>
      <xdr:row>9</xdr:row>
      <xdr:rowOff>19050</xdr:rowOff>
    </xdr:to>
    <xdr:pic>
      <xdr:nvPicPr>
        <xdr:cNvPr id="2" name="Picture -767">
          <a:extLst>
            <a:ext uri="{FF2B5EF4-FFF2-40B4-BE49-F238E27FC236}">
              <a16:creationId xmlns:a16="http://schemas.microsoft.com/office/drawing/2014/main" xmlns="" id="{B4EB436C-C3AC-4043-88D4-DA077767E7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52400"/>
          <a:ext cx="14478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2</xdr:col>
      <xdr:colOff>990600</xdr:colOff>
      <xdr:row>5</xdr:row>
      <xdr:rowOff>123826</xdr:rowOff>
    </xdr:to>
    <xdr:pic>
      <xdr:nvPicPr>
        <xdr:cNvPr id="5"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71450"/>
          <a:ext cx="1752600"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2</xdr:col>
      <xdr:colOff>990600</xdr:colOff>
      <xdr:row>5</xdr:row>
      <xdr:rowOff>123826</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71450"/>
          <a:ext cx="1752600"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609600</xdr:colOff>
      <xdr:row>7</xdr:row>
      <xdr:rowOff>38100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16002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1333500</xdr:colOff>
      <xdr:row>9</xdr:row>
      <xdr:rowOff>200025</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16002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xdr:row>
      <xdr:rowOff>0</xdr:rowOff>
    </xdr:from>
    <xdr:to>
      <xdr:col>15</xdr:col>
      <xdr:colOff>0</xdr:colOff>
      <xdr:row>7</xdr:row>
      <xdr:rowOff>47625</xdr:rowOff>
    </xdr:to>
    <xdr:pic>
      <xdr:nvPicPr>
        <xdr:cNvPr id="3" name="Picture -5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48600" y="762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0</xdr:colOff>
      <xdr:row>8</xdr:row>
      <xdr:rowOff>9525</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4300"/>
          <a:ext cx="15240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xdr:row>
      <xdr:rowOff>0</xdr:rowOff>
    </xdr:from>
    <xdr:to>
      <xdr:col>11</xdr:col>
      <xdr:colOff>0</xdr:colOff>
      <xdr:row>6</xdr:row>
      <xdr:rowOff>66675</xdr:rowOff>
    </xdr:to>
    <xdr:pic>
      <xdr:nvPicPr>
        <xdr:cNvPr id="3" name="Picture -5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24800" y="1143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238125</xdr:colOff>
      <xdr:row>2</xdr:row>
      <xdr:rowOff>38100</xdr:rowOff>
    </xdr:from>
    <xdr:to>
      <xdr:col>0</xdr:col>
      <xdr:colOff>2238375</xdr:colOff>
      <xdr:row>6</xdr:row>
      <xdr:rowOff>142876</xdr:rowOff>
    </xdr:to>
    <xdr:pic>
      <xdr:nvPicPr>
        <xdr:cNvPr id="2" name="Picture -7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19100"/>
          <a:ext cx="2000250"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0</xdr:colOff>
      <xdr:row>9</xdr:row>
      <xdr:rowOff>38100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1514475"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142875</xdr:colOff>
      <xdr:row>1</xdr:row>
      <xdr:rowOff>28575</xdr:rowOff>
    </xdr:from>
    <xdr:to>
      <xdr:col>1</xdr:col>
      <xdr:colOff>590550</xdr:colOff>
      <xdr:row>6</xdr:row>
      <xdr:rowOff>104299</xdr:rowOff>
    </xdr:to>
    <xdr:pic>
      <xdr:nvPicPr>
        <xdr:cNvPr id="2" name="Picture -767">
          <a:extLst>
            <a:ext uri="{FF2B5EF4-FFF2-40B4-BE49-F238E27FC236}">
              <a16:creationId xmlns:a16="http://schemas.microsoft.com/office/drawing/2014/main" xmlns="" id="{B4EB436C-C3AC-4043-88D4-DA077767E7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09575"/>
          <a:ext cx="1209675" cy="102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38100</xdr:rowOff>
    </xdr:from>
    <xdr:to>
      <xdr:col>2</xdr:col>
      <xdr:colOff>1447800</xdr:colOff>
      <xdr:row>7</xdr:row>
      <xdr:rowOff>66675</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100"/>
          <a:ext cx="151447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85725</xdr:rowOff>
    </xdr:from>
    <xdr:to>
      <xdr:col>5</xdr:col>
      <xdr:colOff>1076325</xdr:colOff>
      <xdr:row>6</xdr:row>
      <xdr:rowOff>133350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85725"/>
          <a:ext cx="151447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723901</xdr:colOff>
      <xdr:row>15</xdr:row>
      <xdr:rowOff>104775</xdr:rowOff>
    </xdr:from>
    <xdr:to>
      <xdr:col>3</xdr:col>
      <xdr:colOff>38101</xdr:colOff>
      <xdr:row>17</xdr:row>
      <xdr:rowOff>47624</xdr:rowOff>
    </xdr:to>
    <xdr:sp macro="" textlink="">
      <xdr:nvSpPr>
        <xdr:cNvPr id="3" name="2 CuadroTexto"/>
        <xdr:cNvSpPr txBox="1"/>
      </xdr:nvSpPr>
      <xdr:spPr>
        <a:xfrm>
          <a:off x="2247901" y="2962275"/>
          <a:ext cx="76200" cy="323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100"/>
        </a:p>
      </xdr:txBody>
    </xdr:sp>
    <xdr:clientData/>
  </xdr:twoCellAnchor>
  <xdr:twoCellAnchor editAs="oneCell">
    <xdr:from>
      <xdr:col>2</xdr:col>
      <xdr:colOff>742951</xdr:colOff>
      <xdr:row>0</xdr:row>
      <xdr:rowOff>28576</xdr:rowOff>
    </xdr:from>
    <xdr:to>
      <xdr:col>15</xdr:col>
      <xdr:colOff>0</xdr:colOff>
      <xdr:row>34</xdr:row>
      <xdr:rowOff>28576</xdr:rowOff>
    </xdr:to>
    <xdr:pic>
      <xdr:nvPicPr>
        <xdr:cNvPr id="5" name="4 Imagen"/>
        <xdr:cNvPicPr>
          <a:picLocks noChangeAspect="1"/>
        </xdr:cNvPicPr>
      </xdr:nvPicPr>
      <xdr:blipFill rotWithShape="1">
        <a:blip xmlns:r="http://schemas.openxmlformats.org/officeDocument/2006/relationships" r:embed="rId1"/>
        <a:srcRect l="17085" t="17558" r="18184" b="6876"/>
        <a:stretch/>
      </xdr:blipFill>
      <xdr:spPr>
        <a:xfrm>
          <a:off x="2266951" y="28576"/>
          <a:ext cx="9163049" cy="6477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609600</xdr:colOff>
      <xdr:row>1</xdr:row>
      <xdr:rowOff>9525</xdr:rowOff>
    </xdr:from>
    <xdr:to>
      <xdr:col>2</xdr:col>
      <xdr:colOff>609600</xdr:colOff>
      <xdr:row>7</xdr:row>
      <xdr:rowOff>104775</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23825"/>
          <a:ext cx="152400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0</xdr:colOff>
      <xdr:row>7</xdr:row>
      <xdr:rowOff>266700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5240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xdr:row>
      <xdr:rowOff>0</xdr:rowOff>
    </xdr:from>
    <xdr:to>
      <xdr:col>20</xdr:col>
      <xdr:colOff>0</xdr:colOff>
      <xdr:row>6</xdr:row>
      <xdr:rowOff>57150</xdr:rowOff>
    </xdr:to>
    <xdr:pic>
      <xdr:nvPicPr>
        <xdr:cNvPr id="3" name="Picture -5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0" y="762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0</xdr:colOff>
      <xdr:row>3</xdr:row>
      <xdr:rowOff>514350</xdr:rowOff>
    </xdr:to>
    <xdr:pic>
      <xdr:nvPicPr>
        <xdr:cNvPr id="2" name="Picture -7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4775"/>
          <a:ext cx="152400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xdr:row>
      <xdr:rowOff>0</xdr:rowOff>
    </xdr:from>
    <xdr:to>
      <xdr:col>28</xdr:col>
      <xdr:colOff>38100</xdr:colOff>
      <xdr:row>5</xdr:row>
      <xdr:rowOff>38100</xdr:rowOff>
    </xdr:to>
    <xdr:pic>
      <xdr:nvPicPr>
        <xdr:cNvPr id="3" name="Picture -5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86725" y="10477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cia.rodriguez/AppData/Local/Microsoft/Windows/INetCache/Content.Outlook/LWLMPRG2/Copia%20de%20FORMATO%20DEL%20EJERCICIO%20Y%20DESTINO%20GASTO%20FEDERALIZADO%20%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 TRIMESTRE 2021"/>
      <sheetName val="2DO TRIMESTRE 2021"/>
      <sheetName val="3ER TRIMESTRE 2021 "/>
      <sheetName val="4TO TRIMESTRE 2021 "/>
    </sheetNames>
    <sheetDataSet>
      <sheetData sheetId="0">
        <row r="7">
          <cell r="C7">
            <v>197757353.13</v>
          </cell>
          <cell r="D7">
            <v>197757353.13</v>
          </cell>
        </row>
        <row r="8">
          <cell r="C8">
            <v>6657338</v>
          </cell>
          <cell r="D8">
            <v>6657338</v>
          </cell>
        </row>
        <row r="9">
          <cell r="C9">
            <v>36810201</v>
          </cell>
          <cell r="D9">
            <v>36810201</v>
          </cell>
        </row>
        <row r="11">
          <cell r="C11">
            <v>21616848.920000002</v>
          </cell>
          <cell r="D11">
            <v>21616848.920000002</v>
          </cell>
        </row>
        <row r="12">
          <cell r="C12">
            <v>5256082.12</v>
          </cell>
          <cell r="D12">
            <v>5256054</v>
          </cell>
        </row>
        <row r="13">
          <cell r="C13">
            <v>83015253.010000005</v>
          </cell>
          <cell r="D13">
            <v>83015253.010000005</v>
          </cell>
        </row>
      </sheetData>
      <sheetData sheetId="1">
        <row r="7">
          <cell r="C7">
            <v>507986628.88999999</v>
          </cell>
          <cell r="D7">
            <v>507986628.88999999</v>
          </cell>
        </row>
        <row r="8">
          <cell r="C8">
            <v>14658450.309999999</v>
          </cell>
          <cell r="D8">
            <v>14658450.309999999</v>
          </cell>
        </row>
        <row r="9">
          <cell r="C9">
            <v>459590</v>
          </cell>
          <cell r="D9">
            <v>459590</v>
          </cell>
        </row>
        <row r="10">
          <cell r="C10">
            <v>81050396.579999998</v>
          </cell>
          <cell r="D10">
            <v>81050396.579999998</v>
          </cell>
        </row>
        <row r="12">
          <cell r="C12">
            <v>41072885.119999997</v>
          </cell>
          <cell r="D12">
            <v>41072885.119999997</v>
          </cell>
        </row>
        <row r="15">
          <cell r="C15">
            <v>20294063.890000001</v>
          </cell>
          <cell r="D15">
            <v>20293683.390000001</v>
          </cell>
        </row>
        <row r="16">
          <cell r="C16">
            <v>15748140.779999999</v>
          </cell>
          <cell r="D16">
            <v>15748140.779999999</v>
          </cell>
        </row>
        <row r="17">
          <cell r="C17">
            <v>280002.34999999998</v>
          </cell>
          <cell r="D17">
            <v>280002.34999999998</v>
          </cell>
        </row>
        <row r="18">
          <cell r="C18">
            <v>7773845.9000000004</v>
          </cell>
          <cell r="D18">
            <v>7773845.9000000004</v>
          </cell>
        </row>
        <row r="20">
          <cell r="C20">
            <v>54042363.659999996</v>
          </cell>
          <cell r="D20">
            <v>54042363.659999996</v>
          </cell>
        </row>
        <row r="21">
          <cell r="C21">
            <v>13140360.199999999</v>
          </cell>
          <cell r="D21">
            <v>13140360.199999999</v>
          </cell>
        </row>
        <row r="22">
          <cell r="C22">
            <v>157929152.44999999</v>
          </cell>
          <cell r="D22">
            <v>83017033.780000001</v>
          </cell>
        </row>
      </sheetData>
      <sheetData sheetId="2">
        <row r="7">
          <cell r="C7">
            <v>705204638.77999997</v>
          </cell>
          <cell r="D7">
            <v>705204638.77999997</v>
          </cell>
        </row>
        <row r="8">
          <cell r="C8">
            <v>22452643.279999997</v>
          </cell>
          <cell r="D8">
            <v>22452643.279999997</v>
          </cell>
        </row>
        <row r="9">
          <cell r="C9">
            <v>809580</v>
          </cell>
          <cell r="D9">
            <v>809580</v>
          </cell>
        </row>
        <row r="10">
          <cell r="C10">
            <v>124146296.47999999</v>
          </cell>
          <cell r="D10">
            <v>124146296.47999999</v>
          </cell>
        </row>
        <row r="13">
          <cell r="C13">
            <v>53128417.229999997</v>
          </cell>
          <cell r="D13">
            <v>53128417.229999997</v>
          </cell>
        </row>
        <row r="16">
          <cell r="C16">
            <v>28991813.399999999</v>
          </cell>
          <cell r="D16">
            <v>28991432.899999999</v>
          </cell>
        </row>
        <row r="17">
          <cell r="C17">
            <v>23622213.34</v>
          </cell>
          <cell r="D17">
            <v>20997565.34</v>
          </cell>
        </row>
        <row r="18">
          <cell r="C18">
            <v>596051</v>
          </cell>
          <cell r="D18">
            <v>596051</v>
          </cell>
        </row>
        <row r="19">
          <cell r="C19">
            <v>641912.48</v>
          </cell>
          <cell r="D19">
            <v>641912.48</v>
          </cell>
        </row>
        <row r="21">
          <cell r="C21">
            <v>7773848.8900000006</v>
          </cell>
          <cell r="D21">
            <v>7773848.8900000006</v>
          </cell>
        </row>
        <row r="23">
          <cell r="C23">
            <v>4830910</v>
          </cell>
          <cell r="D23">
            <v>4830910</v>
          </cell>
        </row>
        <row r="25">
          <cell r="C25">
            <v>86467616.579999998</v>
          </cell>
          <cell r="D25">
            <v>86467616.579999998</v>
          </cell>
        </row>
        <row r="26">
          <cell r="C26">
            <v>7884262.7000000002</v>
          </cell>
          <cell r="D26">
            <v>7884262.7000000002</v>
          </cell>
        </row>
        <row r="27">
          <cell r="C27">
            <v>88057081.100000009</v>
          </cell>
          <cell r="D27">
            <v>162969199.76999998</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R77"/>
  <sheetViews>
    <sheetView showGridLines="0" showOutlineSymbols="0" topLeftCell="P1" zoomScale="160" zoomScaleNormal="160" workbookViewId="0">
      <selection activeCell="Y64" sqref="Y64:AE65"/>
    </sheetView>
  </sheetViews>
  <sheetFormatPr baseColWidth="10" defaultRowHeight="12.75" customHeight="1" x14ac:dyDescent="0.25"/>
  <cols>
    <col min="1" max="1" width="1.140625" style="1" customWidth="1"/>
    <col min="2" max="2" width="1.85546875" style="1" customWidth="1"/>
    <col min="3" max="3" width="1" style="1" customWidth="1"/>
    <col min="4" max="4" width="1.7109375" style="1" customWidth="1"/>
    <col min="5" max="5" width="14.85546875" style="1" customWidth="1"/>
    <col min="6" max="6" width="3.42578125" style="1" customWidth="1"/>
    <col min="7" max="7" width="1.140625" style="1" customWidth="1"/>
    <col min="8" max="8" width="8" style="1" customWidth="1"/>
    <col min="9" max="9" width="4.140625" style="1" customWidth="1"/>
    <col min="10" max="10" width="1.5703125" style="1" customWidth="1"/>
    <col min="11" max="11" width="3.140625" style="1" customWidth="1"/>
    <col min="12" max="12" width="1.7109375" style="1" customWidth="1"/>
    <col min="13" max="13" width="8.5703125" style="1" customWidth="1"/>
    <col min="14" max="14" width="1.5703125" style="1" customWidth="1"/>
    <col min="15" max="16" width="1.140625" style="1" customWidth="1"/>
    <col min="17" max="17" width="1.28515625" style="1" customWidth="1"/>
    <col min="18" max="18" width="1.5703125" style="1" customWidth="1"/>
    <col min="19" max="19" width="4" style="1" customWidth="1"/>
    <col min="20" max="20" width="6.42578125" style="1" customWidth="1"/>
    <col min="21" max="21" width="1.140625" style="1" customWidth="1"/>
    <col min="22" max="22" width="2.42578125" style="1" customWidth="1"/>
    <col min="23" max="24" width="1" style="1" customWidth="1"/>
    <col min="25" max="25" width="4.7109375" style="1" customWidth="1"/>
    <col min="26" max="26" width="6.28515625" style="1" customWidth="1"/>
    <col min="27" max="27" width="7.7109375" style="1" customWidth="1"/>
    <col min="28" max="28" width="9.140625" style="1" customWidth="1"/>
    <col min="29" max="29" width="11.85546875" style="1" customWidth="1"/>
    <col min="30" max="30" width="1" style="1" customWidth="1"/>
    <col min="31" max="31" width="1.85546875" style="1" customWidth="1"/>
    <col min="32" max="32" width="3.5703125" style="1" customWidth="1"/>
    <col min="33" max="33" width="1.140625" style="1" customWidth="1"/>
    <col min="34" max="34" width="2.28515625" style="1" customWidth="1"/>
    <col min="35" max="35" width="1.5703125" style="1" customWidth="1"/>
    <col min="36" max="36" width="4.5703125" style="1" customWidth="1"/>
    <col min="37" max="37" width="1" style="1" customWidth="1"/>
    <col min="38" max="38" width="1.28515625" style="1" customWidth="1"/>
    <col min="39" max="39" width="2.140625" style="1" customWidth="1"/>
    <col min="40" max="40" width="4.7109375" style="1" customWidth="1"/>
    <col min="41" max="41" width="1.140625" style="1" customWidth="1"/>
    <col min="42" max="42" width="6.7109375" style="1" customWidth="1"/>
    <col min="43" max="43" width="2.7109375" style="1" customWidth="1"/>
    <col min="44" max="44" width="2.85546875" style="1" customWidth="1"/>
    <col min="45" max="256" width="6.85546875" style="1" customWidth="1"/>
    <col min="257" max="257" width="1.140625" style="1" customWidth="1"/>
    <col min="258" max="258" width="1.85546875" style="1" customWidth="1"/>
    <col min="259" max="259" width="1" style="1" customWidth="1"/>
    <col min="260" max="260" width="1.7109375" style="1" customWidth="1"/>
    <col min="261" max="261" width="14.85546875" style="1" customWidth="1"/>
    <col min="262" max="262" width="3.42578125" style="1" customWidth="1"/>
    <col min="263" max="263" width="1.140625" style="1" customWidth="1"/>
    <col min="264" max="264" width="8" style="1" customWidth="1"/>
    <col min="265" max="265" width="2.5703125" style="1" customWidth="1"/>
    <col min="266" max="266" width="1.5703125" style="1" customWidth="1"/>
    <col min="267" max="267" width="3.140625" style="1" customWidth="1"/>
    <col min="268" max="268" width="1.7109375" style="1" customWidth="1"/>
    <col min="269" max="269" width="5.28515625" style="1" customWidth="1"/>
    <col min="270" max="270" width="1.5703125" style="1" customWidth="1"/>
    <col min="271" max="272" width="1.140625" style="1" customWidth="1"/>
    <col min="273" max="273" width="1.28515625" style="1" customWidth="1"/>
    <col min="274" max="274" width="1.5703125" style="1" customWidth="1"/>
    <col min="275" max="275" width="4" style="1" customWidth="1"/>
    <col min="276" max="276" width="5.5703125" style="1" customWidth="1"/>
    <col min="277" max="277" width="1.140625" style="1" customWidth="1"/>
    <col min="278" max="278" width="2.42578125" style="1" customWidth="1"/>
    <col min="279" max="280" width="1" style="1" customWidth="1"/>
    <col min="281" max="281" width="1.28515625" style="1" customWidth="1"/>
    <col min="282" max="282" width="10.28515625" style="1" customWidth="1"/>
    <col min="283" max="283" width="4.5703125" style="1" customWidth="1"/>
    <col min="284" max="284" width="9.140625" style="1" customWidth="1"/>
    <col min="285" max="285" width="11.85546875" style="1" customWidth="1"/>
    <col min="286" max="286" width="1" style="1" customWidth="1"/>
    <col min="287" max="287" width="1.85546875" style="1" customWidth="1"/>
    <col min="288" max="288" width="3.5703125" style="1" customWidth="1"/>
    <col min="289" max="289" width="1.140625" style="1" customWidth="1"/>
    <col min="290" max="290" width="2.28515625" style="1" customWidth="1"/>
    <col min="291" max="291" width="1.5703125" style="1" customWidth="1"/>
    <col min="292" max="292" width="1.85546875" style="1" customWidth="1"/>
    <col min="293" max="293" width="1" style="1" customWidth="1"/>
    <col min="294" max="294" width="1.28515625" style="1" customWidth="1"/>
    <col min="295" max="295" width="2.140625" style="1" customWidth="1"/>
    <col min="296" max="296" width="4.7109375" style="1" customWidth="1"/>
    <col min="297" max="297" width="1.140625" style="1" customWidth="1"/>
    <col min="298" max="298" width="4.140625" style="1" customWidth="1"/>
    <col min="299" max="299" width="1" style="1" customWidth="1"/>
    <col min="300" max="300" width="2.85546875" style="1" customWidth="1"/>
    <col min="301" max="512" width="6.85546875" style="1" customWidth="1"/>
    <col min="513" max="513" width="1.140625" style="1" customWidth="1"/>
    <col min="514" max="514" width="1.85546875" style="1" customWidth="1"/>
    <col min="515" max="515" width="1" style="1" customWidth="1"/>
    <col min="516" max="516" width="1.7109375" style="1" customWidth="1"/>
    <col min="517" max="517" width="14.85546875" style="1" customWidth="1"/>
    <col min="518" max="518" width="3.42578125" style="1" customWidth="1"/>
    <col min="519" max="519" width="1.140625" style="1" customWidth="1"/>
    <col min="520" max="520" width="8" style="1" customWidth="1"/>
    <col min="521" max="521" width="2.5703125" style="1" customWidth="1"/>
    <col min="522" max="522" width="1.5703125" style="1" customWidth="1"/>
    <col min="523" max="523" width="3.140625" style="1" customWidth="1"/>
    <col min="524" max="524" width="1.7109375" style="1" customWidth="1"/>
    <col min="525" max="525" width="5.28515625" style="1" customWidth="1"/>
    <col min="526" max="526" width="1.5703125" style="1" customWidth="1"/>
    <col min="527" max="528" width="1.140625" style="1" customWidth="1"/>
    <col min="529" max="529" width="1.28515625" style="1" customWidth="1"/>
    <col min="530" max="530" width="1.5703125" style="1" customWidth="1"/>
    <col min="531" max="531" width="4" style="1" customWidth="1"/>
    <col min="532" max="532" width="5.5703125" style="1" customWidth="1"/>
    <col min="533" max="533" width="1.140625" style="1" customWidth="1"/>
    <col min="534" max="534" width="2.42578125" style="1" customWidth="1"/>
    <col min="535" max="536" width="1" style="1" customWidth="1"/>
    <col min="537" max="537" width="1.28515625" style="1" customWidth="1"/>
    <col min="538" max="538" width="10.28515625" style="1" customWidth="1"/>
    <col min="539" max="539" width="4.5703125" style="1" customWidth="1"/>
    <col min="540" max="540" width="9.140625" style="1" customWidth="1"/>
    <col min="541" max="541" width="11.85546875" style="1" customWidth="1"/>
    <col min="542" max="542" width="1" style="1" customWidth="1"/>
    <col min="543" max="543" width="1.85546875" style="1" customWidth="1"/>
    <col min="544" max="544" width="3.5703125" style="1" customWidth="1"/>
    <col min="545" max="545" width="1.140625" style="1" customWidth="1"/>
    <col min="546" max="546" width="2.28515625" style="1" customWidth="1"/>
    <col min="547" max="547" width="1.5703125" style="1" customWidth="1"/>
    <col min="548" max="548" width="1.85546875" style="1" customWidth="1"/>
    <col min="549" max="549" width="1" style="1" customWidth="1"/>
    <col min="550" max="550" width="1.28515625" style="1" customWidth="1"/>
    <col min="551" max="551" width="2.140625" style="1" customWidth="1"/>
    <col min="552" max="552" width="4.7109375" style="1" customWidth="1"/>
    <col min="553" max="553" width="1.140625" style="1" customWidth="1"/>
    <col min="554" max="554" width="4.140625" style="1" customWidth="1"/>
    <col min="555" max="555" width="1" style="1" customWidth="1"/>
    <col min="556" max="556" width="2.85546875" style="1" customWidth="1"/>
    <col min="557" max="768" width="6.85546875" style="1" customWidth="1"/>
    <col min="769" max="769" width="1.140625" style="1" customWidth="1"/>
    <col min="770" max="770" width="1.85546875" style="1" customWidth="1"/>
    <col min="771" max="771" width="1" style="1" customWidth="1"/>
    <col min="772" max="772" width="1.7109375" style="1" customWidth="1"/>
    <col min="773" max="773" width="14.85546875" style="1" customWidth="1"/>
    <col min="774" max="774" width="3.42578125" style="1" customWidth="1"/>
    <col min="775" max="775" width="1.140625" style="1" customWidth="1"/>
    <col min="776" max="776" width="8" style="1" customWidth="1"/>
    <col min="777" max="777" width="2.5703125" style="1" customWidth="1"/>
    <col min="778" max="778" width="1.5703125" style="1" customWidth="1"/>
    <col min="779" max="779" width="3.140625" style="1" customWidth="1"/>
    <col min="780" max="780" width="1.7109375" style="1" customWidth="1"/>
    <col min="781" max="781" width="5.28515625" style="1" customWidth="1"/>
    <col min="782" max="782" width="1.5703125" style="1" customWidth="1"/>
    <col min="783" max="784" width="1.140625" style="1" customWidth="1"/>
    <col min="785" max="785" width="1.28515625" style="1" customWidth="1"/>
    <col min="786" max="786" width="1.5703125" style="1" customWidth="1"/>
    <col min="787" max="787" width="4" style="1" customWidth="1"/>
    <col min="788" max="788" width="5.5703125" style="1" customWidth="1"/>
    <col min="789" max="789" width="1.140625" style="1" customWidth="1"/>
    <col min="790" max="790" width="2.42578125" style="1" customWidth="1"/>
    <col min="791" max="792" width="1" style="1" customWidth="1"/>
    <col min="793" max="793" width="1.28515625" style="1" customWidth="1"/>
    <col min="794" max="794" width="10.28515625" style="1" customWidth="1"/>
    <col min="795" max="795" width="4.5703125" style="1" customWidth="1"/>
    <col min="796" max="796" width="9.140625" style="1" customWidth="1"/>
    <col min="797" max="797" width="11.85546875" style="1" customWidth="1"/>
    <col min="798" max="798" width="1" style="1" customWidth="1"/>
    <col min="799" max="799" width="1.85546875" style="1" customWidth="1"/>
    <col min="800" max="800" width="3.5703125" style="1" customWidth="1"/>
    <col min="801" max="801" width="1.140625" style="1" customWidth="1"/>
    <col min="802" max="802" width="2.28515625" style="1" customWidth="1"/>
    <col min="803" max="803" width="1.5703125" style="1" customWidth="1"/>
    <col min="804" max="804" width="1.85546875" style="1" customWidth="1"/>
    <col min="805" max="805" width="1" style="1" customWidth="1"/>
    <col min="806" max="806" width="1.28515625" style="1" customWidth="1"/>
    <col min="807" max="807" width="2.140625" style="1" customWidth="1"/>
    <col min="808" max="808" width="4.7109375" style="1" customWidth="1"/>
    <col min="809" max="809" width="1.140625" style="1" customWidth="1"/>
    <col min="810" max="810" width="4.140625" style="1" customWidth="1"/>
    <col min="811" max="811" width="1" style="1" customWidth="1"/>
    <col min="812" max="812" width="2.85546875" style="1" customWidth="1"/>
    <col min="813" max="1024" width="6.85546875" style="1" customWidth="1"/>
    <col min="1025" max="1025" width="1.140625" style="1" customWidth="1"/>
    <col min="1026" max="1026" width="1.85546875" style="1" customWidth="1"/>
    <col min="1027" max="1027" width="1" style="1" customWidth="1"/>
    <col min="1028" max="1028" width="1.7109375" style="1" customWidth="1"/>
    <col min="1029" max="1029" width="14.85546875" style="1" customWidth="1"/>
    <col min="1030" max="1030" width="3.42578125" style="1" customWidth="1"/>
    <col min="1031" max="1031" width="1.140625" style="1" customWidth="1"/>
    <col min="1032" max="1032" width="8" style="1" customWidth="1"/>
    <col min="1033" max="1033" width="2.5703125" style="1" customWidth="1"/>
    <col min="1034" max="1034" width="1.5703125" style="1" customWidth="1"/>
    <col min="1035" max="1035" width="3.140625" style="1" customWidth="1"/>
    <col min="1036" max="1036" width="1.7109375" style="1" customWidth="1"/>
    <col min="1037" max="1037" width="5.28515625" style="1" customWidth="1"/>
    <col min="1038" max="1038" width="1.5703125" style="1" customWidth="1"/>
    <col min="1039" max="1040" width="1.140625" style="1" customWidth="1"/>
    <col min="1041" max="1041" width="1.28515625" style="1" customWidth="1"/>
    <col min="1042" max="1042" width="1.5703125" style="1" customWidth="1"/>
    <col min="1043" max="1043" width="4" style="1" customWidth="1"/>
    <col min="1044" max="1044" width="5.5703125" style="1" customWidth="1"/>
    <col min="1045" max="1045" width="1.140625" style="1" customWidth="1"/>
    <col min="1046" max="1046" width="2.42578125" style="1" customWidth="1"/>
    <col min="1047" max="1048" width="1" style="1" customWidth="1"/>
    <col min="1049" max="1049" width="1.28515625" style="1" customWidth="1"/>
    <col min="1050" max="1050" width="10.28515625" style="1" customWidth="1"/>
    <col min="1051" max="1051" width="4.5703125" style="1" customWidth="1"/>
    <col min="1052" max="1052" width="9.140625" style="1" customWidth="1"/>
    <col min="1053" max="1053" width="11.85546875" style="1" customWidth="1"/>
    <col min="1054" max="1054" width="1" style="1" customWidth="1"/>
    <col min="1055" max="1055" width="1.85546875" style="1" customWidth="1"/>
    <col min="1056" max="1056" width="3.5703125" style="1" customWidth="1"/>
    <col min="1057" max="1057" width="1.140625" style="1" customWidth="1"/>
    <col min="1058" max="1058" width="2.28515625" style="1" customWidth="1"/>
    <col min="1059" max="1059" width="1.5703125" style="1" customWidth="1"/>
    <col min="1060" max="1060" width="1.85546875" style="1" customWidth="1"/>
    <col min="1061" max="1061" width="1" style="1" customWidth="1"/>
    <col min="1062" max="1062" width="1.28515625" style="1" customWidth="1"/>
    <col min="1063" max="1063" width="2.140625" style="1" customWidth="1"/>
    <col min="1064" max="1064" width="4.7109375" style="1" customWidth="1"/>
    <col min="1065" max="1065" width="1.140625" style="1" customWidth="1"/>
    <col min="1066" max="1066" width="4.140625" style="1" customWidth="1"/>
    <col min="1067" max="1067" width="1" style="1" customWidth="1"/>
    <col min="1068" max="1068" width="2.85546875" style="1" customWidth="1"/>
    <col min="1069" max="1280" width="6.85546875" style="1" customWidth="1"/>
    <col min="1281" max="1281" width="1.140625" style="1" customWidth="1"/>
    <col min="1282" max="1282" width="1.85546875" style="1" customWidth="1"/>
    <col min="1283" max="1283" width="1" style="1" customWidth="1"/>
    <col min="1284" max="1284" width="1.7109375" style="1" customWidth="1"/>
    <col min="1285" max="1285" width="14.85546875" style="1" customWidth="1"/>
    <col min="1286" max="1286" width="3.42578125" style="1" customWidth="1"/>
    <col min="1287" max="1287" width="1.140625" style="1" customWidth="1"/>
    <col min="1288" max="1288" width="8" style="1" customWidth="1"/>
    <col min="1289" max="1289" width="2.5703125" style="1" customWidth="1"/>
    <col min="1290" max="1290" width="1.5703125" style="1" customWidth="1"/>
    <col min="1291" max="1291" width="3.140625" style="1" customWidth="1"/>
    <col min="1292" max="1292" width="1.7109375" style="1" customWidth="1"/>
    <col min="1293" max="1293" width="5.28515625" style="1" customWidth="1"/>
    <col min="1294" max="1294" width="1.5703125" style="1" customWidth="1"/>
    <col min="1295" max="1296" width="1.140625" style="1" customWidth="1"/>
    <col min="1297" max="1297" width="1.28515625" style="1" customWidth="1"/>
    <col min="1298" max="1298" width="1.5703125" style="1" customWidth="1"/>
    <col min="1299" max="1299" width="4" style="1" customWidth="1"/>
    <col min="1300" max="1300" width="5.5703125" style="1" customWidth="1"/>
    <col min="1301" max="1301" width="1.140625" style="1" customWidth="1"/>
    <col min="1302" max="1302" width="2.42578125" style="1" customWidth="1"/>
    <col min="1303" max="1304" width="1" style="1" customWidth="1"/>
    <col min="1305" max="1305" width="1.28515625" style="1" customWidth="1"/>
    <col min="1306" max="1306" width="10.28515625" style="1" customWidth="1"/>
    <col min="1307" max="1307" width="4.5703125" style="1" customWidth="1"/>
    <col min="1308" max="1308" width="9.140625" style="1" customWidth="1"/>
    <col min="1309" max="1309" width="11.85546875" style="1" customWidth="1"/>
    <col min="1310" max="1310" width="1" style="1" customWidth="1"/>
    <col min="1311" max="1311" width="1.85546875" style="1" customWidth="1"/>
    <col min="1312" max="1312" width="3.5703125" style="1" customWidth="1"/>
    <col min="1313" max="1313" width="1.140625" style="1" customWidth="1"/>
    <col min="1314" max="1314" width="2.28515625" style="1" customWidth="1"/>
    <col min="1315" max="1315" width="1.5703125" style="1" customWidth="1"/>
    <col min="1316" max="1316" width="1.85546875" style="1" customWidth="1"/>
    <col min="1317" max="1317" width="1" style="1" customWidth="1"/>
    <col min="1318" max="1318" width="1.28515625" style="1" customWidth="1"/>
    <col min="1319" max="1319" width="2.140625" style="1" customWidth="1"/>
    <col min="1320" max="1320" width="4.7109375" style="1" customWidth="1"/>
    <col min="1321" max="1321" width="1.140625" style="1" customWidth="1"/>
    <col min="1322" max="1322" width="4.140625" style="1" customWidth="1"/>
    <col min="1323" max="1323" width="1" style="1" customWidth="1"/>
    <col min="1324" max="1324" width="2.85546875" style="1" customWidth="1"/>
    <col min="1325" max="1536" width="6.85546875" style="1" customWidth="1"/>
    <col min="1537" max="1537" width="1.140625" style="1" customWidth="1"/>
    <col min="1538" max="1538" width="1.85546875" style="1" customWidth="1"/>
    <col min="1539" max="1539" width="1" style="1" customWidth="1"/>
    <col min="1540" max="1540" width="1.7109375" style="1" customWidth="1"/>
    <col min="1541" max="1541" width="14.85546875" style="1" customWidth="1"/>
    <col min="1542" max="1542" width="3.42578125" style="1" customWidth="1"/>
    <col min="1543" max="1543" width="1.140625" style="1" customWidth="1"/>
    <col min="1544" max="1544" width="8" style="1" customWidth="1"/>
    <col min="1545" max="1545" width="2.5703125" style="1" customWidth="1"/>
    <col min="1546" max="1546" width="1.5703125" style="1" customWidth="1"/>
    <col min="1547" max="1547" width="3.140625" style="1" customWidth="1"/>
    <col min="1548" max="1548" width="1.7109375" style="1" customWidth="1"/>
    <col min="1549" max="1549" width="5.28515625" style="1" customWidth="1"/>
    <col min="1550" max="1550" width="1.5703125" style="1" customWidth="1"/>
    <col min="1551" max="1552" width="1.140625" style="1" customWidth="1"/>
    <col min="1553" max="1553" width="1.28515625" style="1" customWidth="1"/>
    <col min="1554" max="1554" width="1.5703125" style="1" customWidth="1"/>
    <col min="1555" max="1555" width="4" style="1" customWidth="1"/>
    <col min="1556" max="1556" width="5.5703125" style="1" customWidth="1"/>
    <col min="1557" max="1557" width="1.140625" style="1" customWidth="1"/>
    <col min="1558" max="1558" width="2.42578125" style="1" customWidth="1"/>
    <col min="1559" max="1560" width="1" style="1" customWidth="1"/>
    <col min="1561" max="1561" width="1.28515625" style="1" customWidth="1"/>
    <col min="1562" max="1562" width="10.28515625" style="1" customWidth="1"/>
    <col min="1563" max="1563" width="4.5703125" style="1" customWidth="1"/>
    <col min="1564" max="1564" width="9.140625" style="1" customWidth="1"/>
    <col min="1565" max="1565" width="11.85546875" style="1" customWidth="1"/>
    <col min="1566" max="1566" width="1" style="1" customWidth="1"/>
    <col min="1567" max="1567" width="1.85546875" style="1" customWidth="1"/>
    <col min="1568" max="1568" width="3.5703125" style="1" customWidth="1"/>
    <col min="1569" max="1569" width="1.140625" style="1" customWidth="1"/>
    <col min="1570" max="1570" width="2.28515625" style="1" customWidth="1"/>
    <col min="1571" max="1571" width="1.5703125" style="1" customWidth="1"/>
    <col min="1572" max="1572" width="1.85546875" style="1" customWidth="1"/>
    <col min="1573" max="1573" width="1" style="1" customWidth="1"/>
    <col min="1574" max="1574" width="1.28515625" style="1" customWidth="1"/>
    <col min="1575" max="1575" width="2.140625" style="1" customWidth="1"/>
    <col min="1576" max="1576" width="4.7109375" style="1" customWidth="1"/>
    <col min="1577" max="1577" width="1.140625" style="1" customWidth="1"/>
    <col min="1578" max="1578" width="4.140625" style="1" customWidth="1"/>
    <col min="1579" max="1579" width="1" style="1" customWidth="1"/>
    <col min="1580" max="1580" width="2.85546875" style="1" customWidth="1"/>
    <col min="1581" max="1792" width="6.85546875" style="1" customWidth="1"/>
    <col min="1793" max="1793" width="1.140625" style="1" customWidth="1"/>
    <col min="1794" max="1794" width="1.85546875" style="1" customWidth="1"/>
    <col min="1795" max="1795" width="1" style="1" customWidth="1"/>
    <col min="1796" max="1796" width="1.7109375" style="1" customWidth="1"/>
    <col min="1797" max="1797" width="14.85546875" style="1" customWidth="1"/>
    <col min="1798" max="1798" width="3.42578125" style="1" customWidth="1"/>
    <col min="1799" max="1799" width="1.140625" style="1" customWidth="1"/>
    <col min="1800" max="1800" width="8" style="1" customWidth="1"/>
    <col min="1801" max="1801" width="2.5703125" style="1" customWidth="1"/>
    <col min="1802" max="1802" width="1.5703125" style="1" customWidth="1"/>
    <col min="1803" max="1803" width="3.140625" style="1" customWidth="1"/>
    <col min="1804" max="1804" width="1.7109375" style="1" customWidth="1"/>
    <col min="1805" max="1805" width="5.28515625" style="1" customWidth="1"/>
    <col min="1806" max="1806" width="1.5703125" style="1" customWidth="1"/>
    <col min="1807" max="1808" width="1.140625" style="1" customWidth="1"/>
    <col min="1809" max="1809" width="1.28515625" style="1" customWidth="1"/>
    <col min="1810" max="1810" width="1.5703125" style="1" customWidth="1"/>
    <col min="1811" max="1811" width="4" style="1" customWidth="1"/>
    <col min="1812" max="1812" width="5.5703125" style="1" customWidth="1"/>
    <col min="1813" max="1813" width="1.140625" style="1" customWidth="1"/>
    <col min="1814" max="1814" width="2.42578125" style="1" customWidth="1"/>
    <col min="1815" max="1816" width="1" style="1" customWidth="1"/>
    <col min="1817" max="1817" width="1.28515625" style="1" customWidth="1"/>
    <col min="1818" max="1818" width="10.28515625" style="1" customWidth="1"/>
    <col min="1819" max="1819" width="4.5703125" style="1" customWidth="1"/>
    <col min="1820" max="1820" width="9.140625" style="1" customWidth="1"/>
    <col min="1821" max="1821" width="11.85546875" style="1" customWidth="1"/>
    <col min="1822" max="1822" width="1" style="1" customWidth="1"/>
    <col min="1823" max="1823" width="1.85546875" style="1" customWidth="1"/>
    <col min="1824" max="1824" width="3.5703125" style="1" customWidth="1"/>
    <col min="1825" max="1825" width="1.140625" style="1" customWidth="1"/>
    <col min="1826" max="1826" width="2.28515625" style="1" customWidth="1"/>
    <col min="1827" max="1827" width="1.5703125" style="1" customWidth="1"/>
    <col min="1828" max="1828" width="1.85546875" style="1" customWidth="1"/>
    <col min="1829" max="1829" width="1" style="1" customWidth="1"/>
    <col min="1830" max="1830" width="1.28515625" style="1" customWidth="1"/>
    <col min="1831" max="1831" width="2.140625" style="1" customWidth="1"/>
    <col min="1832" max="1832" width="4.7109375" style="1" customWidth="1"/>
    <col min="1833" max="1833" width="1.140625" style="1" customWidth="1"/>
    <col min="1834" max="1834" width="4.140625" style="1" customWidth="1"/>
    <col min="1835" max="1835" width="1" style="1" customWidth="1"/>
    <col min="1836" max="1836" width="2.85546875" style="1" customWidth="1"/>
    <col min="1837" max="2048" width="6.85546875" style="1" customWidth="1"/>
    <col min="2049" max="2049" width="1.140625" style="1" customWidth="1"/>
    <col min="2050" max="2050" width="1.85546875" style="1" customWidth="1"/>
    <col min="2051" max="2051" width="1" style="1" customWidth="1"/>
    <col min="2052" max="2052" width="1.7109375" style="1" customWidth="1"/>
    <col min="2053" max="2053" width="14.85546875" style="1" customWidth="1"/>
    <col min="2054" max="2054" width="3.42578125" style="1" customWidth="1"/>
    <col min="2055" max="2055" width="1.140625" style="1" customWidth="1"/>
    <col min="2056" max="2056" width="8" style="1" customWidth="1"/>
    <col min="2057" max="2057" width="2.5703125" style="1" customWidth="1"/>
    <col min="2058" max="2058" width="1.5703125" style="1" customWidth="1"/>
    <col min="2059" max="2059" width="3.140625" style="1" customWidth="1"/>
    <col min="2060" max="2060" width="1.7109375" style="1" customWidth="1"/>
    <col min="2061" max="2061" width="5.28515625" style="1" customWidth="1"/>
    <col min="2062" max="2062" width="1.5703125" style="1" customWidth="1"/>
    <col min="2063" max="2064" width="1.140625" style="1" customWidth="1"/>
    <col min="2065" max="2065" width="1.28515625" style="1" customWidth="1"/>
    <col min="2066" max="2066" width="1.5703125" style="1" customWidth="1"/>
    <col min="2067" max="2067" width="4" style="1" customWidth="1"/>
    <col min="2068" max="2068" width="5.5703125" style="1" customWidth="1"/>
    <col min="2069" max="2069" width="1.140625" style="1" customWidth="1"/>
    <col min="2070" max="2070" width="2.42578125" style="1" customWidth="1"/>
    <col min="2071" max="2072" width="1" style="1" customWidth="1"/>
    <col min="2073" max="2073" width="1.28515625" style="1" customWidth="1"/>
    <col min="2074" max="2074" width="10.28515625" style="1" customWidth="1"/>
    <col min="2075" max="2075" width="4.5703125" style="1" customWidth="1"/>
    <col min="2076" max="2076" width="9.140625" style="1" customWidth="1"/>
    <col min="2077" max="2077" width="11.85546875" style="1" customWidth="1"/>
    <col min="2078" max="2078" width="1" style="1" customWidth="1"/>
    <col min="2079" max="2079" width="1.85546875" style="1" customWidth="1"/>
    <col min="2080" max="2080" width="3.5703125" style="1" customWidth="1"/>
    <col min="2081" max="2081" width="1.140625" style="1" customWidth="1"/>
    <col min="2082" max="2082" width="2.28515625" style="1" customWidth="1"/>
    <col min="2083" max="2083" width="1.5703125" style="1" customWidth="1"/>
    <col min="2084" max="2084" width="1.85546875" style="1" customWidth="1"/>
    <col min="2085" max="2085" width="1" style="1" customWidth="1"/>
    <col min="2086" max="2086" width="1.28515625" style="1" customWidth="1"/>
    <col min="2087" max="2087" width="2.140625" style="1" customWidth="1"/>
    <col min="2088" max="2088" width="4.7109375" style="1" customWidth="1"/>
    <col min="2089" max="2089" width="1.140625" style="1" customWidth="1"/>
    <col min="2090" max="2090" width="4.140625" style="1" customWidth="1"/>
    <col min="2091" max="2091" width="1" style="1" customWidth="1"/>
    <col min="2092" max="2092" width="2.85546875" style="1" customWidth="1"/>
    <col min="2093" max="2304" width="6.85546875" style="1" customWidth="1"/>
    <col min="2305" max="2305" width="1.140625" style="1" customWidth="1"/>
    <col min="2306" max="2306" width="1.85546875" style="1" customWidth="1"/>
    <col min="2307" max="2307" width="1" style="1" customWidth="1"/>
    <col min="2308" max="2308" width="1.7109375" style="1" customWidth="1"/>
    <col min="2309" max="2309" width="14.85546875" style="1" customWidth="1"/>
    <col min="2310" max="2310" width="3.42578125" style="1" customWidth="1"/>
    <col min="2311" max="2311" width="1.140625" style="1" customWidth="1"/>
    <col min="2312" max="2312" width="8" style="1" customWidth="1"/>
    <col min="2313" max="2313" width="2.5703125" style="1" customWidth="1"/>
    <col min="2314" max="2314" width="1.5703125" style="1" customWidth="1"/>
    <col min="2315" max="2315" width="3.140625" style="1" customWidth="1"/>
    <col min="2316" max="2316" width="1.7109375" style="1" customWidth="1"/>
    <col min="2317" max="2317" width="5.28515625" style="1" customWidth="1"/>
    <col min="2318" max="2318" width="1.5703125" style="1" customWidth="1"/>
    <col min="2319" max="2320" width="1.140625" style="1" customWidth="1"/>
    <col min="2321" max="2321" width="1.28515625" style="1" customWidth="1"/>
    <col min="2322" max="2322" width="1.5703125" style="1" customWidth="1"/>
    <col min="2323" max="2323" width="4" style="1" customWidth="1"/>
    <col min="2324" max="2324" width="5.5703125" style="1" customWidth="1"/>
    <col min="2325" max="2325" width="1.140625" style="1" customWidth="1"/>
    <col min="2326" max="2326" width="2.42578125" style="1" customWidth="1"/>
    <col min="2327" max="2328" width="1" style="1" customWidth="1"/>
    <col min="2329" max="2329" width="1.28515625" style="1" customWidth="1"/>
    <col min="2330" max="2330" width="10.28515625" style="1" customWidth="1"/>
    <col min="2331" max="2331" width="4.5703125" style="1" customWidth="1"/>
    <col min="2332" max="2332" width="9.140625" style="1" customWidth="1"/>
    <col min="2333" max="2333" width="11.85546875" style="1" customWidth="1"/>
    <col min="2334" max="2334" width="1" style="1" customWidth="1"/>
    <col min="2335" max="2335" width="1.85546875" style="1" customWidth="1"/>
    <col min="2336" max="2336" width="3.5703125" style="1" customWidth="1"/>
    <col min="2337" max="2337" width="1.140625" style="1" customWidth="1"/>
    <col min="2338" max="2338" width="2.28515625" style="1" customWidth="1"/>
    <col min="2339" max="2339" width="1.5703125" style="1" customWidth="1"/>
    <col min="2340" max="2340" width="1.85546875" style="1" customWidth="1"/>
    <col min="2341" max="2341" width="1" style="1" customWidth="1"/>
    <col min="2342" max="2342" width="1.28515625" style="1" customWidth="1"/>
    <col min="2343" max="2343" width="2.140625" style="1" customWidth="1"/>
    <col min="2344" max="2344" width="4.7109375" style="1" customWidth="1"/>
    <col min="2345" max="2345" width="1.140625" style="1" customWidth="1"/>
    <col min="2346" max="2346" width="4.140625" style="1" customWidth="1"/>
    <col min="2347" max="2347" width="1" style="1" customWidth="1"/>
    <col min="2348" max="2348" width="2.85546875" style="1" customWidth="1"/>
    <col min="2349" max="2560" width="6.85546875" style="1" customWidth="1"/>
    <col min="2561" max="2561" width="1.140625" style="1" customWidth="1"/>
    <col min="2562" max="2562" width="1.85546875" style="1" customWidth="1"/>
    <col min="2563" max="2563" width="1" style="1" customWidth="1"/>
    <col min="2564" max="2564" width="1.7109375" style="1" customWidth="1"/>
    <col min="2565" max="2565" width="14.85546875" style="1" customWidth="1"/>
    <col min="2566" max="2566" width="3.42578125" style="1" customWidth="1"/>
    <col min="2567" max="2567" width="1.140625" style="1" customWidth="1"/>
    <col min="2568" max="2568" width="8" style="1" customWidth="1"/>
    <col min="2569" max="2569" width="2.5703125" style="1" customWidth="1"/>
    <col min="2570" max="2570" width="1.5703125" style="1" customWidth="1"/>
    <col min="2571" max="2571" width="3.140625" style="1" customWidth="1"/>
    <col min="2572" max="2572" width="1.7109375" style="1" customWidth="1"/>
    <col min="2573" max="2573" width="5.28515625" style="1" customWidth="1"/>
    <col min="2574" max="2574" width="1.5703125" style="1" customWidth="1"/>
    <col min="2575" max="2576" width="1.140625" style="1" customWidth="1"/>
    <col min="2577" max="2577" width="1.28515625" style="1" customWidth="1"/>
    <col min="2578" max="2578" width="1.5703125" style="1" customWidth="1"/>
    <col min="2579" max="2579" width="4" style="1" customWidth="1"/>
    <col min="2580" max="2580" width="5.5703125" style="1" customWidth="1"/>
    <col min="2581" max="2581" width="1.140625" style="1" customWidth="1"/>
    <col min="2582" max="2582" width="2.42578125" style="1" customWidth="1"/>
    <col min="2583" max="2584" width="1" style="1" customWidth="1"/>
    <col min="2585" max="2585" width="1.28515625" style="1" customWidth="1"/>
    <col min="2586" max="2586" width="10.28515625" style="1" customWidth="1"/>
    <col min="2587" max="2587" width="4.5703125" style="1" customWidth="1"/>
    <col min="2588" max="2588" width="9.140625" style="1" customWidth="1"/>
    <col min="2589" max="2589" width="11.85546875" style="1" customWidth="1"/>
    <col min="2590" max="2590" width="1" style="1" customWidth="1"/>
    <col min="2591" max="2591" width="1.85546875" style="1" customWidth="1"/>
    <col min="2592" max="2592" width="3.5703125" style="1" customWidth="1"/>
    <col min="2593" max="2593" width="1.140625" style="1" customWidth="1"/>
    <col min="2594" max="2594" width="2.28515625" style="1" customWidth="1"/>
    <col min="2595" max="2595" width="1.5703125" style="1" customWidth="1"/>
    <col min="2596" max="2596" width="1.85546875" style="1" customWidth="1"/>
    <col min="2597" max="2597" width="1" style="1" customWidth="1"/>
    <col min="2598" max="2598" width="1.28515625" style="1" customWidth="1"/>
    <col min="2599" max="2599" width="2.140625" style="1" customWidth="1"/>
    <col min="2600" max="2600" width="4.7109375" style="1" customWidth="1"/>
    <col min="2601" max="2601" width="1.140625" style="1" customWidth="1"/>
    <col min="2602" max="2602" width="4.140625" style="1" customWidth="1"/>
    <col min="2603" max="2603" width="1" style="1" customWidth="1"/>
    <col min="2604" max="2604" width="2.85546875" style="1" customWidth="1"/>
    <col min="2605" max="2816" width="6.85546875" style="1" customWidth="1"/>
    <col min="2817" max="2817" width="1.140625" style="1" customWidth="1"/>
    <col min="2818" max="2818" width="1.85546875" style="1" customWidth="1"/>
    <col min="2819" max="2819" width="1" style="1" customWidth="1"/>
    <col min="2820" max="2820" width="1.7109375" style="1" customWidth="1"/>
    <col min="2821" max="2821" width="14.85546875" style="1" customWidth="1"/>
    <col min="2822" max="2822" width="3.42578125" style="1" customWidth="1"/>
    <col min="2823" max="2823" width="1.140625" style="1" customWidth="1"/>
    <col min="2824" max="2824" width="8" style="1" customWidth="1"/>
    <col min="2825" max="2825" width="2.5703125" style="1" customWidth="1"/>
    <col min="2826" max="2826" width="1.5703125" style="1" customWidth="1"/>
    <col min="2827" max="2827" width="3.140625" style="1" customWidth="1"/>
    <col min="2828" max="2828" width="1.7109375" style="1" customWidth="1"/>
    <col min="2829" max="2829" width="5.28515625" style="1" customWidth="1"/>
    <col min="2830" max="2830" width="1.5703125" style="1" customWidth="1"/>
    <col min="2831" max="2832" width="1.140625" style="1" customWidth="1"/>
    <col min="2833" max="2833" width="1.28515625" style="1" customWidth="1"/>
    <col min="2834" max="2834" width="1.5703125" style="1" customWidth="1"/>
    <col min="2835" max="2835" width="4" style="1" customWidth="1"/>
    <col min="2836" max="2836" width="5.5703125" style="1" customWidth="1"/>
    <col min="2837" max="2837" width="1.140625" style="1" customWidth="1"/>
    <col min="2838" max="2838" width="2.42578125" style="1" customWidth="1"/>
    <col min="2839" max="2840" width="1" style="1" customWidth="1"/>
    <col min="2841" max="2841" width="1.28515625" style="1" customWidth="1"/>
    <col min="2842" max="2842" width="10.28515625" style="1" customWidth="1"/>
    <col min="2843" max="2843" width="4.5703125" style="1" customWidth="1"/>
    <col min="2844" max="2844" width="9.140625" style="1" customWidth="1"/>
    <col min="2845" max="2845" width="11.85546875" style="1" customWidth="1"/>
    <col min="2846" max="2846" width="1" style="1" customWidth="1"/>
    <col min="2847" max="2847" width="1.85546875" style="1" customWidth="1"/>
    <col min="2848" max="2848" width="3.5703125" style="1" customWidth="1"/>
    <col min="2849" max="2849" width="1.140625" style="1" customWidth="1"/>
    <col min="2850" max="2850" width="2.28515625" style="1" customWidth="1"/>
    <col min="2851" max="2851" width="1.5703125" style="1" customWidth="1"/>
    <col min="2852" max="2852" width="1.85546875" style="1" customWidth="1"/>
    <col min="2853" max="2853" width="1" style="1" customWidth="1"/>
    <col min="2854" max="2854" width="1.28515625" style="1" customWidth="1"/>
    <col min="2855" max="2855" width="2.140625" style="1" customWidth="1"/>
    <col min="2856" max="2856" width="4.7109375" style="1" customWidth="1"/>
    <col min="2857" max="2857" width="1.140625" style="1" customWidth="1"/>
    <col min="2858" max="2858" width="4.140625" style="1" customWidth="1"/>
    <col min="2859" max="2859" width="1" style="1" customWidth="1"/>
    <col min="2860" max="2860" width="2.85546875" style="1" customWidth="1"/>
    <col min="2861" max="3072" width="6.85546875" style="1" customWidth="1"/>
    <col min="3073" max="3073" width="1.140625" style="1" customWidth="1"/>
    <col min="3074" max="3074" width="1.85546875" style="1" customWidth="1"/>
    <col min="3075" max="3075" width="1" style="1" customWidth="1"/>
    <col min="3076" max="3076" width="1.7109375" style="1" customWidth="1"/>
    <col min="3077" max="3077" width="14.85546875" style="1" customWidth="1"/>
    <col min="3078" max="3078" width="3.42578125" style="1" customWidth="1"/>
    <col min="3079" max="3079" width="1.140625" style="1" customWidth="1"/>
    <col min="3080" max="3080" width="8" style="1" customWidth="1"/>
    <col min="3081" max="3081" width="2.5703125" style="1" customWidth="1"/>
    <col min="3082" max="3082" width="1.5703125" style="1" customWidth="1"/>
    <col min="3083" max="3083" width="3.140625" style="1" customWidth="1"/>
    <col min="3084" max="3084" width="1.7109375" style="1" customWidth="1"/>
    <col min="3085" max="3085" width="5.28515625" style="1" customWidth="1"/>
    <col min="3086" max="3086" width="1.5703125" style="1" customWidth="1"/>
    <col min="3087" max="3088" width="1.140625" style="1" customWidth="1"/>
    <col min="3089" max="3089" width="1.28515625" style="1" customWidth="1"/>
    <col min="3090" max="3090" width="1.5703125" style="1" customWidth="1"/>
    <col min="3091" max="3091" width="4" style="1" customWidth="1"/>
    <col min="3092" max="3092" width="5.5703125" style="1" customWidth="1"/>
    <col min="3093" max="3093" width="1.140625" style="1" customWidth="1"/>
    <col min="3094" max="3094" width="2.42578125" style="1" customWidth="1"/>
    <col min="3095" max="3096" width="1" style="1" customWidth="1"/>
    <col min="3097" max="3097" width="1.28515625" style="1" customWidth="1"/>
    <col min="3098" max="3098" width="10.28515625" style="1" customWidth="1"/>
    <col min="3099" max="3099" width="4.5703125" style="1" customWidth="1"/>
    <col min="3100" max="3100" width="9.140625" style="1" customWidth="1"/>
    <col min="3101" max="3101" width="11.85546875" style="1" customWidth="1"/>
    <col min="3102" max="3102" width="1" style="1" customWidth="1"/>
    <col min="3103" max="3103" width="1.85546875" style="1" customWidth="1"/>
    <col min="3104" max="3104" width="3.5703125" style="1" customWidth="1"/>
    <col min="3105" max="3105" width="1.140625" style="1" customWidth="1"/>
    <col min="3106" max="3106" width="2.28515625" style="1" customWidth="1"/>
    <col min="3107" max="3107" width="1.5703125" style="1" customWidth="1"/>
    <col min="3108" max="3108" width="1.85546875" style="1" customWidth="1"/>
    <col min="3109" max="3109" width="1" style="1" customWidth="1"/>
    <col min="3110" max="3110" width="1.28515625" style="1" customWidth="1"/>
    <col min="3111" max="3111" width="2.140625" style="1" customWidth="1"/>
    <col min="3112" max="3112" width="4.7109375" style="1" customWidth="1"/>
    <col min="3113" max="3113" width="1.140625" style="1" customWidth="1"/>
    <col min="3114" max="3114" width="4.140625" style="1" customWidth="1"/>
    <col min="3115" max="3115" width="1" style="1" customWidth="1"/>
    <col min="3116" max="3116" width="2.85546875" style="1" customWidth="1"/>
    <col min="3117" max="3328" width="6.85546875" style="1" customWidth="1"/>
    <col min="3329" max="3329" width="1.140625" style="1" customWidth="1"/>
    <col min="3330" max="3330" width="1.85546875" style="1" customWidth="1"/>
    <col min="3331" max="3331" width="1" style="1" customWidth="1"/>
    <col min="3332" max="3332" width="1.7109375" style="1" customWidth="1"/>
    <col min="3333" max="3333" width="14.85546875" style="1" customWidth="1"/>
    <col min="3334" max="3334" width="3.42578125" style="1" customWidth="1"/>
    <col min="3335" max="3335" width="1.140625" style="1" customWidth="1"/>
    <col min="3336" max="3336" width="8" style="1" customWidth="1"/>
    <col min="3337" max="3337" width="2.5703125" style="1" customWidth="1"/>
    <col min="3338" max="3338" width="1.5703125" style="1" customWidth="1"/>
    <col min="3339" max="3339" width="3.140625" style="1" customWidth="1"/>
    <col min="3340" max="3340" width="1.7109375" style="1" customWidth="1"/>
    <col min="3341" max="3341" width="5.28515625" style="1" customWidth="1"/>
    <col min="3342" max="3342" width="1.5703125" style="1" customWidth="1"/>
    <col min="3343" max="3344" width="1.140625" style="1" customWidth="1"/>
    <col min="3345" max="3345" width="1.28515625" style="1" customWidth="1"/>
    <col min="3346" max="3346" width="1.5703125" style="1" customWidth="1"/>
    <col min="3347" max="3347" width="4" style="1" customWidth="1"/>
    <col min="3348" max="3348" width="5.5703125" style="1" customWidth="1"/>
    <col min="3349" max="3349" width="1.140625" style="1" customWidth="1"/>
    <col min="3350" max="3350" width="2.42578125" style="1" customWidth="1"/>
    <col min="3351" max="3352" width="1" style="1" customWidth="1"/>
    <col min="3353" max="3353" width="1.28515625" style="1" customWidth="1"/>
    <col min="3354" max="3354" width="10.28515625" style="1" customWidth="1"/>
    <col min="3355" max="3355" width="4.5703125" style="1" customWidth="1"/>
    <col min="3356" max="3356" width="9.140625" style="1" customWidth="1"/>
    <col min="3357" max="3357" width="11.85546875" style="1" customWidth="1"/>
    <col min="3358" max="3358" width="1" style="1" customWidth="1"/>
    <col min="3359" max="3359" width="1.85546875" style="1" customWidth="1"/>
    <col min="3360" max="3360" width="3.5703125" style="1" customWidth="1"/>
    <col min="3361" max="3361" width="1.140625" style="1" customWidth="1"/>
    <col min="3362" max="3362" width="2.28515625" style="1" customWidth="1"/>
    <col min="3363" max="3363" width="1.5703125" style="1" customWidth="1"/>
    <col min="3364" max="3364" width="1.85546875" style="1" customWidth="1"/>
    <col min="3365" max="3365" width="1" style="1" customWidth="1"/>
    <col min="3366" max="3366" width="1.28515625" style="1" customWidth="1"/>
    <col min="3367" max="3367" width="2.140625" style="1" customWidth="1"/>
    <col min="3368" max="3368" width="4.7109375" style="1" customWidth="1"/>
    <col min="3369" max="3369" width="1.140625" style="1" customWidth="1"/>
    <col min="3370" max="3370" width="4.140625" style="1" customWidth="1"/>
    <col min="3371" max="3371" width="1" style="1" customWidth="1"/>
    <col min="3372" max="3372" width="2.85546875" style="1" customWidth="1"/>
    <col min="3373" max="3584" width="6.85546875" style="1" customWidth="1"/>
    <col min="3585" max="3585" width="1.140625" style="1" customWidth="1"/>
    <col min="3586" max="3586" width="1.85546875" style="1" customWidth="1"/>
    <col min="3587" max="3587" width="1" style="1" customWidth="1"/>
    <col min="3588" max="3588" width="1.7109375" style="1" customWidth="1"/>
    <col min="3589" max="3589" width="14.85546875" style="1" customWidth="1"/>
    <col min="3590" max="3590" width="3.42578125" style="1" customWidth="1"/>
    <col min="3591" max="3591" width="1.140625" style="1" customWidth="1"/>
    <col min="3592" max="3592" width="8" style="1" customWidth="1"/>
    <col min="3593" max="3593" width="2.5703125" style="1" customWidth="1"/>
    <col min="3594" max="3594" width="1.5703125" style="1" customWidth="1"/>
    <col min="3595" max="3595" width="3.140625" style="1" customWidth="1"/>
    <col min="3596" max="3596" width="1.7109375" style="1" customWidth="1"/>
    <col min="3597" max="3597" width="5.28515625" style="1" customWidth="1"/>
    <col min="3598" max="3598" width="1.5703125" style="1" customWidth="1"/>
    <col min="3599" max="3600" width="1.140625" style="1" customWidth="1"/>
    <col min="3601" max="3601" width="1.28515625" style="1" customWidth="1"/>
    <col min="3602" max="3602" width="1.5703125" style="1" customWidth="1"/>
    <col min="3603" max="3603" width="4" style="1" customWidth="1"/>
    <col min="3604" max="3604" width="5.5703125" style="1" customWidth="1"/>
    <col min="3605" max="3605" width="1.140625" style="1" customWidth="1"/>
    <col min="3606" max="3606" width="2.42578125" style="1" customWidth="1"/>
    <col min="3607" max="3608" width="1" style="1" customWidth="1"/>
    <col min="3609" max="3609" width="1.28515625" style="1" customWidth="1"/>
    <col min="3610" max="3610" width="10.28515625" style="1" customWidth="1"/>
    <col min="3611" max="3611" width="4.5703125" style="1" customWidth="1"/>
    <col min="3612" max="3612" width="9.140625" style="1" customWidth="1"/>
    <col min="3613" max="3613" width="11.85546875" style="1" customWidth="1"/>
    <col min="3614" max="3614" width="1" style="1" customWidth="1"/>
    <col min="3615" max="3615" width="1.85546875" style="1" customWidth="1"/>
    <col min="3616" max="3616" width="3.5703125" style="1" customWidth="1"/>
    <col min="3617" max="3617" width="1.140625" style="1" customWidth="1"/>
    <col min="3618" max="3618" width="2.28515625" style="1" customWidth="1"/>
    <col min="3619" max="3619" width="1.5703125" style="1" customWidth="1"/>
    <col min="3620" max="3620" width="1.85546875" style="1" customWidth="1"/>
    <col min="3621" max="3621" width="1" style="1" customWidth="1"/>
    <col min="3622" max="3622" width="1.28515625" style="1" customWidth="1"/>
    <col min="3623" max="3623" width="2.140625" style="1" customWidth="1"/>
    <col min="3624" max="3624" width="4.7109375" style="1" customWidth="1"/>
    <col min="3625" max="3625" width="1.140625" style="1" customWidth="1"/>
    <col min="3626" max="3626" width="4.140625" style="1" customWidth="1"/>
    <col min="3627" max="3627" width="1" style="1" customWidth="1"/>
    <col min="3628" max="3628" width="2.85546875" style="1" customWidth="1"/>
    <col min="3629" max="3840" width="6.85546875" style="1" customWidth="1"/>
    <col min="3841" max="3841" width="1.140625" style="1" customWidth="1"/>
    <col min="3842" max="3842" width="1.85546875" style="1" customWidth="1"/>
    <col min="3843" max="3843" width="1" style="1" customWidth="1"/>
    <col min="3844" max="3844" width="1.7109375" style="1" customWidth="1"/>
    <col min="3845" max="3845" width="14.85546875" style="1" customWidth="1"/>
    <col min="3846" max="3846" width="3.42578125" style="1" customWidth="1"/>
    <col min="3847" max="3847" width="1.140625" style="1" customWidth="1"/>
    <col min="3848" max="3848" width="8" style="1" customWidth="1"/>
    <col min="3849" max="3849" width="2.5703125" style="1" customWidth="1"/>
    <col min="3850" max="3850" width="1.5703125" style="1" customWidth="1"/>
    <col min="3851" max="3851" width="3.140625" style="1" customWidth="1"/>
    <col min="3852" max="3852" width="1.7109375" style="1" customWidth="1"/>
    <col min="3853" max="3853" width="5.28515625" style="1" customWidth="1"/>
    <col min="3854" max="3854" width="1.5703125" style="1" customWidth="1"/>
    <col min="3855" max="3856" width="1.140625" style="1" customWidth="1"/>
    <col min="3857" max="3857" width="1.28515625" style="1" customWidth="1"/>
    <col min="3858" max="3858" width="1.5703125" style="1" customWidth="1"/>
    <col min="3859" max="3859" width="4" style="1" customWidth="1"/>
    <col min="3860" max="3860" width="5.5703125" style="1" customWidth="1"/>
    <col min="3861" max="3861" width="1.140625" style="1" customWidth="1"/>
    <col min="3862" max="3862" width="2.42578125" style="1" customWidth="1"/>
    <col min="3863" max="3864" width="1" style="1" customWidth="1"/>
    <col min="3865" max="3865" width="1.28515625" style="1" customWidth="1"/>
    <col min="3866" max="3866" width="10.28515625" style="1" customWidth="1"/>
    <col min="3867" max="3867" width="4.5703125" style="1" customWidth="1"/>
    <col min="3868" max="3868" width="9.140625" style="1" customWidth="1"/>
    <col min="3869" max="3869" width="11.85546875" style="1" customWidth="1"/>
    <col min="3870" max="3870" width="1" style="1" customWidth="1"/>
    <col min="3871" max="3871" width="1.85546875" style="1" customWidth="1"/>
    <col min="3872" max="3872" width="3.5703125" style="1" customWidth="1"/>
    <col min="3873" max="3873" width="1.140625" style="1" customWidth="1"/>
    <col min="3874" max="3874" width="2.28515625" style="1" customWidth="1"/>
    <col min="3875" max="3875" width="1.5703125" style="1" customWidth="1"/>
    <col min="3876" max="3876" width="1.85546875" style="1" customWidth="1"/>
    <col min="3877" max="3877" width="1" style="1" customWidth="1"/>
    <col min="3878" max="3878" width="1.28515625" style="1" customWidth="1"/>
    <col min="3879" max="3879" width="2.140625" style="1" customWidth="1"/>
    <col min="3880" max="3880" width="4.7109375" style="1" customWidth="1"/>
    <col min="3881" max="3881" width="1.140625" style="1" customWidth="1"/>
    <col min="3882" max="3882" width="4.140625" style="1" customWidth="1"/>
    <col min="3883" max="3883" width="1" style="1" customWidth="1"/>
    <col min="3884" max="3884" width="2.85546875" style="1" customWidth="1"/>
    <col min="3885" max="4096" width="6.85546875" style="1" customWidth="1"/>
    <col min="4097" max="4097" width="1.140625" style="1" customWidth="1"/>
    <col min="4098" max="4098" width="1.85546875" style="1" customWidth="1"/>
    <col min="4099" max="4099" width="1" style="1" customWidth="1"/>
    <col min="4100" max="4100" width="1.7109375" style="1" customWidth="1"/>
    <col min="4101" max="4101" width="14.85546875" style="1" customWidth="1"/>
    <col min="4102" max="4102" width="3.42578125" style="1" customWidth="1"/>
    <col min="4103" max="4103" width="1.140625" style="1" customWidth="1"/>
    <col min="4104" max="4104" width="8" style="1" customWidth="1"/>
    <col min="4105" max="4105" width="2.5703125" style="1" customWidth="1"/>
    <col min="4106" max="4106" width="1.5703125" style="1" customWidth="1"/>
    <col min="4107" max="4107" width="3.140625" style="1" customWidth="1"/>
    <col min="4108" max="4108" width="1.7109375" style="1" customWidth="1"/>
    <col min="4109" max="4109" width="5.28515625" style="1" customWidth="1"/>
    <col min="4110" max="4110" width="1.5703125" style="1" customWidth="1"/>
    <col min="4111" max="4112" width="1.140625" style="1" customWidth="1"/>
    <col min="4113" max="4113" width="1.28515625" style="1" customWidth="1"/>
    <col min="4114" max="4114" width="1.5703125" style="1" customWidth="1"/>
    <col min="4115" max="4115" width="4" style="1" customWidth="1"/>
    <col min="4116" max="4116" width="5.5703125" style="1" customWidth="1"/>
    <col min="4117" max="4117" width="1.140625" style="1" customWidth="1"/>
    <col min="4118" max="4118" width="2.42578125" style="1" customWidth="1"/>
    <col min="4119" max="4120" width="1" style="1" customWidth="1"/>
    <col min="4121" max="4121" width="1.28515625" style="1" customWidth="1"/>
    <col min="4122" max="4122" width="10.28515625" style="1" customWidth="1"/>
    <col min="4123" max="4123" width="4.5703125" style="1" customWidth="1"/>
    <col min="4124" max="4124" width="9.140625" style="1" customWidth="1"/>
    <col min="4125" max="4125" width="11.85546875" style="1" customWidth="1"/>
    <col min="4126" max="4126" width="1" style="1" customWidth="1"/>
    <col min="4127" max="4127" width="1.85546875" style="1" customWidth="1"/>
    <col min="4128" max="4128" width="3.5703125" style="1" customWidth="1"/>
    <col min="4129" max="4129" width="1.140625" style="1" customWidth="1"/>
    <col min="4130" max="4130" width="2.28515625" style="1" customWidth="1"/>
    <col min="4131" max="4131" width="1.5703125" style="1" customWidth="1"/>
    <col min="4132" max="4132" width="1.85546875" style="1" customWidth="1"/>
    <col min="4133" max="4133" width="1" style="1" customWidth="1"/>
    <col min="4134" max="4134" width="1.28515625" style="1" customWidth="1"/>
    <col min="4135" max="4135" width="2.140625" style="1" customWidth="1"/>
    <col min="4136" max="4136" width="4.7109375" style="1" customWidth="1"/>
    <col min="4137" max="4137" width="1.140625" style="1" customWidth="1"/>
    <col min="4138" max="4138" width="4.140625" style="1" customWidth="1"/>
    <col min="4139" max="4139" width="1" style="1" customWidth="1"/>
    <col min="4140" max="4140" width="2.85546875" style="1" customWidth="1"/>
    <col min="4141" max="4352" width="6.85546875" style="1" customWidth="1"/>
    <col min="4353" max="4353" width="1.140625" style="1" customWidth="1"/>
    <col min="4354" max="4354" width="1.85546875" style="1" customWidth="1"/>
    <col min="4355" max="4355" width="1" style="1" customWidth="1"/>
    <col min="4356" max="4356" width="1.7109375" style="1" customWidth="1"/>
    <col min="4357" max="4357" width="14.85546875" style="1" customWidth="1"/>
    <col min="4358" max="4358" width="3.42578125" style="1" customWidth="1"/>
    <col min="4359" max="4359" width="1.140625" style="1" customWidth="1"/>
    <col min="4360" max="4360" width="8" style="1" customWidth="1"/>
    <col min="4361" max="4361" width="2.5703125" style="1" customWidth="1"/>
    <col min="4362" max="4362" width="1.5703125" style="1" customWidth="1"/>
    <col min="4363" max="4363" width="3.140625" style="1" customWidth="1"/>
    <col min="4364" max="4364" width="1.7109375" style="1" customWidth="1"/>
    <col min="4365" max="4365" width="5.28515625" style="1" customWidth="1"/>
    <col min="4366" max="4366" width="1.5703125" style="1" customWidth="1"/>
    <col min="4367" max="4368" width="1.140625" style="1" customWidth="1"/>
    <col min="4369" max="4369" width="1.28515625" style="1" customWidth="1"/>
    <col min="4370" max="4370" width="1.5703125" style="1" customWidth="1"/>
    <col min="4371" max="4371" width="4" style="1" customWidth="1"/>
    <col min="4372" max="4372" width="5.5703125" style="1" customWidth="1"/>
    <col min="4373" max="4373" width="1.140625" style="1" customWidth="1"/>
    <col min="4374" max="4374" width="2.42578125" style="1" customWidth="1"/>
    <col min="4375" max="4376" width="1" style="1" customWidth="1"/>
    <col min="4377" max="4377" width="1.28515625" style="1" customWidth="1"/>
    <col min="4378" max="4378" width="10.28515625" style="1" customWidth="1"/>
    <col min="4379" max="4379" width="4.5703125" style="1" customWidth="1"/>
    <col min="4380" max="4380" width="9.140625" style="1" customWidth="1"/>
    <col min="4381" max="4381" width="11.85546875" style="1" customWidth="1"/>
    <col min="4382" max="4382" width="1" style="1" customWidth="1"/>
    <col min="4383" max="4383" width="1.85546875" style="1" customWidth="1"/>
    <col min="4384" max="4384" width="3.5703125" style="1" customWidth="1"/>
    <col min="4385" max="4385" width="1.140625" style="1" customWidth="1"/>
    <col min="4386" max="4386" width="2.28515625" style="1" customWidth="1"/>
    <col min="4387" max="4387" width="1.5703125" style="1" customWidth="1"/>
    <col min="4388" max="4388" width="1.85546875" style="1" customWidth="1"/>
    <col min="4389" max="4389" width="1" style="1" customWidth="1"/>
    <col min="4390" max="4390" width="1.28515625" style="1" customWidth="1"/>
    <col min="4391" max="4391" width="2.140625" style="1" customWidth="1"/>
    <col min="4392" max="4392" width="4.7109375" style="1" customWidth="1"/>
    <col min="4393" max="4393" width="1.140625" style="1" customWidth="1"/>
    <col min="4394" max="4394" width="4.140625" style="1" customWidth="1"/>
    <col min="4395" max="4395" width="1" style="1" customWidth="1"/>
    <col min="4396" max="4396" width="2.85546875" style="1" customWidth="1"/>
    <col min="4397" max="4608" width="6.85546875" style="1" customWidth="1"/>
    <col min="4609" max="4609" width="1.140625" style="1" customWidth="1"/>
    <col min="4610" max="4610" width="1.85546875" style="1" customWidth="1"/>
    <col min="4611" max="4611" width="1" style="1" customWidth="1"/>
    <col min="4612" max="4612" width="1.7109375" style="1" customWidth="1"/>
    <col min="4613" max="4613" width="14.85546875" style="1" customWidth="1"/>
    <col min="4614" max="4614" width="3.42578125" style="1" customWidth="1"/>
    <col min="4615" max="4615" width="1.140625" style="1" customWidth="1"/>
    <col min="4616" max="4616" width="8" style="1" customWidth="1"/>
    <col min="4617" max="4617" width="2.5703125" style="1" customWidth="1"/>
    <col min="4618" max="4618" width="1.5703125" style="1" customWidth="1"/>
    <col min="4619" max="4619" width="3.140625" style="1" customWidth="1"/>
    <col min="4620" max="4620" width="1.7109375" style="1" customWidth="1"/>
    <col min="4621" max="4621" width="5.28515625" style="1" customWidth="1"/>
    <col min="4622" max="4622" width="1.5703125" style="1" customWidth="1"/>
    <col min="4623" max="4624" width="1.140625" style="1" customWidth="1"/>
    <col min="4625" max="4625" width="1.28515625" style="1" customWidth="1"/>
    <col min="4626" max="4626" width="1.5703125" style="1" customWidth="1"/>
    <col min="4627" max="4627" width="4" style="1" customWidth="1"/>
    <col min="4628" max="4628" width="5.5703125" style="1" customWidth="1"/>
    <col min="4629" max="4629" width="1.140625" style="1" customWidth="1"/>
    <col min="4630" max="4630" width="2.42578125" style="1" customWidth="1"/>
    <col min="4631" max="4632" width="1" style="1" customWidth="1"/>
    <col min="4633" max="4633" width="1.28515625" style="1" customWidth="1"/>
    <col min="4634" max="4634" width="10.28515625" style="1" customWidth="1"/>
    <col min="4635" max="4635" width="4.5703125" style="1" customWidth="1"/>
    <col min="4636" max="4636" width="9.140625" style="1" customWidth="1"/>
    <col min="4637" max="4637" width="11.85546875" style="1" customWidth="1"/>
    <col min="4638" max="4638" width="1" style="1" customWidth="1"/>
    <col min="4639" max="4639" width="1.85546875" style="1" customWidth="1"/>
    <col min="4640" max="4640" width="3.5703125" style="1" customWidth="1"/>
    <col min="4641" max="4641" width="1.140625" style="1" customWidth="1"/>
    <col min="4642" max="4642" width="2.28515625" style="1" customWidth="1"/>
    <col min="4643" max="4643" width="1.5703125" style="1" customWidth="1"/>
    <col min="4644" max="4644" width="1.85546875" style="1" customWidth="1"/>
    <col min="4645" max="4645" width="1" style="1" customWidth="1"/>
    <col min="4646" max="4646" width="1.28515625" style="1" customWidth="1"/>
    <col min="4647" max="4647" width="2.140625" style="1" customWidth="1"/>
    <col min="4648" max="4648" width="4.7109375" style="1" customWidth="1"/>
    <col min="4649" max="4649" width="1.140625" style="1" customWidth="1"/>
    <col min="4650" max="4650" width="4.140625" style="1" customWidth="1"/>
    <col min="4651" max="4651" width="1" style="1" customWidth="1"/>
    <col min="4652" max="4652" width="2.85546875" style="1" customWidth="1"/>
    <col min="4653" max="4864" width="6.85546875" style="1" customWidth="1"/>
    <col min="4865" max="4865" width="1.140625" style="1" customWidth="1"/>
    <col min="4866" max="4866" width="1.85546875" style="1" customWidth="1"/>
    <col min="4867" max="4867" width="1" style="1" customWidth="1"/>
    <col min="4868" max="4868" width="1.7109375" style="1" customWidth="1"/>
    <col min="4869" max="4869" width="14.85546875" style="1" customWidth="1"/>
    <col min="4870" max="4870" width="3.42578125" style="1" customWidth="1"/>
    <col min="4871" max="4871" width="1.140625" style="1" customWidth="1"/>
    <col min="4872" max="4872" width="8" style="1" customWidth="1"/>
    <col min="4873" max="4873" width="2.5703125" style="1" customWidth="1"/>
    <col min="4874" max="4874" width="1.5703125" style="1" customWidth="1"/>
    <col min="4875" max="4875" width="3.140625" style="1" customWidth="1"/>
    <col min="4876" max="4876" width="1.7109375" style="1" customWidth="1"/>
    <col min="4877" max="4877" width="5.28515625" style="1" customWidth="1"/>
    <col min="4878" max="4878" width="1.5703125" style="1" customWidth="1"/>
    <col min="4879" max="4880" width="1.140625" style="1" customWidth="1"/>
    <col min="4881" max="4881" width="1.28515625" style="1" customWidth="1"/>
    <col min="4882" max="4882" width="1.5703125" style="1" customWidth="1"/>
    <col min="4883" max="4883" width="4" style="1" customWidth="1"/>
    <col min="4884" max="4884" width="5.5703125" style="1" customWidth="1"/>
    <col min="4885" max="4885" width="1.140625" style="1" customWidth="1"/>
    <col min="4886" max="4886" width="2.42578125" style="1" customWidth="1"/>
    <col min="4887" max="4888" width="1" style="1" customWidth="1"/>
    <col min="4889" max="4889" width="1.28515625" style="1" customWidth="1"/>
    <col min="4890" max="4890" width="10.28515625" style="1" customWidth="1"/>
    <col min="4891" max="4891" width="4.5703125" style="1" customWidth="1"/>
    <col min="4892" max="4892" width="9.140625" style="1" customWidth="1"/>
    <col min="4893" max="4893" width="11.85546875" style="1" customWidth="1"/>
    <col min="4894" max="4894" width="1" style="1" customWidth="1"/>
    <col min="4895" max="4895" width="1.85546875" style="1" customWidth="1"/>
    <col min="4896" max="4896" width="3.5703125" style="1" customWidth="1"/>
    <col min="4897" max="4897" width="1.140625" style="1" customWidth="1"/>
    <col min="4898" max="4898" width="2.28515625" style="1" customWidth="1"/>
    <col min="4899" max="4899" width="1.5703125" style="1" customWidth="1"/>
    <col min="4900" max="4900" width="1.85546875" style="1" customWidth="1"/>
    <col min="4901" max="4901" width="1" style="1" customWidth="1"/>
    <col min="4902" max="4902" width="1.28515625" style="1" customWidth="1"/>
    <col min="4903" max="4903" width="2.140625" style="1" customWidth="1"/>
    <col min="4904" max="4904" width="4.7109375" style="1" customWidth="1"/>
    <col min="4905" max="4905" width="1.140625" style="1" customWidth="1"/>
    <col min="4906" max="4906" width="4.140625" style="1" customWidth="1"/>
    <col min="4907" max="4907" width="1" style="1" customWidth="1"/>
    <col min="4908" max="4908" width="2.85546875" style="1" customWidth="1"/>
    <col min="4909" max="5120" width="6.85546875" style="1" customWidth="1"/>
    <col min="5121" max="5121" width="1.140625" style="1" customWidth="1"/>
    <col min="5122" max="5122" width="1.85546875" style="1" customWidth="1"/>
    <col min="5123" max="5123" width="1" style="1" customWidth="1"/>
    <col min="5124" max="5124" width="1.7109375" style="1" customWidth="1"/>
    <col min="5125" max="5125" width="14.85546875" style="1" customWidth="1"/>
    <col min="5126" max="5126" width="3.42578125" style="1" customWidth="1"/>
    <col min="5127" max="5127" width="1.140625" style="1" customWidth="1"/>
    <col min="5128" max="5128" width="8" style="1" customWidth="1"/>
    <col min="5129" max="5129" width="2.5703125" style="1" customWidth="1"/>
    <col min="5130" max="5130" width="1.5703125" style="1" customWidth="1"/>
    <col min="5131" max="5131" width="3.140625" style="1" customWidth="1"/>
    <col min="5132" max="5132" width="1.7109375" style="1" customWidth="1"/>
    <col min="5133" max="5133" width="5.28515625" style="1" customWidth="1"/>
    <col min="5134" max="5134" width="1.5703125" style="1" customWidth="1"/>
    <col min="5135" max="5136" width="1.140625" style="1" customWidth="1"/>
    <col min="5137" max="5137" width="1.28515625" style="1" customWidth="1"/>
    <col min="5138" max="5138" width="1.5703125" style="1" customWidth="1"/>
    <col min="5139" max="5139" width="4" style="1" customWidth="1"/>
    <col min="5140" max="5140" width="5.5703125" style="1" customWidth="1"/>
    <col min="5141" max="5141" width="1.140625" style="1" customWidth="1"/>
    <col min="5142" max="5142" width="2.42578125" style="1" customWidth="1"/>
    <col min="5143" max="5144" width="1" style="1" customWidth="1"/>
    <col min="5145" max="5145" width="1.28515625" style="1" customWidth="1"/>
    <col min="5146" max="5146" width="10.28515625" style="1" customWidth="1"/>
    <col min="5147" max="5147" width="4.5703125" style="1" customWidth="1"/>
    <col min="5148" max="5148" width="9.140625" style="1" customWidth="1"/>
    <col min="5149" max="5149" width="11.85546875" style="1" customWidth="1"/>
    <col min="5150" max="5150" width="1" style="1" customWidth="1"/>
    <col min="5151" max="5151" width="1.85546875" style="1" customWidth="1"/>
    <col min="5152" max="5152" width="3.5703125" style="1" customWidth="1"/>
    <col min="5153" max="5153" width="1.140625" style="1" customWidth="1"/>
    <col min="5154" max="5154" width="2.28515625" style="1" customWidth="1"/>
    <col min="5155" max="5155" width="1.5703125" style="1" customWidth="1"/>
    <col min="5156" max="5156" width="1.85546875" style="1" customWidth="1"/>
    <col min="5157" max="5157" width="1" style="1" customWidth="1"/>
    <col min="5158" max="5158" width="1.28515625" style="1" customWidth="1"/>
    <col min="5159" max="5159" width="2.140625" style="1" customWidth="1"/>
    <col min="5160" max="5160" width="4.7109375" style="1" customWidth="1"/>
    <col min="5161" max="5161" width="1.140625" style="1" customWidth="1"/>
    <col min="5162" max="5162" width="4.140625" style="1" customWidth="1"/>
    <col min="5163" max="5163" width="1" style="1" customWidth="1"/>
    <col min="5164" max="5164" width="2.85546875" style="1" customWidth="1"/>
    <col min="5165" max="5376" width="6.85546875" style="1" customWidth="1"/>
    <col min="5377" max="5377" width="1.140625" style="1" customWidth="1"/>
    <col min="5378" max="5378" width="1.85546875" style="1" customWidth="1"/>
    <col min="5379" max="5379" width="1" style="1" customWidth="1"/>
    <col min="5380" max="5380" width="1.7109375" style="1" customWidth="1"/>
    <col min="5381" max="5381" width="14.85546875" style="1" customWidth="1"/>
    <col min="5382" max="5382" width="3.42578125" style="1" customWidth="1"/>
    <col min="5383" max="5383" width="1.140625" style="1" customWidth="1"/>
    <col min="5384" max="5384" width="8" style="1" customWidth="1"/>
    <col min="5385" max="5385" width="2.5703125" style="1" customWidth="1"/>
    <col min="5386" max="5386" width="1.5703125" style="1" customWidth="1"/>
    <col min="5387" max="5387" width="3.140625" style="1" customWidth="1"/>
    <col min="5388" max="5388" width="1.7109375" style="1" customWidth="1"/>
    <col min="5389" max="5389" width="5.28515625" style="1" customWidth="1"/>
    <col min="5390" max="5390" width="1.5703125" style="1" customWidth="1"/>
    <col min="5391" max="5392" width="1.140625" style="1" customWidth="1"/>
    <col min="5393" max="5393" width="1.28515625" style="1" customWidth="1"/>
    <col min="5394" max="5394" width="1.5703125" style="1" customWidth="1"/>
    <col min="5395" max="5395" width="4" style="1" customWidth="1"/>
    <col min="5396" max="5396" width="5.5703125" style="1" customWidth="1"/>
    <col min="5397" max="5397" width="1.140625" style="1" customWidth="1"/>
    <col min="5398" max="5398" width="2.42578125" style="1" customWidth="1"/>
    <col min="5399" max="5400" width="1" style="1" customWidth="1"/>
    <col min="5401" max="5401" width="1.28515625" style="1" customWidth="1"/>
    <col min="5402" max="5402" width="10.28515625" style="1" customWidth="1"/>
    <col min="5403" max="5403" width="4.5703125" style="1" customWidth="1"/>
    <col min="5404" max="5404" width="9.140625" style="1" customWidth="1"/>
    <col min="5405" max="5405" width="11.85546875" style="1" customWidth="1"/>
    <col min="5406" max="5406" width="1" style="1" customWidth="1"/>
    <col min="5407" max="5407" width="1.85546875" style="1" customWidth="1"/>
    <col min="5408" max="5408" width="3.5703125" style="1" customWidth="1"/>
    <col min="5409" max="5409" width="1.140625" style="1" customWidth="1"/>
    <col min="5410" max="5410" width="2.28515625" style="1" customWidth="1"/>
    <col min="5411" max="5411" width="1.5703125" style="1" customWidth="1"/>
    <col min="5412" max="5412" width="1.85546875" style="1" customWidth="1"/>
    <col min="5413" max="5413" width="1" style="1" customWidth="1"/>
    <col min="5414" max="5414" width="1.28515625" style="1" customWidth="1"/>
    <col min="5415" max="5415" width="2.140625" style="1" customWidth="1"/>
    <col min="5416" max="5416" width="4.7109375" style="1" customWidth="1"/>
    <col min="5417" max="5417" width="1.140625" style="1" customWidth="1"/>
    <col min="5418" max="5418" width="4.140625" style="1" customWidth="1"/>
    <col min="5419" max="5419" width="1" style="1" customWidth="1"/>
    <col min="5420" max="5420" width="2.85546875" style="1" customWidth="1"/>
    <col min="5421" max="5632" width="6.85546875" style="1" customWidth="1"/>
    <col min="5633" max="5633" width="1.140625" style="1" customWidth="1"/>
    <col min="5634" max="5634" width="1.85546875" style="1" customWidth="1"/>
    <col min="5635" max="5635" width="1" style="1" customWidth="1"/>
    <col min="5636" max="5636" width="1.7109375" style="1" customWidth="1"/>
    <col min="5637" max="5637" width="14.85546875" style="1" customWidth="1"/>
    <col min="5638" max="5638" width="3.42578125" style="1" customWidth="1"/>
    <col min="5639" max="5639" width="1.140625" style="1" customWidth="1"/>
    <col min="5640" max="5640" width="8" style="1" customWidth="1"/>
    <col min="5641" max="5641" width="2.5703125" style="1" customWidth="1"/>
    <col min="5642" max="5642" width="1.5703125" style="1" customWidth="1"/>
    <col min="5643" max="5643" width="3.140625" style="1" customWidth="1"/>
    <col min="5644" max="5644" width="1.7109375" style="1" customWidth="1"/>
    <col min="5645" max="5645" width="5.28515625" style="1" customWidth="1"/>
    <col min="5646" max="5646" width="1.5703125" style="1" customWidth="1"/>
    <col min="5647" max="5648" width="1.140625" style="1" customWidth="1"/>
    <col min="5649" max="5649" width="1.28515625" style="1" customWidth="1"/>
    <col min="5650" max="5650" width="1.5703125" style="1" customWidth="1"/>
    <col min="5651" max="5651" width="4" style="1" customWidth="1"/>
    <col min="5652" max="5652" width="5.5703125" style="1" customWidth="1"/>
    <col min="5653" max="5653" width="1.140625" style="1" customWidth="1"/>
    <col min="5654" max="5654" width="2.42578125" style="1" customWidth="1"/>
    <col min="5655" max="5656" width="1" style="1" customWidth="1"/>
    <col min="5657" max="5657" width="1.28515625" style="1" customWidth="1"/>
    <col min="5658" max="5658" width="10.28515625" style="1" customWidth="1"/>
    <col min="5659" max="5659" width="4.5703125" style="1" customWidth="1"/>
    <col min="5660" max="5660" width="9.140625" style="1" customWidth="1"/>
    <col min="5661" max="5661" width="11.85546875" style="1" customWidth="1"/>
    <col min="5662" max="5662" width="1" style="1" customWidth="1"/>
    <col min="5663" max="5663" width="1.85546875" style="1" customWidth="1"/>
    <col min="5664" max="5664" width="3.5703125" style="1" customWidth="1"/>
    <col min="5665" max="5665" width="1.140625" style="1" customWidth="1"/>
    <col min="5666" max="5666" width="2.28515625" style="1" customWidth="1"/>
    <col min="5667" max="5667" width="1.5703125" style="1" customWidth="1"/>
    <col min="5668" max="5668" width="1.85546875" style="1" customWidth="1"/>
    <col min="5669" max="5669" width="1" style="1" customWidth="1"/>
    <col min="5670" max="5670" width="1.28515625" style="1" customWidth="1"/>
    <col min="5671" max="5671" width="2.140625" style="1" customWidth="1"/>
    <col min="5672" max="5672" width="4.7109375" style="1" customWidth="1"/>
    <col min="5673" max="5673" width="1.140625" style="1" customWidth="1"/>
    <col min="5674" max="5674" width="4.140625" style="1" customWidth="1"/>
    <col min="5675" max="5675" width="1" style="1" customWidth="1"/>
    <col min="5676" max="5676" width="2.85546875" style="1" customWidth="1"/>
    <col min="5677" max="5888" width="6.85546875" style="1" customWidth="1"/>
    <col min="5889" max="5889" width="1.140625" style="1" customWidth="1"/>
    <col min="5890" max="5890" width="1.85546875" style="1" customWidth="1"/>
    <col min="5891" max="5891" width="1" style="1" customWidth="1"/>
    <col min="5892" max="5892" width="1.7109375" style="1" customWidth="1"/>
    <col min="5893" max="5893" width="14.85546875" style="1" customWidth="1"/>
    <col min="5894" max="5894" width="3.42578125" style="1" customWidth="1"/>
    <col min="5895" max="5895" width="1.140625" style="1" customWidth="1"/>
    <col min="5896" max="5896" width="8" style="1" customWidth="1"/>
    <col min="5897" max="5897" width="2.5703125" style="1" customWidth="1"/>
    <col min="5898" max="5898" width="1.5703125" style="1" customWidth="1"/>
    <col min="5899" max="5899" width="3.140625" style="1" customWidth="1"/>
    <col min="5900" max="5900" width="1.7109375" style="1" customWidth="1"/>
    <col min="5901" max="5901" width="5.28515625" style="1" customWidth="1"/>
    <col min="5902" max="5902" width="1.5703125" style="1" customWidth="1"/>
    <col min="5903" max="5904" width="1.140625" style="1" customWidth="1"/>
    <col min="5905" max="5905" width="1.28515625" style="1" customWidth="1"/>
    <col min="5906" max="5906" width="1.5703125" style="1" customWidth="1"/>
    <col min="5907" max="5907" width="4" style="1" customWidth="1"/>
    <col min="5908" max="5908" width="5.5703125" style="1" customWidth="1"/>
    <col min="5909" max="5909" width="1.140625" style="1" customWidth="1"/>
    <col min="5910" max="5910" width="2.42578125" style="1" customWidth="1"/>
    <col min="5911" max="5912" width="1" style="1" customWidth="1"/>
    <col min="5913" max="5913" width="1.28515625" style="1" customWidth="1"/>
    <col min="5914" max="5914" width="10.28515625" style="1" customWidth="1"/>
    <col min="5915" max="5915" width="4.5703125" style="1" customWidth="1"/>
    <col min="5916" max="5916" width="9.140625" style="1" customWidth="1"/>
    <col min="5917" max="5917" width="11.85546875" style="1" customWidth="1"/>
    <col min="5918" max="5918" width="1" style="1" customWidth="1"/>
    <col min="5919" max="5919" width="1.85546875" style="1" customWidth="1"/>
    <col min="5920" max="5920" width="3.5703125" style="1" customWidth="1"/>
    <col min="5921" max="5921" width="1.140625" style="1" customWidth="1"/>
    <col min="5922" max="5922" width="2.28515625" style="1" customWidth="1"/>
    <col min="5923" max="5923" width="1.5703125" style="1" customWidth="1"/>
    <col min="5924" max="5924" width="1.85546875" style="1" customWidth="1"/>
    <col min="5925" max="5925" width="1" style="1" customWidth="1"/>
    <col min="5926" max="5926" width="1.28515625" style="1" customWidth="1"/>
    <col min="5927" max="5927" width="2.140625" style="1" customWidth="1"/>
    <col min="5928" max="5928" width="4.7109375" style="1" customWidth="1"/>
    <col min="5929" max="5929" width="1.140625" style="1" customWidth="1"/>
    <col min="5930" max="5930" width="4.140625" style="1" customWidth="1"/>
    <col min="5931" max="5931" width="1" style="1" customWidth="1"/>
    <col min="5932" max="5932" width="2.85546875" style="1" customWidth="1"/>
    <col min="5933" max="6144" width="6.85546875" style="1" customWidth="1"/>
    <col min="6145" max="6145" width="1.140625" style="1" customWidth="1"/>
    <col min="6146" max="6146" width="1.85546875" style="1" customWidth="1"/>
    <col min="6147" max="6147" width="1" style="1" customWidth="1"/>
    <col min="6148" max="6148" width="1.7109375" style="1" customWidth="1"/>
    <col min="6149" max="6149" width="14.85546875" style="1" customWidth="1"/>
    <col min="6150" max="6150" width="3.42578125" style="1" customWidth="1"/>
    <col min="6151" max="6151" width="1.140625" style="1" customWidth="1"/>
    <col min="6152" max="6152" width="8" style="1" customWidth="1"/>
    <col min="6153" max="6153" width="2.5703125" style="1" customWidth="1"/>
    <col min="6154" max="6154" width="1.5703125" style="1" customWidth="1"/>
    <col min="6155" max="6155" width="3.140625" style="1" customWidth="1"/>
    <col min="6156" max="6156" width="1.7109375" style="1" customWidth="1"/>
    <col min="6157" max="6157" width="5.28515625" style="1" customWidth="1"/>
    <col min="6158" max="6158" width="1.5703125" style="1" customWidth="1"/>
    <col min="6159" max="6160" width="1.140625" style="1" customWidth="1"/>
    <col min="6161" max="6161" width="1.28515625" style="1" customWidth="1"/>
    <col min="6162" max="6162" width="1.5703125" style="1" customWidth="1"/>
    <col min="6163" max="6163" width="4" style="1" customWidth="1"/>
    <col min="6164" max="6164" width="5.5703125" style="1" customWidth="1"/>
    <col min="6165" max="6165" width="1.140625" style="1" customWidth="1"/>
    <col min="6166" max="6166" width="2.42578125" style="1" customWidth="1"/>
    <col min="6167" max="6168" width="1" style="1" customWidth="1"/>
    <col min="6169" max="6169" width="1.28515625" style="1" customWidth="1"/>
    <col min="6170" max="6170" width="10.28515625" style="1" customWidth="1"/>
    <col min="6171" max="6171" width="4.5703125" style="1" customWidth="1"/>
    <col min="6172" max="6172" width="9.140625" style="1" customWidth="1"/>
    <col min="6173" max="6173" width="11.85546875" style="1" customWidth="1"/>
    <col min="6174" max="6174" width="1" style="1" customWidth="1"/>
    <col min="6175" max="6175" width="1.85546875" style="1" customWidth="1"/>
    <col min="6176" max="6176" width="3.5703125" style="1" customWidth="1"/>
    <col min="6177" max="6177" width="1.140625" style="1" customWidth="1"/>
    <col min="6178" max="6178" width="2.28515625" style="1" customWidth="1"/>
    <col min="6179" max="6179" width="1.5703125" style="1" customWidth="1"/>
    <col min="6180" max="6180" width="1.85546875" style="1" customWidth="1"/>
    <col min="6181" max="6181" width="1" style="1" customWidth="1"/>
    <col min="6182" max="6182" width="1.28515625" style="1" customWidth="1"/>
    <col min="6183" max="6183" width="2.140625" style="1" customWidth="1"/>
    <col min="6184" max="6184" width="4.7109375" style="1" customWidth="1"/>
    <col min="6185" max="6185" width="1.140625" style="1" customWidth="1"/>
    <col min="6186" max="6186" width="4.140625" style="1" customWidth="1"/>
    <col min="6187" max="6187" width="1" style="1" customWidth="1"/>
    <col min="6188" max="6188" width="2.85546875" style="1" customWidth="1"/>
    <col min="6189" max="6400" width="6.85546875" style="1" customWidth="1"/>
    <col min="6401" max="6401" width="1.140625" style="1" customWidth="1"/>
    <col min="6402" max="6402" width="1.85546875" style="1" customWidth="1"/>
    <col min="6403" max="6403" width="1" style="1" customWidth="1"/>
    <col min="6404" max="6404" width="1.7109375" style="1" customWidth="1"/>
    <col min="6405" max="6405" width="14.85546875" style="1" customWidth="1"/>
    <col min="6406" max="6406" width="3.42578125" style="1" customWidth="1"/>
    <col min="6407" max="6407" width="1.140625" style="1" customWidth="1"/>
    <col min="6408" max="6408" width="8" style="1" customWidth="1"/>
    <col min="6409" max="6409" width="2.5703125" style="1" customWidth="1"/>
    <col min="6410" max="6410" width="1.5703125" style="1" customWidth="1"/>
    <col min="6411" max="6411" width="3.140625" style="1" customWidth="1"/>
    <col min="6412" max="6412" width="1.7109375" style="1" customWidth="1"/>
    <col min="6413" max="6413" width="5.28515625" style="1" customWidth="1"/>
    <col min="6414" max="6414" width="1.5703125" style="1" customWidth="1"/>
    <col min="6415" max="6416" width="1.140625" style="1" customWidth="1"/>
    <col min="6417" max="6417" width="1.28515625" style="1" customWidth="1"/>
    <col min="6418" max="6418" width="1.5703125" style="1" customWidth="1"/>
    <col min="6419" max="6419" width="4" style="1" customWidth="1"/>
    <col min="6420" max="6420" width="5.5703125" style="1" customWidth="1"/>
    <col min="6421" max="6421" width="1.140625" style="1" customWidth="1"/>
    <col min="6422" max="6422" width="2.42578125" style="1" customWidth="1"/>
    <col min="6423" max="6424" width="1" style="1" customWidth="1"/>
    <col min="6425" max="6425" width="1.28515625" style="1" customWidth="1"/>
    <col min="6426" max="6426" width="10.28515625" style="1" customWidth="1"/>
    <col min="6427" max="6427" width="4.5703125" style="1" customWidth="1"/>
    <col min="6428" max="6428" width="9.140625" style="1" customWidth="1"/>
    <col min="6429" max="6429" width="11.85546875" style="1" customWidth="1"/>
    <col min="6430" max="6430" width="1" style="1" customWidth="1"/>
    <col min="6431" max="6431" width="1.85546875" style="1" customWidth="1"/>
    <col min="6432" max="6432" width="3.5703125" style="1" customWidth="1"/>
    <col min="6433" max="6433" width="1.140625" style="1" customWidth="1"/>
    <col min="6434" max="6434" width="2.28515625" style="1" customWidth="1"/>
    <col min="6435" max="6435" width="1.5703125" style="1" customWidth="1"/>
    <col min="6436" max="6436" width="1.85546875" style="1" customWidth="1"/>
    <col min="6437" max="6437" width="1" style="1" customWidth="1"/>
    <col min="6438" max="6438" width="1.28515625" style="1" customWidth="1"/>
    <col min="6439" max="6439" width="2.140625" style="1" customWidth="1"/>
    <col min="6440" max="6440" width="4.7109375" style="1" customWidth="1"/>
    <col min="6441" max="6441" width="1.140625" style="1" customWidth="1"/>
    <col min="6442" max="6442" width="4.140625" style="1" customWidth="1"/>
    <col min="6443" max="6443" width="1" style="1" customWidth="1"/>
    <col min="6444" max="6444" width="2.85546875" style="1" customWidth="1"/>
    <col min="6445" max="6656" width="6.85546875" style="1" customWidth="1"/>
    <col min="6657" max="6657" width="1.140625" style="1" customWidth="1"/>
    <col min="6658" max="6658" width="1.85546875" style="1" customWidth="1"/>
    <col min="6659" max="6659" width="1" style="1" customWidth="1"/>
    <col min="6660" max="6660" width="1.7109375" style="1" customWidth="1"/>
    <col min="6661" max="6661" width="14.85546875" style="1" customWidth="1"/>
    <col min="6662" max="6662" width="3.42578125" style="1" customWidth="1"/>
    <col min="6663" max="6663" width="1.140625" style="1" customWidth="1"/>
    <col min="6664" max="6664" width="8" style="1" customWidth="1"/>
    <col min="6665" max="6665" width="2.5703125" style="1" customWidth="1"/>
    <col min="6666" max="6666" width="1.5703125" style="1" customWidth="1"/>
    <col min="6667" max="6667" width="3.140625" style="1" customWidth="1"/>
    <col min="6668" max="6668" width="1.7109375" style="1" customWidth="1"/>
    <col min="6669" max="6669" width="5.28515625" style="1" customWidth="1"/>
    <col min="6670" max="6670" width="1.5703125" style="1" customWidth="1"/>
    <col min="6671" max="6672" width="1.140625" style="1" customWidth="1"/>
    <col min="6673" max="6673" width="1.28515625" style="1" customWidth="1"/>
    <col min="6674" max="6674" width="1.5703125" style="1" customWidth="1"/>
    <col min="6675" max="6675" width="4" style="1" customWidth="1"/>
    <col min="6676" max="6676" width="5.5703125" style="1" customWidth="1"/>
    <col min="6677" max="6677" width="1.140625" style="1" customWidth="1"/>
    <col min="6678" max="6678" width="2.42578125" style="1" customWidth="1"/>
    <col min="6679" max="6680" width="1" style="1" customWidth="1"/>
    <col min="6681" max="6681" width="1.28515625" style="1" customWidth="1"/>
    <col min="6682" max="6682" width="10.28515625" style="1" customWidth="1"/>
    <col min="6683" max="6683" width="4.5703125" style="1" customWidth="1"/>
    <col min="6684" max="6684" width="9.140625" style="1" customWidth="1"/>
    <col min="6685" max="6685" width="11.85546875" style="1" customWidth="1"/>
    <col min="6686" max="6686" width="1" style="1" customWidth="1"/>
    <col min="6687" max="6687" width="1.85546875" style="1" customWidth="1"/>
    <col min="6688" max="6688" width="3.5703125" style="1" customWidth="1"/>
    <col min="6689" max="6689" width="1.140625" style="1" customWidth="1"/>
    <col min="6690" max="6690" width="2.28515625" style="1" customWidth="1"/>
    <col min="6691" max="6691" width="1.5703125" style="1" customWidth="1"/>
    <col min="6692" max="6692" width="1.85546875" style="1" customWidth="1"/>
    <col min="6693" max="6693" width="1" style="1" customWidth="1"/>
    <col min="6694" max="6694" width="1.28515625" style="1" customWidth="1"/>
    <col min="6695" max="6695" width="2.140625" style="1" customWidth="1"/>
    <col min="6696" max="6696" width="4.7109375" style="1" customWidth="1"/>
    <col min="6697" max="6697" width="1.140625" style="1" customWidth="1"/>
    <col min="6698" max="6698" width="4.140625" style="1" customWidth="1"/>
    <col min="6699" max="6699" width="1" style="1" customWidth="1"/>
    <col min="6700" max="6700" width="2.85546875" style="1" customWidth="1"/>
    <col min="6701" max="6912" width="6.85546875" style="1" customWidth="1"/>
    <col min="6913" max="6913" width="1.140625" style="1" customWidth="1"/>
    <col min="6914" max="6914" width="1.85546875" style="1" customWidth="1"/>
    <col min="6915" max="6915" width="1" style="1" customWidth="1"/>
    <col min="6916" max="6916" width="1.7109375" style="1" customWidth="1"/>
    <col min="6917" max="6917" width="14.85546875" style="1" customWidth="1"/>
    <col min="6918" max="6918" width="3.42578125" style="1" customWidth="1"/>
    <col min="6919" max="6919" width="1.140625" style="1" customWidth="1"/>
    <col min="6920" max="6920" width="8" style="1" customWidth="1"/>
    <col min="6921" max="6921" width="2.5703125" style="1" customWidth="1"/>
    <col min="6922" max="6922" width="1.5703125" style="1" customWidth="1"/>
    <col min="6923" max="6923" width="3.140625" style="1" customWidth="1"/>
    <col min="6924" max="6924" width="1.7109375" style="1" customWidth="1"/>
    <col min="6925" max="6925" width="5.28515625" style="1" customWidth="1"/>
    <col min="6926" max="6926" width="1.5703125" style="1" customWidth="1"/>
    <col min="6927" max="6928" width="1.140625" style="1" customWidth="1"/>
    <col min="6929" max="6929" width="1.28515625" style="1" customWidth="1"/>
    <col min="6930" max="6930" width="1.5703125" style="1" customWidth="1"/>
    <col min="6931" max="6931" width="4" style="1" customWidth="1"/>
    <col min="6932" max="6932" width="5.5703125" style="1" customWidth="1"/>
    <col min="6933" max="6933" width="1.140625" style="1" customWidth="1"/>
    <col min="6934" max="6934" width="2.42578125" style="1" customWidth="1"/>
    <col min="6935" max="6936" width="1" style="1" customWidth="1"/>
    <col min="6937" max="6937" width="1.28515625" style="1" customWidth="1"/>
    <col min="6938" max="6938" width="10.28515625" style="1" customWidth="1"/>
    <col min="6939" max="6939" width="4.5703125" style="1" customWidth="1"/>
    <col min="6940" max="6940" width="9.140625" style="1" customWidth="1"/>
    <col min="6941" max="6941" width="11.85546875" style="1" customWidth="1"/>
    <col min="6942" max="6942" width="1" style="1" customWidth="1"/>
    <col min="6943" max="6943" width="1.85546875" style="1" customWidth="1"/>
    <col min="6944" max="6944" width="3.5703125" style="1" customWidth="1"/>
    <col min="6945" max="6945" width="1.140625" style="1" customWidth="1"/>
    <col min="6946" max="6946" width="2.28515625" style="1" customWidth="1"/>
    <col min="6947" max="6947" width="1.5703125" style="1" customWidth="1"/>
    <col min="6948" max="6948" width="1.85546875" style="1" customWidth="1"/>
    <col min="6949" max="6949" width="1" style="1" customWidth="1"/>
    <col min="6950" max="6950" width="1.28515625" style="1" customWidth="1"/>
    <col min="6951" max="6951" width="2.140625" style="1" customWidth="1"/>
    <col min="6952" max="6952" width="4.7109375" style="1" customWidth="1"/>
    <col min="6953" max="6953" width="1.140625" style="1" customWidth="1"/>
    <col min="6954" max="6954" width="4.140625" style="1" customWidth="1"/>
    <col min="6955" max="6955" width="1" style="1" customWidth="1"/>
    <col min="6956" max="6956" width="2.85546875" style="1" customWidth="1"/>
    <col min="6957" max="7168" width="6.85546875" style="1" customWidth="1"/>
    <col min="7169" max="7169" width="1.140625" style="1" customWidth="1"/>
    <col min="7170" max="7170" width="1.85546875" style="1" customWidth="1"/>
    <col min="7171" max="7171" width="1" style="1" customWidth="1"/>
    <col min="7172" max="7172" width="1.7109375" style="1" customWidth="1"/>
    <col min="7173" max="7173" width="14.85546875" style="1" customWidth="1"/>
    <col min="7174" max="7174" width="3.42578125" style="1" customWidth="1"/>
    <col min="7175" max="7175" width="1.140625" style="1" customWidth="1"/>
    <col min="7176" max="7176" width="8" style="1" customWidth="1"/>
    <col min="7177" max="7177" width="2.5703125" style="1" customWidth="1"/>
    <col min="7178" max="7178" width="1.5703125" style="1" customWidth="1"/>
    <col min="7179" max="7179" width="3.140625" style="1" customWidth="1"/>
    <col min="7180" max="7180" width="1.7109375" style="1" customWidth="1"/>
    <col min="7181" max="7181" width="5.28515625" style="1" customWidth="1"/>
    <col min="7182" max="7182" width="1.5703125" style="1" customWidth="1"/>
    <col min="7183" max="7184" width="1.140625" style="1" customWidth="1"/>
    <col min="7185" max="7185" width="1.28515625" style="1" customWidth="1"/>
    <col min="7186" max="7186" width="1.5703125" style="1" customWidth="1"/>
    <col min="7187" max="7187" width="4" style="1" customWidth="1"/>
    <col min="7188" max="7188" width="5.5703125" style="1" customWidth="1"/>
    <col min="7189" max="7189" width="1.140625" style="1" customWidth="1"/>
    <col min="7190" max="7190" width="2.42578125" style="1" customWidth="1"/>
    <col min="7191" max="7192" width="1" style="1" customWidth="1"/>
    <col min="7193" max="7193" width="1.28515625" style="1" customWidth="1"/>
    <col min="7194" max="7194" width="10.28515625" style="1" customWidth="1"/>
    <col min="7195" max="7195" width="4.5703125" style="1" customWidth="1"/>
    <col min="7196" max="7196" width="9.140625" style="1" customWidth="1"/>
    <col min="7197" max="7197" width="11.85546875" style="1" customWidth="1"/>
    <col min="7198" max="7198" width="1" style="1" customWidth="1"/>
    <col min="7199" max="7199" width="1.85546875" style="1" customWidth="1"/>
    <col min="7200" max="7200" width="3.5703125" style="1" customWidth="1"/>
    <col min="7201" max="7201" width="1.140625" style="1" customWidth="1"/>
    <col min="7202" max="7202" width="2.28515625" style="1" customWidth="1"/>
    <col min="7203" max="7203" width="1.5703125" style="1" customWidth="1"/>
    <col min="7204" max="7204" width="1.85546875" style="1" customWidth="1"/>
    <col min="7205" max="7205" width="1" style="1" customWidth="1"/>
    <col min="7206" max="7206" width="1.28515625" style="1" customWidth="1"/>
    <col min="7207" max="7207" width="2.140625" style="1" customWidth="1"/>
    <col min="7208" max="7208" width="4.7109375" style="1" customWidth="1"/>
    <col min="7209" max="7209" width="1.140625" style="1" customWidth="1"/>
    <col min="7210" max="7210" width="4.140625" style="1" customWidth="1"/>
    <col min="7211" max="7211" width="1" style="1" customWidth="1"/>
    <col min="7212" max="7212" width="2.85546875" style="1" customWidth="1"/>
    <col min="7213" max="7424" width="6.85546875" style="1" customWidth="1"/>
    <col min="7425" max="7425" width="1.140625" style="1" customWidth="1"/>
    <col min="7426" max="7426" width="1.85546875" style="1" customWidth="1"/>
    <col min="7427" max="7427" width="1" style="1" customWidth="1"/>
    <col min="7428" max="7428" width="1.7109375" style="1" customWidth="1"/>
    <col min="7429" max="7429" width="14.85546875" style="1" customWidth="1"/>
    <col min="7430" max="7430" width="3.42578125" style="1" customWidth="1"/>
    <col min="7431" max="7431" width="1.140625" style="1" customWidth="1"/>
    <col min="7432" max="7432" width="8" style="1" customWidth="1"/>
    <col min="7433" max="7433" width="2.5703125" style="1" customWidth="1"/>
    <col min="7434" max="7434" width="1.5703125" style="1" customWidth="1"/>
    <col min="7435" max="7435" width="3.140625" style="1" customWidth="1"/>
    <col min="7436" max="7436" width="1.7109375" style="1" customWidth="1"/>
    <col min="7437" max="7437" width="5.28515625" style="1" customWidth="1"/>
    <col min="7438" max="7438" width="1.5703125" style="1" customWidth="1"/>
    <col min="7439" max="7440" width="1.140625" style="1" customWidth="1"/>
    <col min="7441" max="7441" width="1.28515625" style="1" customWidth="1"/>
    <col min="7442" max="7442" width="1.5703125" style="1" customWidth="1"/>
    <col min="7443" max="7443" width="4" style="1" customWidth="1"/>
    <col min="7444" max="7444" width="5.5703125" style="1" customWidth="1"/>
    <col min="7445" max="7445" width="1.140625" style="1" customWidth="1"/>
    <col min="7446" max="7446" width="2.42578125" style="1" customWidth="1"/>
    <col min="7447" max="7448" width="1" style="1" customWidth="1"/>
    <col min="7449" max="7449" width="1.28515625" style="1" customWidth="1"/>
    <col min="7450" max="7450" width="10.28515625" style="1" customWidth="1"/>
    <col min="7451" max="7451" width="4.5703125" style="1" customWidth="1"/>
    <col min="7452" max="7452" width="9.140625" style="1" customWidth="1"/>
    <col min="7453" max="7453" width="11.85546875" style="1" customWidth="1"/>
    <col min="7454" max="7454" width="1" style="1" customWidth="1"/>
    <col min="7455" max="7455" width="1.85546875" style="1" customWidth="1"/>
    <col min="7456" max="7456" width="3.5703125" style="1" customWidth="1"/>
    <col min="7457" max="7457" width="1.140625" style="1" customWidth="1"/>
    <col min="7458" max="7458" width="2.28515625" style="1" customWidth="1"/>
    <col min="7459" max="7459" width="1.5703125" style="1" customWidth="1"/>
    <col min="7460" max="7460" width="1.85546875" style="1" customWidth="1"/>
    <col min="7461" max="7461" width="1" style="1" customWidth="1"/>
    <col min="7462" max="7462" width="1.28515625" style="1" customWidth="1"/>
    <col min="7463" max="7463" width="2.140625" style="1" customWidth="1"/>
    <col min="7464" max="7464" width="4.7109375" style="1" customWidth="1"/>
    <col min="7465" max="7465" width="1.140625" style="1" customWidth="1"/>
    <col min="7466" max="7466" width="4.140625" style="1" customWidth="1"/>
    <col min="7467" max="7467" width="1" style="1" customWidth="1"/>
    <col min="7468" max="7468" width="2.85546875" style="1" customWidth="1"/>
    <col min="7469" max="7680" width="6.85546875" style="1" customWidth="1"/>
    <col min="7681" max="7681" width="1.140625" style="1" customWidth="1"/>
    <col min="7682" max="7682" width="1.85546875" style="1" customWidth="1"/>
    <col min="7683" max="7683" width="1" style="1" customWidth="1"/>
    <col min="7684" max="7684" width="1.7109375" style="1" customWidth="1"/>
    <col min="7685" max="7685" width="14.85546875" style="1" customWidth="1"/>
    <col min="7686" max="7686" width="3.42578125" style="1" customWidth="1"/>
    <col min="7687" max="7687" width="1.140625" style="1" customWidth="1"/>
    <col min="7688" max="7688" width="8" style="1" customWidth="1"/>
    <col min="7689" max="7689" width="2.5703125" style="1" customWidth="1"/>
    <col min="7690" max="7690" width="1.5703125" style="1" customWidth="1"/>
    <col min="7691" max="7691" width="3.140625" style="1" customWidth="1"/>
    <col min="7692" max="7692" width="1.7109375" style="1" customWidth="1"/>
    <col min="7693" max="7693" width="5.28515625" style="1" customWidth="1"/>
    <col min="7694" max="7694" width="1.5703125" style="1" customWidth="1"/>
    <col min="7695" max="7696" width="1.140625" style="1" customWidth="1"/>
    <col min="7697" max="7697" width="1.28515625" style="1" customWidth="1"/>
    <col min="7698" max="7698" width="1.5703125" style="1" customWidth="1"/>
    <col min="7699" max="7699" width="4" style="1" customWidth="1"/>
    <col min="7700" max="7700" width="5.5703125" style="1" customWidth="1"/>
    <col min="7701" max="7701" width="1.140625" style="1" customWidth="1"/>
    <col min="7702" max="7702" width="2.42578125" style="1" customWidth="1"/>
    <col min="7703" max="7704" width="1" style="1" customWidth="1"/>
    <col min="7705" max="7705" width="1.28515625" style="1" customWidth="1"/>
    <col min="7706" max="7706" width="10.28515625" style="1" customWidth="1"/>
    <col min="7707" max="7707" width="4.5703125" style="1" customWidth="1"/>
    <col min="7708" max="7708" width="9.140625" style="1" customWidth="1"/>
    <col min="7709" max="7709" width="11.85546875" style="1" customWidth="1"/>
    <col min="7710" max="7710" width="1" style="1" customWidth="1"/>
    <col min="7711" max="7711" width="1.85546875" style="1" customWidth="1"/>
    <col min="7712" max="7712" width="3.5703125" style="1" customWidth="1"/>
    <col min="7713" max="7713" width="1.140625" style="1" customWidth="1"/>
    <col min="7714" max="7714" width="2.28515625" style="1" customWidth="1"/>
    <col min="7715" max="7715" width="1.5703125" style="1" customWidth="1"/>
    <col min="7716" max="7716" width="1.85546875" style="1" customWidth="1"/>
    <col min="7717" max="7717" width="1" style="1" customWidth="1"/>
    <col min="7718" max="7718" width="1.28515625" style="1" customWidth="1"/>
    <col min="7719" max="7719" width="2.140625" style="1" customWidth="1"/>
    <col min="7720" max="7720" width="4.7109375" style="1" customWidth="1"/>
    <col min="7721" max="7721" width="1.140625" style="1" customWidth="1"/>
    <col min="7722" max="7722" width="4.140625" style="1" customWidth="1"/>
    <col min="7723" max="7723" width="1" style="1" customWidth="1"/>
    <col min="7724" max="7724" width="2.85546875" style="1" customWidth="1"/>
    <col min="7725" max="7936" width="6.85546875" style="1" customWidth="1"/>
    <col min="7937" max="7937" width="1.140625" style="1" customWidth="1"/>
    <col min="7938" max="7938" width="1.85546875" style="1" customWidth="1"/>
    <col min="7939" max="7939" width="1" style="1" customWidth="1"/>
    <col min="7940" max="7940" width="1.7109375" style="1" customWidth="1"/>
    <col min="7941" max="7941" width="14.85546875" style="1" customWidth="1"/>
    <col min="7942" max="7942" width="3.42578125" style="1" customWidth="1"/>
    <col min="7943" max="7943" width="1.140625" style="1" customWidth="1"/>
    <col min="7944" max="7944" width="8" style="1" customWidth="1"/>
    <col min="7945" max="7945" width="2.5703125" style="1" customWidth="1"/>
    <col min="7946" max="7946" width="1.5703125" style="1" customWidth="1"/>
    <col min="7947" max="7947" width="3.140625" style="1" customWidth="1"/>
    <col min="7948" max="7948" width="1.7109375" style="1" customWidth="1"/>
    <col min="7949" max="7949" width="5.28515625" style="1" customWidth="1"/>
    <col min="7950" max="7950" width="1.5703125" style="1" customWidth="1"/>
    <col min="7951" max="7952" width="1.140625" style="1" customWidth="1"/>
    <col min="7953" max="7953" width="1.28515625" style="1" customWidth="1"/>
    <col min="7954" max="7954" width="1.5703125" style="1" customWidth="1"/>
    <col min="7955" max="7955" width="4" style="1" customWidth="1"/>
    <col min="7956" max="7956" width="5.5703125" style="1" customWidth="1"/>
    <col min="7957" max="7957" width="1.140625" style="1" customWidth="1"/>
    <col min="7958" max="7958" width="2.42578125" style="1" customWidth="1"/>
    <col min="7959" max="7960" width="1" style="1" customWidth="1"/>
    <col min="7961" max="7961" width="1.28515625" style="1" customWidth="1"/>
    <col min="7962" max="7962" width="10.28515625" style="1" customWidth="1"/>
    <col min="7963" max="7963" width="4.5703125" style="1" customWidth="1"/>
    <col min="7964" max="7964" width="9.140625" style="1" customWidth="1"/>
    <col min="7965" max="7965" width="11.85546875" style="1" customWidth="1"/>
    <col min="7966" max="7966" width="1" style="1" customWidth="1"/>
    <col min="7967" max="7967" width="1.85546875" style="1" customWidth="1"/>
    <col min="7968" max="7968" width="3.5703125" style="1" customWidth="1"/>
    <col min="7969" max="7969" width="1.140625" style="1" customWidth="1"/>
    <col min="7970" max="7970" width="2.28515625" style="1" customWidth="1"/>
    <col min="7971" max="7971" width="1.5703125" style="1" customWidth="1"/>
    <col min="7972" max="7972" width="1.85546875" style="1" customWidth="1"/>
    <col min="7973" max="7973" width="1" style="1" customWidth="1"/>
    <col min="7974" max="7974" width="1.28515625" style="1" customWidth="1"/>
    <col min="7975" max="7975" width="2.140625" style="1" customWidth="1"/>
    <col min="7976" max="7976" width="4.7109375" style="1" customWidth="1"/>
    <col min="7977" max="7977" width="1.140625" style="1" customWidth="1"/>
    <col min="7978" max="7978" width="4.140625" style="1" customWidth="1"/>
    <col min="7979" max="7979" width="1" style="1" customWidth="1"/>
    <col min="7980" max="7980" width="2.85546875" style="1" customWidth="1"/>
    <col min="7981" max="8192" width="6.85546875" style="1" customWidth="1"/>
    <col min="8193" max="8193" width="1.140625" style="1" customWidth="1"/>
    <col min="8194" max="8194" width="1.85546875" style="1" customWidth="1"/>
    <col min="8195" max="8195" width="1" style="1" customWidth="1"/>
    <col min="8196" max="8196" width="1.7109375" style="1" customWidth="1"/>
    <col min="8197" max="8197" width="14.85546875" style="1" customWidth="1"/>
    <col min="8198" max="8198" width="3.42578125" style="1" customWidth="1"/>
    <col min="8199" max="8199" width="1.140625" style="1" customWidth="1"/>
    <col min="8200" max="8200" width="8" style="1" customWidth="1"/>
    <col min="8201" max="8201" width="2.5703125" style="1" customWidth="1"/>
    <col min="8202" max="8202" width="1.5703125" style="1" customWidth="1"/>
    <col min="8203" max="8203" width="3.140625" style="1" customWidth="1"/>
    <col min="8204" max="8204" width="1.7109375" style="1" customWidth="1"/>
    <col min="8205" max="8205" width="5.28515625" style="1" customWidth="1"/>
    <col min="8206" max="8206" width="1.5703125" style="1" customWidth="1"/>
    <col min="8207" max="8208" width="1.140625" style="1" customWidth="1"/>
    <col min="8209" max="8209" width="1.28515625" style="1" customWidth="1"/>
    <col min="8210" max="8210" width="1.5703125" style="1" customWidth="1"/>
    <col min="8211" max="8211" width="4" style="1" customWidth="1"/>
    <col min="8212" max="8212" width="5.5703125" style="1" customWidth="1"/>
    <col min="8213" max="8213" width="1.140625" style="1" customWidth="1"/>
    <col min="8214" max="8214" width="2.42578125" style="1" customWidth="1"/>
    <col min="8215" max="8216" width="1" style="1" customWidth="1"/>
    <col min="8217" max="8217" width="1.28515625" style="1" customWidth="1"/>
    <col min="8218" max="8218" width="10.28515625" style="1" customWidth="1"/>
    <col min="8219" max="8219" width="4.5703125" style="1" customWidth="1"/>
    <col min="8220" max="8220" width="9.140625" style="1" customWidth="1"/>
    <col min="8221" max="8221" width="11.85546875" style="1" customWidth="1"/>
    <col min="8222" max="8222" width="1" style="1" customWidth="1"/>
    <col min="8223" max="8223" width="1.85546875" style="1" customWidth="1"/>
    <col min="8224" max="8224" width="3.5703125" style="1" customWidth="1"/>
    <col min="8225" max="8225" width="1.140625" style="1" customWidth="1"/>
    <col min="8226" max="8226" width="2.28515625" style="1" customWidth="1"/>
    <col min="8227" max="8227" width="1.5703125" style="1" customWidth="1"/>
    <col min="8228" max="8228" width="1.85546875" style="1" customWidth="1"/>
    <col min="8229" max="8229" width="1" style="1" customWidth="1"/>
    <col min="8230" max="8230" width="1.28515625" style="1" customWidth="1"/>
    <col min="8231" max="8231" width="2.140625" style="1" customWidth="1"/>
    <col min="8232" max="8232" width="4.7109375" style="1" customWidth="1"/>
    <col min="8233" max="8233" width="1.140625" style="1" customWidth="1"/>
    <col min="8234" max="8234" width="4.140625" style="1" customWidth="1"/>
    <col min="8235" max="8235" width="1" style="1" customWidth="1"/>
    <col min="8236" max="8236" width="2.85546875" style="1" customWidth="1"/>
    <col min="8237" max="8448" width="6.85546875" style="1" customWidth="1"/>
    <col min="8449" max="8449" width="1.140625" style="1" customWidth="1"/>
    <col min="8450" max="8450" width="1.85546875" style="1" customWidth="1"/>
    <col min="8451" max="8451" width="1" style="1" customWidth="1"/>
    <col min="8452" max="8452" width="1.7109375" style="1" customWidth="1"/>
    <col min="8453" max="8453" width="14.85546875" style="1" customWidth="1"/>
    <col min="8454" max="8454" width="3.42578125" style="1" customWidth="1"/>
    <col min="8455" max="8455" width="1.140625" style="1" customWidth="1"/>
    <col min="8456" max="8456" width="8" style="1" customWidth="1"/>
    <col min="8457" max="8457" width="2.5703125" style="1" customWidth="1"/>
    <col min="8458" max="8458" width="1.5703125" style="1" customWidth="1"/>
    <col min="8459" max="8459" width="3.140625" style="1" customWidth="1"/>
    <col min="8460" max="8460" width="1.7109375" style="1" customWidth="1"/>
    <col min="8461" max="8461" width="5.28515625" style="1" customWidth="1"/>
    <col min="8462" max="8462" width="1.5703125" style="1" customWidth="1"/>
    <col min="8463" max="8464" width="1.140625" style="1" customWidth="1"/>
    <col min="8465" max="8465" width="1.28515625" style="1" customWidth="1"/>
    <col min="8466" max="8466" width="1.5703125" style="1" customWidth="1"/>
    <col min="8467" max="8467" width="4" style="1" customWidth="1"/>
    <col min="8468" max="8468" width="5.5703125" style="1" customWidth="1"/>
    <col min="8469" max="8469" width="1.140625" style="1" customWidth="1"/>
    <col min="8470" max="8470" width="2.42578125" style="1" customWidth="1"/>
    <col min="8471" max="8472" width="1" style="1" customWidth="1"/>
    <col min="8473" max="8473" width="1.28515625" style="1" customWidth="1"/>
    <col min="8474" max="8474" width="10.28515625" style="1" customWidth="1"/>
    <col min="8475" max="8475" width="4.5703125" style="1" customWidth="1"/>
    <col min="8476" max="8476" width="9.140625" style="1" customWidth="1"/>
    <col min="8477" max="8477" width="11.85546875" style="1" customWidth="1"/>
    <col min="8478" max="8478" width="1" style="1" customWidth="1"/>
    <col min="8479" max="8479" width="1.85546875" style="1" customWidth="1"/>
    <col min="8480" max="8480" width="3.5703125" style="1" customWidth="1"/>
    <col min="8481" max="8481" width="1.140625" style="1" customWidth="1"/>
    <col min="8482" max="8482" width="2.28515625" style="1" customWidth="1"/>
    <col min="8483" max="8483" width="1.5703125" style="1" customWidth="1"/>
    <col min="8484" max="8484" width="1.85546875" style="1" customWidth="1"/>
    <col min="8485" max="8485" width="1" style="1" customWidth="1"/>
    <col min="8486" max="8486" width="1.28515625" style="1" customWidth="1"/>
    <col min="8487" max="8487" width="2.140625" style="1" customWidth="1"/>
    <col min="8488" max="8488" width="4.7109375" style="1" customWidth="1"/>
    <col min="8489" max="8489" width="1.140625" style="1" customWidth="1"/>
    <col min="8490" max="8490" width="4.140625" style="1" customWidth="1"/>
    <col min="8491" max="8491" width="1" style="1" customWidth="1"/>
    <col min="8492" max="8492" width="2.85546875" style="1" customWidth="1"/>
    <col min="8493" max="8704" width="6.85546875" style="1" customWidth="1"/>
    <col min="8705" max="8705" width="1.140625" style="1" customWidth="1"/>
    <col min="8706" max="8706" width="1.85546875" style="1" customWidth="1"/>
    <col min="8707" max="8707" width="1" style="1" customWidth="1"/>
    <col min="8708" max="8708" width="1.7109375" style="1" customWidth="1"/>
    <col min="8709" max="8709" width="14.85546875" style="1" customWidth="1"/>
    <col min="8710" max="8710" width="3.42578125" style="1" customWidth="1"/>
    <col min="8711" max="8711" width="1.140625" style="1" customWidth="1"/>
    <col min="8712" max="8712" width="8" style="1" customWidth="1"/>
    <col min="8713" max="8713" width="2.5703125" style="1" customWidth="1"/>
    <col min="8714" max="8714" width="1.5703125" style="1" customWidth="1"/>
    <col min="8715" max="8715" width="3.140625" style="1" customWidth="1"/>
    <col min="8716" max="8716" width="1.7109375" style="1" customWidth="1"/>
    <col min="8717" max="8717" width="5.28515625" style="1" customWidth="1"/>
    <col min="8718" max="8718" width="1.5703125" style="1" customWidth="1"/>
    <col min="8719" max="8720" width="1.140625" style="1" customWidth="1"/>
    <col min="8721" max="8721" width="1.28515625" style="1" customWidth="1"/>
    <col min="8722" max="8722" width="1.5703125" style="1" customWidth="1"/>
    <col min="8723" max="8723" width="4" style="1" customWidth="1"/>
    <col min="8724" max="8724" width="5.5703125" style="1" customWidth="1"/>
    <col min="8725" max="8725" width="1.140625" style="1" customWidth="1"/>
    <col min="8726" max="8726" width="2.42578125" style="1" customWidth="1"/>
    <col min="8727" max="8728" width="1" style="1" customWidth="1"/>
    <col min="8729" max="8729" width="1.28515625" style="1" customWidth="1"/>
    <col min="8730" max="8730" width="10.28515625" style="1" customWidth="1"/>
    <col min="8731" max="8731" width="4.5703125" style="1" customWidth="1"/>
    <col min="8732" max="8732" width="9.140625" style="1" customWidth="1"/>
    <col min="8733" max="8733" width="11.85546875" style="1" customWidth="1"/>
    <col min="8734" max="8734" width="1" style="1" customWidth="1"/>
    <col min="8735" max="8735" width="1.85546875" style="1" customWidth="1"/>
    <col min="8736" max="8736" width="3.5703125" style="1" customWidth="1"/>
    <col min="8737" max="8737" width="1.140625" style="1" customWidth="1"/>
    <col min="8738" max="8738" width="2.28515625" style="1" customWidth="1"/>
    <col min="8739" max="8739" width="1.5703125" style="1" customWidth="1"/>
    <col min="8740" max="8740" width="1.85546875" style="1" customWidth="1"/>
    <col min="8741" max="8741" width="1" style="1" customWidth="1"/>
    <col min="8742" max="8742" width="1.28515625" style="1" customWidth="1"/>
    <col min="8743" max="8743" width="2.140625" style="1" customWidth="1"/>
    <col min="8744" max="8744" width="4.7109375" style="1" customWidth="1"/>
    <col min="8745" max="8745" width="1.140625" style="1" customWidth="1"/>
    <col min="8746" max="8746" width="4.140625" style="1" customWidth="1"/>
    <col min="8747" max="8747" width="1" style="1" customWidth="1"/>
    <col min="8748" max="8748" width="2.85546875" style="1" customWidth="1"/>
    <col min="8749" max="8960" width="6.85546875" style="1" customWidth="1"/>
    <col min="8961" max="8961" width="1.140625" style="1" customWidth="1"/>
    <col min="8962" max="8962" width="1.85546875" style="1" customWidth="1"/>
    <col min="8963" max="8963" width="1" style="1" customWidth="1"/>
    <col min="8964" max="8964" width="1.7109375" style="1" customWidth="1"/>
    <col min="8965" max="8965" width="14.85546875" style="1" customWidth="1"/>
    <col min="8966" max="8966" width="3.42578125" style="1" customWidth="1"/>
    <col min="8967" max="8967" width="1.140625" style="1" customWidth="1"/>
    <col min="8968" max="8968" width="8" style="1" customWidth="1"/>
    <col min="8969" max="8969" width="2.5703125" style="1" customWidth="1"/>
    <col min="8970" max="8970" width="1.5703125" style="1" customWidth="1"/>
    <col min="8971" max="8971" width="3.140625" style="1" customWidth="1"/>
    <col min="8972" max="8972" width="1.7109375" style="1" customWidth="1"/>
    <col min="8973" max="8973" width="5.28515625" style="1" customWidth="1"/>
    <col min="8974" max="8974" width="1.5703125" style="1" customWidth="1"/>
    <col min="8975" max="8976" width="1.140625" style="1" customWidth="1"/>
    <col min="8977" max="8977" width="1.28515625" style="1" customWidth="1"/>
    <col min="8978" max="8978" width="1.5703125" style="1" customWidth="1"/>
    <col min="8979" max="8979" width="4" style="1" customWidth="1"/>
    <col min="8980" max="8980" width="5.5703125" style="1" customWidth="1"/>
    <col min="8981" max="8981" width="1.140625" style="1" customWidth="1"/>
    <col min="8982" max="8982" width="2.42578125" style="1" customWidth="1"/>
    <col min="8983" max="8984" width="1" style="1" customWidth="1"/>
    <col min="8985" max="8985" width="1.28515625" style="1" customWidth="1"/>
    <col min="8986" max="8986" width="10.28515625" style="1" customWidth="1"/>
    <col min="8987" max="8987" width="4.5703125" style="1" customWidth="1"/>
    <col min="8988" max="8988" width="9.140625" style="1" customWidth="1"/>
    <col min="8989" max="8989" width="11.85546875" style="1" customWidth="1"/>
    <col min="8990" max="8990" width="1" style="1" customWidth="1"/>
    <col min="8991" max="8991" width="1.85546875" style="1" customWidth="1"/>
    <col min="8992" max="8992" width="3.5703125" style="1" customWidth="1"/>
    <col min="8993" max="8993" width="1.140625" style="1" customWidth="1"/>
    <col min="8994" max="8994" width="2.28515625" style="1" customWidth="1"/>
    <col min="8995" max="8995" width="1.5703125" style="1" customWidth="1"/>
    <col min="8996" max="8996" width="1.85546875" style="1" customWidth="1"/>
    <col min="8997" max="8997" width="1" style="1" customWidth="1"/>
    <col min="8998" max="8998" width="1.28515625" style="1" customWidth="1"/>
    <col min="8999" max="8999" width="2.140625" style="1" customWidth="1"/>
    <col min="9000" max="9000" width="4.7109375" style="1" customWidth="1"/>
    <col min="9001" max="9001" width="1.140625" style="1" customWidth="1"/>
    <col min="9002" max="9002" width="4.140625" style="1" customWidth="1"/>
    <col min="9003" max="9003" width="1" style="1" customWidth="1"/>
    <col min="9004" max="9004" width="2.85546875" style="1" customWidth="1"/>
    <col min="9005" max="9216" width="6.85546875" style="1" customWidth="1"/>
    <col min="9217" max="9217" width="1.140625" style="1" customWidth="1"/>
    <col min="9218" max="9218" width="1.85546875" style="1" customWidth="1"/>
    <col min="9219" max="9219" width="1" style="1" customWidth="1"/>
    <col min="9220" max="9220" width="1.7109375" style="1" customWidth="1"/>
    <col min="9221" max="9221" width="14.85546875" style="1" customWidth="1"/>
    <col min="9222" max="9222" width="3.42578125" style="1" customWidth="1"/>
    <col min="9223" max="9223" width="1.140625" style="1" customWidth="1"/>
    <col min="9224" max="9224" width="8" style="1" customWidth="1"/>
    <col min="9225" max="9225" width="2.5703125" style="1" customWidth="1"/>
    <col min="9226" max="9226" width="1.5703125" style="1" customWidth="1"/>
    <col min="9227" max="9227" width="3.140625" style="1" customWidth="1"/>
    <col min="9228" max="9228" width="1.7109375" style="1" customWidth="1"/>
    <col min="9229" max="9229" width="5.28515625" style="1" customWidth="1"/>
    <col min="9230" max="9230" width="1.5703125" style="1" customWidth="1"/>
    <col min="9231" max="9232" width="1.140625" style="1" customWidth="1"/>
    <col min="9233" max="9233" width="1.28515625" style="1" customWidth="1"/>
    <col min="9234" max="9234" width="1.5703125" style="1" customWidth="1"/>
    <col min="9235" max="9235" width="4" style="1" customWidth="1"/>
    <col min="9236" max="9236" width="5.5703125" style="1" customWidth="1"/>
    <col min="9237" max="9237" width="1.140625" style="1" customWidth="1"/>
    <col min="9238" max="9238" width="2.42578125" style="1" customWidth="1"/>
    <col min="9239" max="9240" width="1" style="1" customWidth="1"/>
    <col min="9241" max="9241" width="1.28515625" style="1" customWidth="1"/>
    <col min="9242" max="9242" width="10.28515625" style="1" customWidth="1"/>
    <col min="9243" max="9243" width="4.5703125" style="1" customWidth="1"/>
    <col min="9244" max="9244" width="9.140625" style="1" customWidth="1"/>
    <col min="9245" max="9245" width="11.85546875" style="1" customWidth="1"/>
    <col min="9246" max="9246" width="1" style="1" customWidth="1"/>
    <col min="9247" max="9247" width="1.85546875" style="1" customWidth="1"/>
    <col min="9248" max="9248" width="3.5703125" style="1" customWidth="1"/>
    <col min="9249" max="9249" width="1.140625" style="1" customWidth="1"/>
    <col min="9250" max="9250" width="2.28515625" style="1" customWidth="1"/>
    <col min="9251" max="9251" width="1.5703125" style="1" customWidth="1"/>
    <col min="9252" max="9252" width="1.85546875" style="1" customWidth="1"/>
    <col min="9253" max="9253" width="1" style="1" customWidth="1"/>
    <col min="9254" max="9254" width="1.28515625" style="1" customWidth="1"/>
    <col min="9255" max="9255" width="2.140625" style="1" customWidth="1"/>
    <col min="9256" max="9256" width="4.7109375" style="1" customWidth="1"/>
    <col min="9257" max="9257" width="1.140625" style="1" customWidth="1"/>
    <col min="9258" max="9258" width="4.140625" style="1" customWidth="1"/>
    <col min="9259" max="9259" width="1" style="1" customWidth="1"/>
    <col min="9260" max="9260" width="2.85546875" style="1" customWidth="1"/>
    <col min="9261" max="9472" width="6.85546875" style="1" customWidth="1"/>
    <col min="9473" max="9473" width="1.140625" style="1" customWidth="1"/>
    <col min="9474" max="9474" width="1.85546875" style="1" customWidth="1"/>
    <col min="9475" max="9475" width="1" style="1" customWidth="1"/>
    <col min="9476" max="9476" width="1.7109375" style="1" customWidth="1"/>
    <col min="9477" max="9477" width="14.85546875" style="1" customWidth="1"/>
    <col min="9478" max="9478" width="3.42578125" style="1" customWidth="1"/>
    <col min="9479" max="9479" width="1.140625" style="1" customWidth="1"/>
    <col min="9480" max="9480" width="8" style="1" customWidth="1"/>
    <col min="9481" max="9481" width="2.5703125" style="1" customWidth="1"/>
    <col min="9482" max="9482" width="1.5703125" style="1" customWidth="1"/>
    <col min="9483" max="9483" width="3.140625" style="1" customWidth="1"/>
    <col min="9484" max="9484" width="1.7109375" style="1" customWidth="1"/>
    <col min="9485" max="9485" width="5.28515625" style="1" customWidth="1"/>
    <col min="9486" max="9486" width="1.5703125" style="1" customWidth="1"/>
    <col min="9487" max="9488" width="1.140625" style="1" customWidth="1"/>
    <col min="9489" max="9489" width="1.28515625" style="1" customWidth="1"/>
    <col min="9490" max="9490" width="1.5703125" style="1" customWidth="1"/>
    <col min="9491" max="9491" width="4" style="1" customWidth="1"/>
    <col min="9492" max="9492" width="5.5703125" style="1" customWidth="1"/>
    <col min="9493" max="9493" width="1.140625" style="1" customWidth="1"/>
    <col min="9494" max="9494" width="2.42578125" style="1" customWidth="1"/>
    <col min="9495" max="9496" width="1" style="1" customWidth="1"/>
    <col min="9497" max="9497" width="1.28515625" style="1" customWidth="1"/>
    <col min="9498" max="9498" width="10.28515625" style="1" customWidth="1"/>
    <col min="9499" max="9499" width="4.5703125" style="1" customWidth="1"/>
    <col min="9500" max="9500" width="9.140625" style="1" customWidth="1"/>
    <col min="9501" max="9501" width="11.85546875" style="1" customWidth="1"/>
    <col min="9502" max="9502" width="1" style="1" customWidth="1"/>
    <col min="9503" max="9503" width="1.85546875" style="1" customWidth="1"/>
    <col min="9504" max="9504" width="3.5703125" style="1" customWidth="1"/>
    <col min="9505" max="9505" width="1.140625" style="1" customWidth="1"/>
    <col min="9506" max="9506" width="2.28515625" style="1" customWidth="1"/>
    <col min="9507" max="9507" width="1.5703125" style="1" customWidth="1"/>
    <col min="9508" max="9508" width="1.85546875" style="1" customWidth="1"/>
    <col min="9509" max="9509" width="1" style="1" customWidth="1"/>
    <col min="9510" max="9510" width="1.28515625" style="1" customWidth="1"/>
    <col min="9511" max="9511" width="2.140625" style="1" customWidth="1"/>
    <col min="9512" max="9512" width="4.7109375" style="1" customWidth="1"/>
    <col min="9513" max="9513" width="1.140625" style="1" customWidth="1"/>
    <col min="9514" max="9514" width="4.140625" style="1" customWidth="1"/>
    <col min="9515" max="9515" width="1" style="1" customWidth="1"/>
    <col min="9516" max="9516" width="2.85546875" style="1" customWidth="1"/>
    <col min="9517" max="9728" width="6.85546875" style="1" customWidth="1"/>
    <col min="9729" max="9729" width="1.140625" style="1" customWidth="1"/>
    <col min="9730" max="9730" width="1.85546875" style="1" customWidth="1"/>
    <col min="9731" max="9731" width="1" style="1" customWidth="1"/>
    <col min="9732" max="9732" width="1.7109375" style="1" customWidth="1"/>
    <col min="9733" max="9733" width="14.85546875" style="1" customWidth="1"/>
    <col min="9734" max="9734" width="3.42578125" style="1" customWidth="1"/>
    <col min="9735" max="9735" width="1.140625" style="1" customWidth="1"/>
    <col min="9736" max="9736" width="8" style="1" customWidth="1"/>
    <col min="9737" max="9737" width="2.5703125" style="1" customWidth="1"/>
    <col min="9738" max="9738" width="1.5703125" style="1" customWidth="1"/>
    <col min="9739" max="9739" width="3.140625" style="1" customWidth="1"/>
    <col min="9740" max="9740" width="1.7109375" style="1" customWidth="1"/>
    <col min="9741" max="9741" width="5.28515625" style="1" customWidth="1"/>
    <col min="9742" max="9742" width="1.5703125" style="1" customWidth="1"/>
    <col min="9743" max="9744" width="1.140625" style="1" customWidth="1"/>
    <col min="9745" max="9745" width="1.28515625" style="1" customWidth="1"/>
    <col min="9746" max="9746" width="1.5703125" style="1" customWidth="1"/>
    <col min="9747" max="9747" width="4" style="1" customWidth="1"/>
    <col min="9748" max="9748" width="5.5703125" style="1" customWidth="1"/>
    <col min="9749" max="9749" width="1.140625" style="1" customWidth="1"/>
    <col min="9750" max="9750" width="2.42578125" style="1" customWidth="1"/>
    <col min="9751" max="9752" width="1" style="1" customWidth="1"/>
    <col min="9753" max="9753" width="1.28515625" style="1" customWidth="1"/>
    <col min="9754" max="9754" width="10.28515625" style="1" customWidth="1"/>
    <col min="9755" max="9755" width="4.5703125" style="1" customWidth="1"/>
    <col min="9756" max="9756" width="9.140625" style="1" customWidth="1"/>
    <col min="9757" max="9757" width="11.85546875" style="1" customWidth="1"/>
    <col min="9758" max="9758" width="1" style="1" customWidth="1"/>
    <col min="9759" max="9759" width="1.85546875" style="1" customWidth="1"/>
    <col min="9760" max="9760" width="3.5703125" style="1" customWidth="1"/>
    <col min="9761" max="9761" width="1.140625" style="1" customWidth="1"/>
    <col min="9762" max="9762" width="2.28515625" style="1" customWidth="1"/>
    <col min="9763" max="9763" width="1.5703125" style="1" customWidth="1"/>
    <col min="9764" max="9764" width="1.85546875" style="1" customWidth="1"/>
    <col min="9765" max="9765" width="1" style="1" customWidth="1"/>
    <col min="9766" max="9766" width="1.28515625" style="1" customWidth="1"/>
    <col min="9767" max="9767" width="2.140625" style="1" customWidth="1"/>
    <col min="9768" max="9768" width="4.7109375" style="1" customWidth="1"/>
    <col min="9769" max="9769" width="1.140625" style="1" customWidth="1"/>
    <col min="9770" max="9770" width="4.140625" style="1" customWidth="1"/>
    <col min="9771" max="9771" width="1" style="1" customWidth="1"/>
    <col min="9772" max="9772" width="2.85546875" style="1" customWidth="1"/>
    <col min="9773" max="9984" width="6.85546875" style="1" customWidth="1"/>
    <col min="9985" max="9985" width="1.140625" style="1" customWidth="1"/>
    <col min="9986" max="9986" width="1.85546875" style="1" customWidth="1"/>
    <col min="9987" max="9987" width="1" style="1" customWidth="1"/>
    <col min="9988" max="9988" width="1.7109375" style="1" customWidth="1"/>
    <col min="9989" max="9989" width="14.85546875" style="1" customWidth="1"/>
    <col min="9990" max="9990" width="3.42578125" style="1" customWidth="1"/>
    <col min="9991" max="9991" width="1.140625" style="1" customWidth="1"/>
    <col min="9992" max="9992" width="8" style="1" customWidth="1"/>
    <col min="9993" max="9993" width="2.5703125" style="1" customWidth="1"/>
    <col min="9994" max="9994" width="1.5703125" style="1" customWidth="1"/>
    <col min="9995" max="9995" width="3.140625" style="1" customWidth="1"/>
    <col min="9996" max="9996" width="1.7109375" style="1" customWidth="1"/>
    <col min="9997" max="9997" width="5.28515625" style="1" customWidth="1"/>
    <col min="9998" max="9998" width="1.5703125" style="1" customWidth="1"/>
    <col min="9999" max="10000" width="1.140625" style="1" customWidth="1"/>
    <col min="10001" max="10001" width="1.28515625" style="1" customWidth="1"/>
    <col min="10002" max="10002" width="1.5703125" style="1" customWidth="1"/>
    <col min="10003" max="10003" width="4" style="1" customWidth="1"/>
    <col min="10004" max="10004" width="5.5703125" style="1" customWidth="1"/>
    <col min="10005" max="10005" width="1.140625" style="1" customWidth="1"/>
    <col min="10006" max="10006" width="2.42578125" style="1" customWidth="1"/>
    <col min="10007" max="10008" width="1" style="1" customWidth="1"/>
    <col min="10009" max="10009" width="1.28515625" style="1" customWidth="1"/>
    <col min="10010" max="10010" width="10.28515625" style="1" customWidth="1"/>
    <col min="10011" max="10011" width="4.5703125" style="1" customWidth="1"/>
    <col min="10012" max="10012" width="9.140625" style="1" customWidth="1"/>
    <col min="10013" max="10013" width="11.85546875" style="1" customWidth="1"/>
    <col min="10014" max="10014" width="1" style="1" customWidth="1"/>
    <col min="10015" max="10015" width="1.85546875" style="1" customWidth="1"/>
    <col min="10016" max="10016" width="3.5703125" style="1" customWidth="1"/>
    <col min="10017" max="10017" width="1.140625" style="1" customWidth="1"/>
    <col min="10018" max="10018" width="2.28515625" style="1" customWidth="1"/>
    <col min="10019" max="10019" width="1.5703125" style="1" customWidth="1"/>
    <col min="10020" max="10020" width="1.85546875" style="1" customWidth="1"/>
    <col min="10021" max="10021" width="1" style="1" customWidth="1"/>
    <col min="10022" max="10022" width="1.28515625" style="1" customWidth="1"/>
    <col min="10023" max="10023" width="2.140625" style="1" customWidth="1"/>
    <col min="10024" max="10024" width="4.7109375" style="1" customWidth="1"/>
    <col min="10025" max="10025" width="1.140625" style="1" customWidth="1"/>
    <col min="10026" max="10026" width="4.140625" style="1" customWidth="1"/>
    <col min="10027" max="10027" width="1" style="1" customWidth="1"/>
    <col min="10028" max="10028" width="2.85546875" style="1" customWidth="1"/>
    <col min="10029" max="10240" width="6.85546875" style="1" customWidth="1"/>
    <col min="10241" max="10241" width="1.140625" style="1" customWidth="1"/>
    <col min="10242" max="10242" width="1.85546875" style="1" customWidth="1"/>
    <col min="10243" max="10243" width="1" style="1" customWidth="1"/>
    <col min="10244" max="10244" width="1.7109375" style="1" customWidth="1"/>
    <col min="10245" max="10245" width="14.85546875" style="1" customWidth="1"/>
    <col min="10246" max="10246" width="3.42578125" style="1" customWidth="1"/>
    <col min="10247" max="10247" width="1.140625" style="1" customWidth="1"/>
    <col min="10248" max="10248" width="8" style="1" customWidth="1"/>
    <col min="10249" max="10249" width="2.5703125" style="1" customWidth="1"/>
    <col min="10250" max="10250" width="1.5703125" style="1" customWidth="1"/>
    <col min="10251" max="10251" width="3.140625" style="1" customWidth="1"/>
    <col min="10252" max="10252" width="1.7109375" style="1" customWidth="1"/>
    <col min="10253" max="10253" width="5.28515625" style="1" customWidth="1"/>
    <col min="10254" max="10254" width="1.5703125" style="1" customWidth="1"/>
    <col min="10255" max="10256" width="1.140625" style="1" customWidth="1"/>
    <col min="10257" max="10257" width="1.28515625" style="1" customWidth="1"/>
    <col min="10258" max="10258" width="1.5703125" style="1" customWidth="1"/>
    <col min="10259" max="10259" width="4" style="1" customWidth="1"/>
    <col min="10260" max="10260" width="5.5703125" style="1" customWidth="1"/>
    <col min="10261" max="10261" width="1.140625" style="1" customWidth="1"/>
    <col min="10262" max="10262" width="2.42578125" style="1" customWidth="1"/>
    <col min="10263" max="10264" width="1" style="1" customWidth="1"/>
    <col min="10265" max="10265" width="1.28515625" style="1" customWidth="1"/>
    <col min="10266" max="10266" width="10.28515625" style="1" customWidth="1"/>
    <col min="10267" max="10267" width="4.5703125" style="1" customWidth="1"/>
    <col min="10268" max="10268" width="9.140625" style="1" customWidth="1"/>
    <col min="10269" max="10269" width="11.85546875" style="1" customWidth="1"/>
    <col min="10270" max="10270" width="1" style="1" customWidth="1"/>
    <col min="10271" max="10271" width="1.85546875" style="1" customWidth="1"/>
    <col min="10272" max="10272" width="3.5703125" style="1" customWidth="1"/>
    <col min="10273" max="10273" width="1.140625" style="1" customWidth="1"/>
    <col min="10274" max="10274" width="2.28515625" style="1" customWidth="1"/>
    <col min="10275" max="10275" width="1.5703125" style="1" customWidth="1"/>
    <col min="10276" max="10276" width="1.85546875" style="1" customWidth="1"/>
    <col min="10277" max="10277" width="1" style="1" customWidth="1"/>
    <col min="10278" max="10278" width="1.28515625" style="1" customWidth="1"/>
    <col min="10279" max="10279" width="2.140625" style="1" customWidth="1"/>
    <col min="10280" max="10280" width="4.7109375" style="1" customWidth="1"/>
    <col min="10281" max="10281" width="1.140625" style="1" customWidth="1"/>
    <col min="10282" max="10282" width="4.140625" style="1" customWidth="1"/>
    <col min="10283" max="10283" width="1" style="1" customWidth="1"/>
    <col min="10284" max="10284" width="2.85546875" style="1" customWidth="1"/>
    <col min="10285" max="10496" width="6.85546875" style="1" customWidth="1"/>
    <col min="10497" max="10497" width="1.140625" style="1" customWidth="1"/>
    <col min="10498" max="10498" width="1.85546875" style="1" customWidth="1"/>
    <col min="10499" max="10499" width="1" style="1" customWidth="1"/>
    <col min="10500" max="10500" width="1.7109375" style="1" customWidth="1"/>
    <col min="10501" max="10501" width="14.85546875" style="1" customWidth="1"/>
    <col min="10502" max="10502" width="3.42578125" style="1" customWidth="1"/>
    <col min="10503" max="10503" width="1.140625" style="1" customWidth="1"/>
    <col min="10504" max="10504" width="8" style="1" customWidth="1"/>
    <col min="10505" max="10505" width="2.5703125" style="1" customWidth="1"/>
    <col min="10506" max="10506" width="1.5703125" style="1" customWidth="1"/>
    <col min="10507" max="10507" width="3.140625" style="1" customWidth="1"/>
    <col min="10508" max="10508" width="1.7109375" style="1" customWidth="1"/>
    <col min="10509" max="10509" width="5.28515625" style="1" customWidth="1"/>
    <col min="10510" max="10510" width="1.5703125" style="1" customWidth="1"/>
    <col min="10511" max="10512" width="1.140625" style="1" customWidth="1"/>
    <col min="10513" max="10513" width="1.28515625" style="1" customWidth="1"/>
    <col min="10514" max="10514" width="1.5703125" style="1" customWidth="1"/>
    <col min="10515" max="10515" width="4" style="1" customWidth="1"/>
    <col min="10516" max="10516" width="5.5703125" style="1" customWidth="1"/>
    <col min="10517" max="10517" width="1.140625" style="1" customWidth="1"/>
    <col min="10518" max="10518" width="2.42578125" style="1" customWidth="1"/>
    <col min="10519" max="10520" width="1" style="1" customWidth="1"/>
    <col min="10521" max="10521" width="1.28515625" style="1" customWidth="1"/>
    <col min="10522" max="10522" width="10.28515625" style="1" customWidth="1"/>
    <col min="10523" max="10523" width="4.5703125" style="1" customWidth="1"/>
    <col min="10524" max="10524" width="9.140625" style="1" customWidth="1"/>
    <col min="10525" max="10525" width="11.85546875" style="1" customWidth="1"/>
    <col min="10526" max="10526" width="1" style="1" customWidth="1"/>
    <col min="10527" max="10527" width="1.85546875" style="1" customWidth="1"/>
    <col min="10528" max="10528" width="3.5703125" style="1" customWidth="1"/>
    <col min="10529" max="10529" width="1.140625" style="1" customWidth="1"/>
    <col min="10530" max="10530" width="2.28515625" style="1" customWidth="1"/>
    <col min="10531" max="10531" width="1.5703125" style="1" customWidth="1"/>
    <col min="10532" max="10532" width="1.85546875" style="1" customWidth="1"/>
    <col min="10533" max="10533" width="1" style="1" customWidth="1"/>
    <col min="10534" max="10534" width="1.28515625" style="1" customWidth="1"/>
    <col min="10535" max="10535" width="2.140625" style="1" customWidth="1"/>
    <col min="10536" max="10536" width="4.7109375" style="1" customWidth="1"/>
    <col min="10537" max="10537" width="1.140625" style="1" customWidth="1"/>
    <col min="10538" max="10538" width="4.140625" style="1" customWidth="1"/>
    <col min="10539" max="10539" width="1" style="1" customWidth="1"/>
    <col min="10540" max="10540" width="2.85546875" style="1" customWidth="1"/>
    <col min="10541" max="10752" width="6.85546875" style="1" customWidth="1"/>
    <col min="10753" max="10753" width="1.140625" style="1" customWidth="1"/>
    <col min="10754" max="10754" width="1.85546875" style="1" customWidth="1"/>
    <col min="10755" max="10755" width="1" style="1" customWidth="1"/>
    <col min="10756" max="10756" width="1.7109375" style="1" customWidth="1"/>
    <col min="10757" max="10757" width="14.85546875" style="1" customWidth="1"/>
    <col min="10758" max="10758" width="3.42578125" style="1" customWidth="1"/>
    <col min="10759" max="10759" width="1.140625" style="1" customWidth="1"/>
    <col min="10760" max="10760" width="8" style="1" customWidth="1"/>
    <col min="10761" max="10761" width="2.5703125" style="1" customWidth="1"/>
    <col min="10762" max="10762" width="1.5703125" style="1" customWidth="1"/>
    <col min="10763" max="10763" width="3.140625" style="1" customWidth="1"/>
    <col min="10764" max="10764" width="1.7109375" style="1" customWidth="1"/>
    <col min="10765" max="10765" width="5.28515625" style="1" customWidth="1"/>
    <col min="10766" max="10766" width="1.5703125" style="1" customWidth="1"/>
    <col min="10767" max="10768" width="1.140625" style="1" customWidth="1"/>
    <col min="10769" max="10769" width="1.28515625" style="1" customWidth="1"/>
    <col min="10770" max="10770" width="1.5703125" style="1" customWidth="1"/>
    <col min="10771" max="10771" width="4" style="1" customWidth="1"/>
    <col min="10772" max="10772" width="5.5703125" style="1" customWidth="1"/>
    <col min="10773" max="10773" width="1.140625" style="1" customWidth="1"/>
    <col min="10774" max="10774" width="2.42578125" style="1" customWidth="1"/>
    <col min="10775" max="10776" width="1" style="1" customWidth="1"/>
    <col min="10777" max="10777" width="1.28515625" style="1" customWidth="1"/>
    <col min="10778" max="10778" width="10.28515625" style="1" customWidth="1"/>
    <col min="10779" max="10779" width="4.5703125" style="1" customWidth="1"/>
    <col min="10780" max="10780" width="9.140625" style="1" customWidth="1"/>
    <col min="10781" max="10781" width="11.85546875" style="1" customWidth="1"/>
    <col min="10782" max="10782" width="1" style="1" customWidth="1"/>
    <col min="10783" max="10783" width="1.85546875" style="1" customWidth="1"/>
    <col min="10784" max="10784" width="3.5703125" style="1" customWidth="1"/>
    <col min="10785" max="10785" width="1.140625" style="1" customWidth="1"/>
    <col min="10786" max="10786" width="2.28515625" style="1" customWidth="1"/>
    <col min="10787" max="10787" width="1.5703125" style="1" customWidth="1"/>
    <col min="10788" max="10788" width="1.85546875" style="1" customWidth="1"/>
    <col min="10789" max="10789" width="1" style="1" customWidth="1"/>
    <col min="10790" max="10790" width="1.28515625" style="1" customWidth="1"/>
    <col min="10791" max="10791" width="2.140625" style="1" customWidth="1"/>
    <col min="10792" max="10792" width="4.7109375" style="1" customWidth="1"/>
    <col min="10793" max="10793" width="1.140625" style="1" customWidth="1"/>
    <col min="10794" max="10794" width="4.140625" style="1" customWidth="1"/>
    <col min="10795" max="10795" width="1" style="1" customWidth="1"/>
    <col min="10796" max="10796" width="2.85546875" style="1" customWidth="1"/>
    <col min="10797" max="11008" width="6.85546875" style="1" customWidth="1"/>
    <col min="11009" max="11009" width="1.140625" style="1" customWidth="1"/>
    <col min="11010" max="11010" width="1.85546875" style="1" customWidth="1"/>
    <col min="11011" max="11011" width="1" style="1" customWidth="1"/>
    <col min="11012" max="11012" width="1.7109375" style="1" customWidth="1"/>
    <col min="11013" max="11013" width="14.85546875" style="1" customWidth="1"/>
    <col min="11014" max="11014" width="3.42578125" style="1" customWidth="1"/>
    <col min="11015" max="11015" width="1.140625" style="1" customWidth="1"/>
    <col min="11016" max="11016" width="8" style="1" customWidth="1"/>
    <col min="11017" max="11017" width="2.5703125" style="1" customWidth="1"/>
    <col min="11018" max="11018" width="1.5703125" style="1" customWidth="1"/>
    <col min="11019" max="11019" width="3.140625" style="1" customWidth="1"/>
    <col min="11020" max="11020" width="1.7109375" style="1" customWidth="1"/>
    <col min="11021" max="11021" width="5.28515625" style="1" customWidth="1"/>
    <col min="11022" max="11022" width="1.5703125" style="1" customWidth="1"/>
    <col min="11023" max="11024" width="1.140625" style="1" customWidth="1"/>
    <col min="11025" max="11025" width="1.28515625" style="1" customWidth="1"/>
    <col min="11026" max="11026" width="1.5703125" style="1" customWidth="1"/>
    <col min="11027" max="11027" width="4" style="1" customWidth="1"/>
    <col min="11028" max="11028" width="5.5703125" style="1" customWidth="1"/>
    <col min="11029" max="11029" width="1.140625" style="1" customWidth="1"/>
    <col min="11030" max="11030" width="2.42578125" style="1" customWidth="1"/>
    <col min="11031" max="11032" width="1" style="1" customWidth="1"/>
    <col min="11033" max="11033" width="1.28515625" style="1" customWidth="1"/>
    <col min="11034" max="11034" width="10.28515625" style="1" customWidth="1"/>
    <col min="11035" max="11035" width="4.5703125" style="1" customWidth="1"/>
    <col min="11036" max="11036" width="9.140625" style="1" customWidth="1"/>
    <col min="11037" max="11037" width="11.85546875" style="1" customWidth="1"/>
    <col min="11038" max="11038" width="1" style="1" customWidth="1"/>
    <col min="11039" max="11039" width="1.85546875" style="1" customWidth="1"/>
    <col min="11040" max="11040" width="3.5703125" style="1" customWidth="1"/>
    <col min="11041" max="11041" width="1.140625" style="1" customWidth="1"/>
    <col min="11042" max="11042" width="2.28515625" style="1" customWidth="1"/>
    <col min="11043" max="11043" width="1.5703125" style="1" customWidth="1"/>
    <col min="11044" max="11044" width="1.85546875" style="1" customWidth="1"/>
    <col min="11045" max="11045" width="1" style="1" customWidth="1"/>
    <col min="11046" max="11046" width="1.28515625" style="1" customWidth="1"/>
    <col min="11047" max="11047" width="2.140625" style="1" customWidth="1"/>
    <col min="11048" max="11048" width="4.7109375" style="1" customWidth="1"/>
    <col min="11049" max="11049" width="1.140625" style="1" customWidth="1"/>
    <col min="11050" max="11050" width="4.140625" style="1" customWidth="1"/>
    <col min="11051" max="11051" width="1" style="1" customWidth="1"/>
    <col min="11052" max="11052" width="2.85546875" style="1" customWidth="1"/>
    <col min="11053" max="11264" width="6.85546875" style="1" customWidth="1"/>
    <col min="11265" max="11265" width="1.140625" style="1" customWidth="1"/>
    <col min="11266" max="11266" width="1.85546875" style="1" customWidth="1"/>
    <col min="11267" max="11267" width="1" style="1" customWidth="1"/>
    <col min="11268" max="11268" width="1.7109375" style="1" customWidth="1"/>
    <col min="11269" max="11269" width="14.85546875" style="1" customWidth="1"/>
    <col min="11270" max="11270" width="3.42578125" style="1" customWidth="1"/>
    <col min="11271" max="11271" width="1.140625" style="1" customWidth="1"/>
    <col min="11272" max="11272" width="8" style="1" customWidth="1"/>
    <col min="11273" max="11273" width="2.5703125" style="1" customWidth="1"/>
    <col min="11274" max="11274" width="1.5703125" style="1" customWidth="1"/>
    <col min="11275" max="11275" width="3.140625" style="1" customWidth="1"/>
    <col min="11276" max="11276" width="1.7109375" style="1" customWidth="1"/>
    <col min="11277" max="11277" width="5.28515625" style="1" customWidth="1"/>
    <col min="11278" max="11278" width="1.5703125" style="1" customWidth="1"/>
    <col min="11279" max="11280" width="1.140625" style="1" customWidth="1"/>
    <col min="11281" max="11281" width="1.28515625" style="1" customWidth="1"/>
    <col min="11282" max="11282" width="1.5703125" style="1" customWidth="1"/>
    <col min="11283" max="11283" width="4" style="1" customWidth="1"/>
    <col min="11284" max="11284" width="5.5703125" style="1" customWidth="1"/>
    <col min="11285" max="11285" width="1.140625" style="1" customWidth="1"/>
    <col min="11286" max="11286" width="2.42578125" style="1" customWidth="1"/>
    <col min="11287" max="11288" width="1" style="1" customWidth="1"/>
    <col min="11289" max="11289" width="1.28515625" style="1" customWidth="1"/>
    <col min="11290" max="11290" width="10.28515625" style="1" customWidth="1"/>
    <col min="11291" max="11291" width="4.5703125" style="1" customWidth="1"/>
    <col min="11292" max="11292" width="9.140625" style="1" customWidth="1"/>
    <col min="11293" max="11293" width="11.85546875" style="1" customWidth="1"/>
    <col min="11294" max="11294" width="1" style="1" customWidth="1"/>
    <col min="11295" max="11295" width="1.85546875" style="1" customWidth="1"/>
    <col min="11296" max="11296" width="3.5703125" style="1" customWidth="1"/>
    <col min="11297" max="11297" width="1.140625" style="1" customWidth="1"/>
    <col min="11298" max="11298" width="2.28515625" style="1" customWidth="1"/>
    <col min="11299" max="11299" width="1.5703125" style="1" customWidth="1"/>
    <col min="11300" max="11300" width="1.85546875" style="1" customWidth="1"/>
    <col min="11301" max="11301" width="1" style="1" customWidth="1"/>
    <col min="11302" max="11302" width="1.28515625" style="1" customWidth="1"/>
    <col min="11303" max="11303" width="2.140625" style="1" customWidth="1"/>
    <col min="11304" max="11304" width="4.7109375" style="1" customWidth="1"/>
    <col min="11305" max="11305" width="1.140625" style="1" customWidth="1"/>
    <col min="11306" max="11306" width="4.140625" style="1" customWidth="1"/>
    <col min="11307" max="11307" width="1" style="1" customWidth="1"/>
    <col min="11308" max="11308" width="2.85546875" style="1" customWidth="1"/>
    <col min="11309" max="11520" width="6.85546875" style="1" customWidth="1"/>
    <col min="11521" max="11521" width="1.140625" style="1" customWidth="1"/>
    <col min="11522" max="11522" width="1.85546875" style="1" customWidth="1"/>
    <col min="11523" max="11523" width="1" style="1" customWidth="1"/>
    <col min="11524" max="11524" width="1.7109375" style="1" customWidth="1"/>
    <col min="11525" max="11525" width="14.85546875" style="1" customWidth="1"/>
    <col min="11526" max="11526" width="3.42578125" style="1" customWidth="1"/>
    <col min="11527" max="11527" width="1.140625" style="1" customWidth="1"/>
    <col min="11528" max="11528" width="8" style="1" customWidth="1"/>
    <col min="11529" max="11529" width="2.5703125" style="1" customWidth="1"/>
    <col min="11530" max="11530" width="1.5703125" style="1" customWidth="1"/>
    <col min="11531" max="11531" width="3.140625" style="1" customWidth="1"/>
    <col min="11532" max="11532" width="1.7109375" style="1" customWidth="1"/>
    <col min="11533" max="11533" width="5.28515625" style="1" customWidth="1"/>
    <col min="11534" max="11534" width="1.5703125" style="1" customWidth="1"/>
    <col min="11535" max="11536" width="1.140625" style="1" customWidth="1"/>
    <col min="11537" max="11537" width="1.28515625" style="1" customWidth="1"/>
    <col min="11538" max="11538" width="1.5703125" style="1" customWidth="1"/>
    <col min="11539" max="11539" width="4" style="1" customWidth="1"/>
    <col min="11540" max="11540" width="5.5703125" style="1" customWidth="1"/>
    <col min="11541" max="11541" width="1.140625" style="1" customWidth="1"/>
    <col min="11542" max="11542" width="2.42578125" style="1" customWidth="1"/>
    <col min="11543" max="11544" width="1" style="1" customWidth="1"/>
    <col min="11545" max="11545" width="1.28515625" style="1" customWidth="1"/>
    <col min="11546" max="11546" width="10.28515625" style="1" customWidth="1"/>
    <col min="11547" max="11547" width="4.5703125" style="1" customWidth="1"/>
    <col min="11548" max="11548" width="9.140625" style="1" customWidth="1"/>
    <col min="11549" max="11549" width="11.85546875" style="1" customWidth="1"/>
    <col min="11550" max="11550" width="1" style="1" customWidth="1"/>
    <col min="11551" max="11551" width="1.85546875" style="1" customWidth="1"/>
    <col min="11552" max="11552" width="3.5703125" style="1" customWidth="1"/>
    <col min="11553" max="11553" width="1.140625" style="1" customWidth="1"/>
    <col min="11554" max="11554" width="2.28515625" style="1" customWidth="1"/>
    <col min="11555" max="11555" width="1.5703125" style="1" customWidth="1"/>
    <col min="11556" max="11556" width="1.85546875" style="1" customWidth="1"/>
    <col min="11557" max="11557" width="1" style="1" customWidth="1"/>
    <col min="11558" max="11558" width="1.28515625" style="1" customWidth="1"/>
    <col min="11559" max="11559" width="2.140625" style="1" customWidth="1"/>
    <col min="11560" max="11560" width="4.7109375" style="1" customWidth="1"/>
    <col min="11561" max="11561" width="1.140625" style="1" customWidth="1"/>
    <col min="11562" max="11562" width="4.140625" style="1" customWidth="1"/>
    <col min="11563" max="11563" width="1" style="1" customWidth="1"/>
    <col min="11564" max="11564" width="2.85546875" style="1" customWidth="1"/>
    <col min="11565" max="11776" width="6.85546875" style="1" customWidth="1"/>
    <col min="11777" max="11777" width="1.140625" style="1" customWidth="1"/>
    <col min="11778" max="11778" width="1.85546875" style="1" customWidth="1"/>
    <col min="11779" max="11779" width="1" style="1" customWidth="1"/>
    <col min="11780" max="11780" width="1.7109375" style="1" customWidth="1"/>
    <col min="11781" max="11781" width="14.85546875" style="1" customWidth="1"/>
    <col min="11782" max="11782" width="3.42578125" style="1" customWidth="1"/>
    <col min="11783" max="11783" width="1.140625" style="1" customWidth="1"/>
    <col min="11784" max="11784" width="8" style="1" customWidth="1"/>
    <col min="11785" max="11785" width="2.5703125" style="1" customWidth="1"/>
    <col min="11786" max="11786" width="1.5703125" style="1" customWidth="1"/>
    <col min="11787" max="11787" width="3.140625" style="1" customWidth="1"/>
    <col min="11788" max="11788" width="1.7109375" style="1" customWidth="1"/>
    <col min="11789" max="11789" width="5.28515625" style="1" customWidth="1"/>
    <col min="11790" max="11790" width="1.5703125" style="1" customWidth="1"/>
    <col min="11791" max="11792" width="1.140625" style="1" customWidth="1"/>
    <col min="11793" max="11793" width="1.28515625" style="1" customWidth="1"/>
    <col min="11794" max="11794" width="1.5703125" style="1" customWidth="1"/>
    <col min="11795" max="11795" width="4" style="1" customWidth="1"/>
    <col min="11796" max="11796" width="5.5703125" style="1" customWidth="1"/>
    <col min="11797" max="11797" width="1.140625" style="1" customWidth="1"/>
    <col min="11798" max="11798" width="2.42578125" style="1" customWidth="1"/>
    <col min="11799" max="11800" width="1" style="1" customWidth="1"/>
    <col min="11801" max="11801" width="1.28515625" style="1" customWidth="1"/>
    <col min="11802" max="11802" width="10.28515625" style="1" customWidth="1"/>
    <col min="11803" max="11803" width="4.5703125" style="1" customWidth="1"/>
    <col min="11804" max="11804" width="9.140625" style="1" customWidth="1"/>
    <col min="11805" max="11805" width="11.85546875" style="1" customWidth="1"/>
    <col min="11806" max="11806" width="1" style="1" customWidth="1"/>
    <col min="11807" max="11807" width="1.85546875" style="1" customWidth="1"/>
    <col min="11808" max="11808" width="3.5703125" style="1" customWidth="1"/>
    <col min="11809" max="11809" width="1.140625" style="1" customWidth="1"/>
    <col min="11810" max="11810" width="2.28515625" style="1" customWidth="1"/>
    <col min="11811" max="11811" width="1.5703125" style="1" customWidth="1"/>
    <col min="11812" max="11812" width="1.85546875" style="1" customWidth="1"/>
    <col min="11813" max="11813" width="1" style="1" customWidth="1"/>
    <col min="11814" max="11814" width="1.28515625" style="1" customWidth="1"/>
    <col min="11815" max="11815" width="2.140625" style="1" customWidth="1"/>
    <col min="11816" max="11816" width="4.7109375" style="1" customWidth="1"/>
    <col min="11817" max="11817" width="1.140625" style="1" customWidth="1"/>
    <col min="11818" max="11818" width="4.140625" style="1" customWidth="1"/>
    <col min="11819" max="11819" width="1" style="1" customWidth="1"/>
    <col min="11820" max="11820" width="2.85546875" style="1" customWidth="1"/>
    <col min="11821" max="12032" width="6.85546875" style="1" customWidth="1"/>
    <col min="12033" max="12033" width="1.140625" style="1" customWidth="1"/>
    <col min="12034" max="12034" width="1.85546875" style="1" customWidth="1"/>
    <col min="12035" max="12035" width="1" style="1" customWidth="1"/>
    <col min="12036" max="12036" width="1.7109375" style="1" customWidth="1"/>
    <col min="12037" max="12037" width="14.85546875" style="1" customWidth="1"/>
    <col min="12038" max="12038" width="3.42578125" style="1" customWidth="1"/>
    <col min="12039" max="12039" width="1.140625" style="1" customWidth="1"/>
    <col min="12040" max="12040" width="8" style="1" customWidth="1"/>
    <col min="12041" max="12041" width="2.5703125" style="1" customWidth="1"/>
    <col min="12042" max="12042" width="1.5703125" style="1" customWidth="1"/>
    <col min="12043" max="12043" width="3.140625" style="1" customWidth="1"/>
    <col min="12044" max="12044" width="1.7109375" style="1" customWidth="1"/>
    <col min="12045" max="12045" width="5.28515625" style="1" customWidth="1"/>
    <col min="12046" max="12046" width="1.5703125" style="1" customWidth="1"/>
    <col min="12047" max="12048" width="1.140625" style="1" customWidth="1"/>
    <col min="12049" max="12049" width="1.28515625" style="1" customWidth="1"/>
    <col min="12050" max="12050" width="1.5703125" style="1" customWidth="1"/>
    <col min="12051" max="12051" width="4" style="1" customWidth="1"/>
    <col min="12052" max="12052" width="5.5703125" style="1" customWidth="1"/>
    <col min="12053" max="12053" width="1.140625" style="1" customWidth="1"/>
    <col min="12054" max="12054" width="2.42578125" style="1" customWidth="1"/>
    <col min="12055" max="12056" width="1" style="1" customWidth="1"/>
    <col min="12057" max="12057" width="1.28515625" style="1" customWidth="1"/>
    <col min="12058" max="12058" width="10.28515625" style="1" customWidth="1"/>
    <col min="12059" max="12059" width="4.5703125" style="1" customWidth="1"/>
    <col min="12060" max="12060" width="9.140625" style="1" customWidth="1"/>
    <col min="12061" max="12061" width="11.85546875" style="1" customWidth="1"/>
    <col min="12062" max="12062" width="1" style="1" customWidth="1"/>
    <col min="12063" max="12063" width="1.85546875" style="1" customWidth="1"/>
    <col min="12064" max="12064" width="3.5703125" style="1" customWidth="1"/>
    <col min="12065" max="12065" width="1.140625" style="1" customWidth="1"/>
    <col min="12066" max="12066" width="2.28515625" style="1" customWidth="1"/>
    <col min="12067" max="12067" width="1.5703125" style="1" customWidth="1"/>
    <col min="12068" max="12068" width="1.85546875" style="1" customWidth="1"/>
    <col min="12069" max="12069" width="1" style="1" customWidth="1"/>
    <col min="12070" max="12070" width="1.28515625" style="1" customWidth="1"/>
    <col min="12071" max="12071" width="2.140625" style="1" customWidth="1"/>
    <col min="12072" max="12072" width="4.7109375" style="1" customWidth="1"/>
    <col min="12073" max="12073" width="1.140625" style="1" customWidth="1"/>
    <col min="12074" max="12074" width="4.140625" style="1" customWidth="1"/>
    <col min="12075" max="12075" width="1" style="1" customWidth="1"/>
    <col min="12076" max="12076" width="2.85546875" style="1" customWidth="1"/>
    <col min="12077" max="12288" width="6.85546875" style="1" customWidth="1"/>
    <col min="12289" max="12289" width="1.140625" style="1" customWidth="1"/>
    <col min="12290" max="12290" width="1.85546875" style="1" customWidth="1"/>
    <col min="12291" max="12291" width="1" style="1" customWidth="1"/>
    <col min="12292" max="12292" width="1.7109375" style="1" customWidth="1"/>
    <col min="12293" max="12293" width="14.85546875" style="1" customWidth="1"/>
    <col min="12294" max="12294" width="3.42578125" style="1" customWidth="1"/>
    <col min="12295" max="12295" width="1.140625" style="1" customWidth="1"/>
    <col min="12296" max="12296" width="8" style="1" customWidth="1"/>
    <col min="12297" max="12297" width="2.5703125" style="1" customWidth="1"/>
    <col min="12298" max="12298" width="1.5703125" style="1" customWidth="1"/>
    <col min="12299" max="12299" width="3.140625" style="1" customWidth="1"/>
    <col min="12300" max="12300" width="1.7109375" style="1" customWidth="1"/>
    <col min="12301" max="12301" width="5.28515625" style="1" customWidth="1"/>
    <col min="12302" max="12302" width="1.5703125" style="1" customWidth="1"/>
    <col min="12303" max="12304" width="1.140625" style="1" customWidth="1"/>
    <col min="12305" max="12305" width="1.28515625" style="1" customWidth="1"/>
    <col min="12306" max="12306" width="1.5703125" style="1" customWidth="1"/>
    <col min="12307" max="12307" width="4" style="1" customWidth="1"/>
    <col min="12308" max="12308" width="5.5703125" style="1" customWidth="1"/>
    <col min="12309" max="12309" width="1.140625" style="1" customWidth="1"/>
    <col min="12310" max="12310" width="2.42578125" style="1" customWidth="1"/>
    <col min="12311" max="12312" width="1" style="1" customWidth="1"/>
    <col min="12313" max="12313" width="1.28515625" style="1" customWidth="1"/>
    <col min="12314" max="12314" width="10.28515625" style="1" customWidth="1"/>
    <col min="12315" max="12315" width="4.5703125" style="1" customWidth="1"/>
    <col min="12316" max="12316" width="9.140625" style="1" customWidth="1"/>
    <col min="12317" max="12317" width="11.85546875" style="1" customWidth="1"/>
    <col min="12318" max="12318" width="1" style="1" customWidth="1"/>
    <col min="12319" max="12319" width="1.85546875" style="1" customWidth="1"/>
    <col min="12320" max="12320" width="3.5703125" style="1" customWidth="1"/>
    <col min="12321" max="12321" width="1.140625" style="1" customWidth="1"/>
    <col min="12322" max="12322" width="2.28515625" style="1" customWidth="1"/>
    <col min="12323" max="12323" width="1.5703125" style="1" customWidth="1"/>
    <col min="12324" max="12324" width="1.85546875" style="1" customWidth="1"/>
    <col min="12325" max="12325" width="1" style="1" customWidth="1"/>
    <col min="12326" max="12326" width="1.28515625" style="1" customWidth="1"/>
    <col min="12327" max="12327" width="2.140625" style="1" customWidth="1"/>
    <col min="12328" max="12328" width="4.7109375" style="1" customWidth="1"/>
    <col min="12329" max="12329" width="1.140625" style="1" customWidth="1"/>
    <col min="12330" max="12330" width="4.140625" style="1" customWidth="1"/>
    <col min="12331" max="12331" width="1" style="1" customWidth="1"/>
    <col min="12332" max="12332" width="2.85546875" style="1" customWidth="1"/>
    <col min="12333" max="12544" width="6.85546875" style="1" customWidth="1"/>
    <col min="12545" max="12545" width="1.140625" style="1" customWidth="1"/>
    <col min="12546" max="12546" width="1.85546875" style="1" customWidth="1"/>
    <col min="12547" max="12547" width="1" style="1" customWidth="1"/>
    <col min="12548" max="12548" width="1.7109375" style="1" customWidth="1"/>
    <col min="12549" max="12549" width="14.85546875" style="1" customWidth="1"/>
    <col min="12550" max="12550" width="3.42578125" style="1" customWidth="1"/>
    <col min="12551" max="12551" width="1.140625" style="1" customWidth="1"/>
    <col min="12552" max="12552" width="8" style="1" customWidth="1"/>
    <col min="12553" max="12553" width="2.5703125" style="1" customWidth="1"/>
    <col min="12554" max="12554" width="1.5703125" style="1" customWidth="1"/>
    <col min="12555" max="12555" width="3.140625" style="1" customWidth="1"/>
    <col min="12556" max="12556" width="1.7109375" style="1" customWidth="1"/>
    <col min="12557" max="12557" width="5.28515625" style="1" customWidth="1"/>
    <col min="12558" max="12558" width="1.5703125" style="1" customWidth="1"/>
    <col min="12559" max="12560" width="1.140625" style="1" customWidth="1"/>
    <col min="12561" max="12561" width="1.28515625" style="1" customWidth="1"/>
    <col min="12562" max="12562" width="1.5703125" style="1" customWidth="1"/>
    <col min="12563" max="12563" width="4" style="1" customWidth="1"/>
    <col min="12564" max="12564" width="5.5703125" style="1" customWidth="1"/>
    <col min="12565" max="12565" width="1.140625" style="1" customWidth="1"/>
    <col min="12566" max="12566" width="2.42578125" style="1" customWidth="1"/>
    <col min="12567" max="12568" width="1" style="1" customWidth="1"/>
    <col min="12569" max="12569" width="1.28515625" style="1" customWidth="1"/>
    <col min="12570" max="12570" width="10.28515625" style="1" customWidth="1"/>
    <col min="12571" max="12571" width="4.5703125" style="1" customWidth="1"/>
    <col min="12572" max="12572" width="9.140625" style="1" customWidth="1"/>
    <col min="12573" max="12573" width="11.85546875" style="1" customWidth="1"/>
    <col min="12574" max="12574" width="1" style="1" customWidth="1"/>
    <col min="12575" max="12575" width="1.85546875" style="1" customWidth="1"/>
    <col min="12576" max="12576" width="3.5703125" style="1" customWidth="1"/>
    <col min="12577" max="12577" width="1.140625" style="1" customWidth="1"/>
    <col min="12578" max="12578" width="2.28515625" style="1" customWidth="1"/>
    <col min="12579" max="12579" width="1.5703125" style="1" customWidth="1"/>
    <col min="12580" max="12580" width="1.85546875" style="1" customWidth="1"/>
    <col min="12581" max="12581" width="1" style="1" customWidth="1"/>
    <col min="12582" max="12582" width="1.28515625" style="1" customWidth="1"/>
    <col min="12583" max="12583" width="2.140625" style="1" customWidth="1"/>
    <col min="12584" max="12584" width="4.7109375" style="1" customWidth="1"/>
    <col min="12585" max="12585" width="1.140625" style="1" customWidth="1"/>
    <col min="12586" max="12586" width="4.140625" style="1" customWidth="1"/>
    <col min="12587" max="12587" width="1" style="1" customWidth="1"/>
    <col min="12588" max="12588" width="2.85546875" style="1" customWidth="1"/>
    <col min="12589" max="12800" width="6.85546875" style="1" customWidth="1"/>
    <col min="12801" max="12801" width="1.140625" style="1" customWidth="1"/>
    <col min="12802" max="12802" width="1.85546875" style="1" customWidth="1"/>
    <col min="12803" max="12803" width="1" style="1" customWidth="1"/>
    <col min="12804" max="12804" width="1.7109375" style="1" customWidth="1"/>
    <col min="12805" max="12805" width="14.85546875" style="1" customWidth="1"/>
    <col min="12806" max="12806" width="3.42578125" style="1" customWidth="1"/>
    <col min="12807" max="12807" width="1.140625" style="1" customWidth="1"/>
    <col min="12808" max="12808" width="8" style="1" customWidth="1"/>
    <col min="12809" max="12809" width="2.5703125" style="1" customWidth="1"/>
    <col min="12810" max="12810" width="1.5703125" style="1" customWidth="1"/>
    <col min="12811" max="12811" width="3.140625" style="1" customWidth="1"/>
    <col min="12812" max="12812" width="1.7109375" style="1" customWidth="1"/>
    <col min="12813" max="12813" width="5.28515625" style="1" customWidth="1"/>
    <col min="12814" max="12814" width="1.5703125" style="1" customWidth="1"/>
    <col min="12815" max="12816" width="1.140625" style="1" customWidth="1"/>
    <col min="12817" max="12817" width="1.28515625" style="1" customWidth="1"/>
    <col min="12818" max="12818" width="1.5703125" style="1" customWidth="1"/>
    <col min="12819" max="12819" width="4" style="1" customWidth="1"/>
    <col min="12820" max="12820" width="5.5703125" style="1" customWidth="1"/>
    <col min="12821" max="12821" width="1.140625" style="1" customWidth="1"/>
    <col min="12822" max="12822" width="2.42578125" style="1" customWidth="1"/>
    <col min="12823" max="12824" width="1" style="1" customWidth="1"/>
    <col min="12825" max="12825" width="1.28515625" style="1" customWidth="1"/>
    <col min="12826" max="12826" width="10.28515625" style="1" customWidth="1"/>
    <col min="12827" max="12827" width="4.5703125" style="1" customWidth="1"/>
    <col min="12828" max="12828" width="9.140625" style="1" customWidth="1"/>
    <col min="12829" max="12829" width="11.85546875" style="1" customWidth="1"/>
    <col min="12830" max="12830" width="1" style="1" customWidth="1"/>
    <col min="12831" max="12831" width="1.85546875" style="1" customWidth="1"/>
    <col min="12832" max="12832" width="3.5703125" style="1" customWidth="1"/>
    <col min="12833" max="12833" width="1.140625" style="1" customWidth="1"/>
    <col min="12834" max="12834" width="2.28515625" style="1" customWidth="1"/>
    <col min="12835" max="12835" width="1.5703125" style="1" customWidth="1"/>
    <col min="12836" max="12836" width="1.85546875" style="1" customWidth="1"/>
    <col min="12837" max="12837" width="1" style="1" customWidth="1"/>
    <col min="12838" max="12838" width="1.28515625" style="1" customWidth="1"/>
    <col min="12839" max="12839" width="2.140625" style="1" customWidth="1"/>
    <col min="12840" max="12840" width="4.7109375" style="1" customWidth="1"/>
    <col min="12841" max="12841" width="1.140625" style="1" customWidth="1"/>
    <col min="12842" max="12842" width="4.140625" style="1" customWidth="1"/>
    <col min="12843" max="12843" width="1" style="1" customWidth="1"/>
    <col min="12844" max="12844" width="2.85546875" style="1" customWidth="1"/>
    <col min="12845" max="13056" width="6.85546875" style="1" customWidth="1"/>
    <col min="13057" max="13057" width="1.140625" style="1" customWidth="1"/>
    <col min="13058" max="13058" width="1.85546875" style="1" customWidth="1"/>
    <col min="13059" max="13059" width="1" style="1" customWidth="1"/>
    <col min="13060" max="13060" width="1.7109375" style="1" customWidth="1"/>
    <col min="13061" max="13061" width="14.85546875" style="1" customWidth="1"/>
    <col min="13062" max="13062" width="3.42578125" style="1" customWidth="1"/>
    <col min="13063" max="13063" width="1.140625" style="1" customWidth="1"/>
    <col min="13064" max="13064" width="8" style="1" customWidth="1"/>
    <col min="13065" max="13065" width="2.5703125" style="1" customWidth="1"/>
    <col min="13066" max="13066" width="1.5703125" style="1" customWidth="1"/>
    <col min="13067" max="13067" width="3.140625" style="1" customWidth="1"/>
    <col min="13068" max="13068" width="1.7109375" style="1" customWidth="1"/>
    <col min="13069" max="13069" width="5.28515625" style="1" customWidth="1"/>
    <col min="13070" max="13070" width="1.5703125" style="1" customWidth="1"/>
    <col min="13071" max="13072" width="1.140625" style="1" customWidth="1"/>
    <col min="13073" max="13073" width="1.28515625" style="1" customWidth="1"/>
    <col min="13074" max="13074" width="1.5703125" style="1" customWidth="1"/>
    <col min="13075" max="13075" width="4" style="1" customWidth="1"/>
    <col min="13076" max="13076" width="5.5703125" style="1" customWidth="1"/>
    <col min="13077" max="13077" width="1.140625" style="1" customWidth="1"/>
    <col min="13078" max="13078" width="2.42578125" style="1" customWidth="1"/>
    <col min="13079" max="13080" width="1" style="1" customWidth="1"/>
    <col min="13081" max="13081" width="1.28515625" style="1" customWidth="1"/>
    <col min="13082" max="13082" width="10.28515625" style="1" customWidth="1"/>
    <col min="13083" max="13083" width="4.5703125" style="1" customWidth="1"/>
    <col min="13084" max="13084" width="9.140625" style="1" customWidth="1"/>
    <col min="13085" max="13085" width="11.85546875" style="1" customWidth="1"/>
    <col min="13086" max="13086" width="1" style="1" customWidth="1"/>
    <col min="13087" max="13087" width="1.85546875" style="1" customWidth="1"/>
    <col min="13088" max="13088" width="3.5703125" style="1" customWidth="1"/>
    <col min="13089" max="13089" width="1.140625" style="1" customWidth="1"/>
    <col min="13090" max="13090" width="2.28515625" style="1" customWidth="1"/>
    <col min="13091" max="13091" width="1.5703125" style="1" customWidth="1"/>
    <col min="13092" max="13092" width="1.85546875" style="1" customWidth="1"/>
    <col min="13093" max="13093" width="1" style="1" customWidth="1"/>
    <col min="13094" max="13094" width="1.28515625" style="1" customWidth="1"/>
    <col min="13095" max="13095" width="2.140625" style="1" customWidth="1"/>
    <col min="13096" max="13096" width="4.7109375" style="1" customWidth="1"/>
    <col min="13097" max="13097" width="1.140625" style="1" customWidth="1"/>
    <col min="13098" max="13098" width="4.140625" style="1" customWidth="1"/>
    <col min="13099" max="13099" width="1" style="1" customWidth="1"/>
    <col min="13100" max="13100" width="2.85546875" style="1" customWidth="1"/>
    <col min="13101" max="13312" width="6.85546875" style="1" customWidth="1"/>
    <col min="13313" max="13313" width="1.140625" style="1" customWidth="1"/>
    <col min="13314" max="13314" width="1.85546875" style="1" customWidth="1"/>
    <col min="13315" max="13315" width="1" style="1" customWidth="1"/>
    <col min="13316" max="13316" width="1.7109375" style="1" customWidth="1"/>
    <col min="13317" max="13317" width="14.85546875" style="1" customWidth="1"/>
    <col min="13318" max="13318" width="3.42578125" style="1" customWidth="1"/>
    <col min="13319" max="13319" width="1.140625" style="1" customWidth="1"/>
    <col min="13320" max="13320" width="8" style="1" customWidth="1"/>
    <col min="13321" max="13321" width="2.5703125" style="1" customWidth="1"/>
    <col min="13322" max="13322" width="1.5703125" style="1" customWidth="1"/>
    <col min="13323" max="13323" width="3.140625" style="1" customWidth="1"/>
    <col min="13324" max="13324" width="1.7109375" style="1" customWidth="1"/>
    <col min="13325" max="13325" width="5.28515625" style="1" customWidth="1"/>
    <col min="13326" max="13326" width="1.5703125" style="1" customWidth="1"/>
    <col min="13327" max="13328" width="1.140625" style="1" customWidth="1"/>
    <col min="13329" max="13329" width="1.28515625" style="1" customWidth="1"/>
    <col min="13330" max="13330" width="1.5703125" style="1" customWidth="1"/>
    <col min="13331" max="13331" width="4" style="1" customWidth="1"/>
    <col min="13332" max="13332" width="5.5703125" style="1" customWidth="1"/>
    <col min="13333" max="13333" width="1.140625" style="1" customWidth="1"/>
    <col min="13334" max="13334" width="2.42578125" style="1" customWidth="1"/>
    <col min="13335" max="13336" width="1" style="1" customWidth="1"/>
    <col min="13337" max="13337" width="1.28515625" style="1" customWidth="1"/>
    <col min="13338" max="13338" width="10.28515625" style="1" customWidth="1"/>
    <col min="13339" max="13339" width="4.5703125" style="1" customWidth="1"/>
    <col min="13340" max="13340" width="9.140625" style="1" customWidth="1"/>
    <col min="13341" max="13341" width="11.85546875" style="1" customWidth="1"/>
    <col min="13342" max="13342" width="1" style="1" customWidth="1"/>
    <col min="13343" max="13343" width="1.85546875" style="1" customWidth="1"/>
    <col min="13344" max="13344" width="3.5703125" style="1" customWidth="1"/>
    <col min="13345" max="13345" width="1.140625" style="1" customWidth="1"/>
    <col min="13346" max="13346" width="2.28515625" style="1" customWidth="1"/>
    <col min="13347" max="13347" width="1.5703125" style="1" customWidth="1"/>
    <col min="13348" max="13348" width="1.85546875" style="1" customWidth="1"/>
    <col min="13349" max="13349" width="1" style="1" customWidth="1"/>
    <col min="13350" max="13350" width="1.28515625" style="1" customWidth="1"/>
    <col min="13351" max="13351" width="2.140625" style="1" customWidth="1"/>
    <col min="13352" max="13352" width="4.7109375" style="1" customWidth="1"/>
    <col min="13353" max="13353" width="1.140625" style="1" customWidth="1"/>
    <col min="13354" max="13354" width="4.140625" style="1" customWidth="1"/>
    <col min="13355" max="13355" width="1" style="1" customWidth="1"/>
    <col min="13356" max="13356" width="2.85546875" style="1" customWidth="1"/>
    <col min="13357" max="13568" width="6.85546875" style="1" customWidth="1"/>
    <col min="13569" max="13569" width="1.140625" style="1" customWidth="1"/>
    <col min="13570" max="13570" width="1.85546875" style="1" customWidth="1"/>
    <col min="13571" max="13571" width="1" style="1" customWidth="1"/>
    <col min="13572" max="13572" width="1.7109375" style="1" customWidth="1"/>
    <col min="13573" max="13573" width="14.85546875" style="1" customWidth="1"/>
    <col min="13574" max="13574" width="3.42578125" style="1" customWidth="1"/>
    <col min="13575" max="13575" width="1.140625" style="1" customWidth="1"/>
    <col min="13576" max="13576" width="8" style="1" customWidth="1"/>
    <col min="13577" max="13577" width="2.5703125" style="1" customWidth="1"/>
    <col min="13578" max="13578" width="1.5703125" style="1" customWidth="1"/>
    <col min="13579" max="13579" width="3.140625" style="1" customWidth="1"/>
    <col min="13580" max="13580" width="1.7109375" style="1" customWidth="1"/>
    <col min="13581" max="13581" width="5.28515625" style="1" customWidth="1"/>
    <col min="13582" max="13582" width="1.5703125" style="1" customWidth="1"/>
    <col min="13583" max="13584" width="1.140625" style="1" customWidth="1"/>
    <col min="13585" max="13585" width="1.28515625" style="1" customWidth="1"/>
    <col min="13586" max="13586" width="1.5703125" style="1" customWidth="1"/>
    <col min="13587" max="13587" width="4" style="1" customWidth="1"/>
    <col min="13588" max="13588" width="5.5703125" style="1" customWidth="1"/>
    <col min="13589" max="13589" width="1.140625" style="1" customWidth="1"/>
    <col min="13590" max="13590" width="2.42578125" style="1" customWidth="1"/>
    <col min="13591" max="13592" width="1" style="1" customWidth="1"/>
    <col min="13593" max="13593" width="1.28515625" style="1" customWidth="1"/>
    <col min="13594" max="13594" width="10.28515625" style="1" customWidth="1"/>
    <col min="13595" max="13595" width="4.5703125" style="1" customWidth="1"/>
    <col min="13596" max="13596" width="9.140625" style="1" customWidth="1"/>
    <col min="13597" max="13597" width="11.85546875" style="1" customWidth="1"/>
    <col min="13598" max="13598" width="1" style="1" customWidth="1"/>
    <col min="13599" max="13599" width="1.85546875" style="1" customWidth="1"/>
    <col min="13600" max="13600" width="3.5703125" style="1" customWidth="1"/>
    <col min="13601" max="13601" width="1.140625" style="1" customWidth="1"/>
    <col min="13602" max="13602" width="2.28515625" style="1" customWidth="1"/>
    <col min="13603" max="13603" width="1.5703125" style="1" customWidth="1"/>
    <col min="13604" max="13604" width="1.85546875" style="1" customWidth="1"/>
    <col min="13605" max="13605" width="1" style="1" customWidth="1"/>
    <col min="13606" max="13606" width="1.28515625" style="1" customWidth="1"/>
    <col min="13607" max="13607" width="2.140625" style="1" customWidth="1"/>
    <col min="13608" max="13608" width="4.7109375" style="1" customWidth="1"/>
    <col min="13609" max="13609" width="1.140625" style="1" customWidth="1"/>
    <col min="13610" max="13610" width="4.140625" style="1" customWidth="1"/>
    <col min="13611" max="13611" width="1" style="1" customWidth="1"/>
    <col min="13612" max="13612" width="2.85546875" style="1" customWidth="1"/>
    <col min="13613" max="13824" width="6.85546875" style="1" customWidth="1"/>
    <col min="13825" max="13825" width="1.140625" style="1" customWidth="1"/>
    <col min="13826" max="13826" width="1.85546875" style="1" customWidth="1"/>
    <col min="13827" max="13827" width="1" style="1" customWidth="1"/>
    <col min="13828" max="13828" width="1.7109375" style="1" customWidth="1"/>
    <col min="13829" max="13829" width="14.85546875" style="1" customWidth="1"/>
    <col min="13830" max="13830" width="3.42578125" style="1" customWidth="1"/>
    <col min="13831" max="13831" width="1.140625" style="1" customWidth="1"/>
    <col min="13832" max="13832" width="8" style="1" customWidth="1"/>
    <col min="13833" max="13833" width="2.5703125" style="1" customWidth="1"/>
    <col min="13834" max="13834" width="1.5703125" style="1" customWidth="1"/>
    <col min="13835" max="13835" width="3.140625" style="1" customWidth="1"/>
    <col min="13836" max="13836" width="1.7109375" style="1" customWidth="1"/>
    <col min="13837" max="13837" width="5.28515625" style="1" customWidth="1"/>
    <col min="13838" max="13838" width="1.5703125" style="1" customWidth="1"/>
    <col min="13839" max="13840" width="1.140625" style="1" customWidth="1"/>
    <col min="13841" max="13841" width="1.28515625" style="1" customWidth="1"/>
    <col min="13842" max="13842" width="1.5703125" style="1" customWidth="1"/>
    <col min="13843" max="13843" width="4" style="1" customWidth="1"/>
    <col min="13844" max="13844" width="5.5703125" style="1" customWidth="1"/>
    <col min="13845" max="13845" width="1.140625" style="1" customWidth="1"/>
    <col min="13846" max="13846" width="2.42578125" style="1" customWidth="1"/>
    <col min="13847" max="13848" width="1" style="1" customWidth="1"/>
    <col min="13849" max="13849" width="1.28515625" style="1" customWidth="1"/>
    <col min="13850" max="13850" width="10.28515625" style="1" customWidth="1"/>
    <col min="13851" max="13851" width="4.5703125" style="1" customWidth="1"/>
    <col min="13852" max="13852" width="9.140625" style="1" customWidth="1"/>
    <col min="13853" max="13853" width="11.85546875" style="1" customWidth="1"/>
    <col min="13854" max="13854" width="1" style="1" customWidth="1"/>
    <col min="13855" max="13855" width="1.85546875" style="1" customWidth="1"/>
    <col min="13856" max="13856" width="3.5703125" style="1" customWidth="1"/>
    <col min="13857" max="13857" width="1.140625" style="1" customWidth="1"/>
    <col min="13858" max="13858" width="2.28515625" style="1" customWidth="1"/>
    <col min="13859" max="13859" width="1.5703125" style="1" customWidth="1"/>
    <col min="13860" max="13860" width="1.85546875" style="1" customWidth="1"/>
    <col min="13861" max="13861" width="1" style="1" customWidth="1"/>
    <col min="13862" max="13862" width="1.28515625" style="1" customWidth="1"/>
    <col min="13863" max="13863" width="2.140625" style="1" customWidth="1"/>
    <col min="13864" max="13864" width="4.7109375" style="1" customWidth="1"/>
    <col min="13865" max="13865" width="1.140625" style="1" customWidth="1"/>
    <col min="13866" max="13866" width="4.140625" style="1" customWidth="1"/>
    <col min="13867" max="13867" width="1" style="1" customWidth="1"/>
    <col min="13868" max="13868" width="2.85546875" style="1" customWidth="1"/>
    <col min="13869" max="14080" width="6.85546875" style="1" customWidth="1"/>
    <col min="14081" max="14081" width="1.140625" style="1" customWidth="1"/>
    <col min="14082" max="14082" width="1.85546875" style="1" customWidth="1"/>
    <col min="14083" max="14083" width="1" style="1" customWidth="1"/>
    <col min="14084" max="14084" width="1.7109375" style="1" customWidth="1"/>
    <col min="14085" max="14085" width="14.85546875" style="1" customWidth="1"/>
    <col min="14086" max="14086" width="3.42578125" style="1" customWidth="1"/>
    <col min="14087" max="14087" width="1.140625" style="1" customWidth="1"/>
    <col min="14088" max="14088" width="8" style="1" customWidth="1"/>
    <col min="14089" max="14089" width="2.5703125" style="1" customWidth="1"/>
    <col min="14090" max="14090" width="1.5703125" style="1" customWidth="1"/>
    <col min="14091" max="14091" width="3.140625" style="1" customWidth="1"/>
    <col min="14092" max="14092" width="1.7109375" style="1" customWidth="1"/>
    <col min="14093" max="14093" width="5.28515625" style="1" customWidth="1"/>
    <col min="14094" max="14094" width="1.5703125" style="1" customWidth="1"/>
    <col min="14095" max="14096" width="1.140625" style="1" customWidth="1"/>
    <col min="14097" max="14097" width="1.28515625" style="1" customWidth="1"/>
    <col min="14098" max="14098" width="1.5703125" style="1" customWidth="1"/>
    <col min="14099" max="14099" width="4" style="1" customWidth="1"/>
    <col min="14100" max="14100" width="5.5703125" style="1" customWidth="1"/>
    <col min="14101" max="14101" width="1.140625" style="1" customWidth="1"/>
    <col min="14102" max="14102" width="2.42578125" style="1" customWidth="1"/>
    <col min="14103" max="14104" width="1" style="1" customWidth="1"/>
    <col min="14105" max="14105" width="1.28515625" style="1" customWidth="1"/>
    <col min="14106" max="14106" width="10.28515625" style="1" customWidth="1"/>
    <col min="14107" max="14107" width="4.5703125" style="1" customWidth="1"/>
    <col min="14108" max="14108" width="9.140625" style="1" customWidth="1"/>
    <col min="14109" max="14109" width="11.85546875" style="1" customWidth="1"/>
    <col min="14110" max="14110" width="1" style="1" customWidth="1"/>
    <col min="14111" max="14111" width="1.85546875" style="1" customWidth="1"/>
    <col min="14112" max="14112" width="3.5703125" style="1" customWidth="1"/>
    <col min="14113" max="14113" width="1.140625" style="1" customWidth="1"/>
    <col min="14114" max="14114" width="2.28515625" style="1" customWidth="1"/>
    <col min="14115" max="14115" width="1.5703125" style="1" customWidth="1"/>
    <col min="14116" max="14116" width="1.85546875" style="1" customWidth="1"/>
    <col min="14117" max="14117" width="1" style="1" customWidth="1"/>
    <col min="14118" max="14118" width="1.28515625" style="1" customWidth="1"/>
    <col min="14119" max="14119" width="2.140625" style="1" customWidth="1"/>
    <col min="14120" max="14120" width="4.7109375" style="1" customWidth="1"/>
    <col min="14121" max="14121" width="1.140625" style="1" customWidth="1"/>
    <col min="14122" max="14122" width="4.140625" style="1" customWidth="1"/>
    <col min="14123" max="14123" width="1" style="1" customWidth="1"/>
    <col min="14124" max="14124" width="2.85546875" style="1" customWidth="1"/>
    <col min="14125" max="14336" width="6.85546875" style="1" customWidth="1"/>
    <col min="14337" max="14337" width="1.140625" style="1" customWidth="1"/>
    <col min="14338" max="14338" width="1.85546875" style="1" customWidth="1"/>
    <col min="14339" max="14339" width="1" style="1" customWidth="1"/>
    <col min="14340" max="14340" width="1.7109375" style="1" customWidth="1"/>
    <col min="14341" max="14341" width="14.85546875" style="1" customWidth="1"/>
    <col min="14342" max="14342" width="3.42578125" style="1" customWidth="1"/>
    <col min="14343" max="14343" width="1.140625" style="1" customWidth="1"/>
    <col min="14344" max="14344" width="8" style="1" customWidth="1"/>
    <col min="14345" max="14345" width="2.5703125" style="1" customWidth="1"/>
    <col min="14346" max="14346" width="1.5703125" style="1" customWidth="1"/>
    <col min="14347" max="14347" width="3.140625" style="1" customWidth="1"/>
    <col min="14348" max="14348" width="1.7109375" style="1" customWidth="1"/>
    <col min="14349" max="14349" width="5.28515625" style="1" customWidth="1"/>
    <col min="14350" max="14350" width="1.5703125" style="1" customWidth="1"/>
    <col min="14351" max="14352" width="1.140625" style="1" customWidth="1"/>
    <col min="14353" max="14353" width="1.28515625" style="1" customWidth="1"/>
    <col min="14354" max="14354" width="1.5703125" style="1" customWidth="1"/>
    <col min="14355" max="14355" width="4" style="1" customWidth="1"/>
    <col min="14356" max="14356" width="5.5703125" style="1" customWidth="1"/>
    <col min="14357" max="14357" width="1.140625" style="1" customWidth="1"/>
    <col min="14358" max="14358" width="2.42578125" style="1" customWidth="1"/>
    <col min="14359" max="14360" width="1" style="1" customWidth="1"/>
    <col min="14361" max="14361" width="1.28515625" style="1" customWidth="1"/>
    <col min="14362" max="14362" width="10.28515625" style="1" customWidth="1"/>
    <col min="14363" max="14363" width="4.5703125" style="1" customWidth="1"/>
    <col min="14364" max="14364" width="9.140625" style="1" customWidth="1"/>
    <col min="14365" max="14365" width="11.85546875" style="1" customWidth="1"/>
    <col min="14366" max="14366" width="1" style="1" customWidth="1"/>
    <col min="14367" max="14367" width="1.85546875" style="1" customWidth="1"/>
    <col min="14368" max="14368" width="3.5703125" style="1" customWidth="1"/>
    <col min="14369" max="14369" width="1.140625" style="1" customWidth="1"/>
    <col min="14370" max="14370" width="2.28515625" style="1" customWidth="1"/>
    <col min="14371" max="14371" width="1.5703125" style="1" customWidth="1"/>
    <col min="14372" max="14372" width="1.85546875" style="1" customWidth="1"/>
    <col min="14373" max="14373" width="1" style="1" customWidth="1"/>
    <col min="14374" max="14374" width="1.28515625" style="1" customWidth="1"/>
    <col min="14375" max="14375" width="2.140625" style="1" customWidth="1"/>
    <col min="14376" max="14376" width="4.7109375" style="1" customWidth="1"/>
    <col min="14377" max="14377" width="1.140625" style="1" customWidth="1"/>
    <col min="14378" max="14378" width="4.140625" style="1" customWidth="1"/>
    <col min="14379" max="14379" width="1" style="1" customWidth="1"/>
    <col min="14380" max="14380" width="2.85546875" style="1" customWidth="1"/>
    <col min="14381" max="14592" width="6.85546875" style="1" customWidth="1"/>
    <col min="14593" max="14593" width="1.140625" style="1" customWidth="1"/>
    <col min="14594" max="14594" width="1.85546875" style="1" customWidth="1"/>
    <col min="14595" max="14595" width="1" style="1" customWidth="1"/>
    <col min="14596" max="14596" width="1.7109375" style="1" customWidth="1"/>
    <col min="14597" max="14597" width="14.85546875" style="1" customWidth="1"/>
    <col min="14598" max="14598" width="3.42578125" style="1" customWidth="1"/>
    <col min="14599" max="14599" width="1.140625" style="1" customWidth="1"/>
    <col min="14600" max="14600" width="8" style="1" customWidth="1"/>
    <col min="14601" max="14601" width="2.5703125" style="1" customWidth="1"/>
    <col min="14602" max="14602" width="1.5703125" style="1" customWidth="1"/>
    <col min="14603" max="14603" width="3.140625" style="1" customWidth="1"/>
    <col min="14604" max="14604" width="1.7109375" style="1" customWidth="1"/>
    <col min="14605" max="14605" width="5.28515625" style="1" customWidth="1"/>
    <col min="14606" max="14606" width="1.5703125" style="1" customWidth="1"/>
    <col min="14607" max="14608" width="1.140625" style="1" customWidth="1"/>
    <col min="14609" max="14609" width="1.28515625" style="1" customWidth="1"/>
    <col min="14610" max="14610" width="1.5703125" style="1" customWidth="1"/>
    <col min="14611" max="14611" width="4" style="1" customWidth="1"/>
    <col min="14612" max="14612" width="5.5703125" style="1" customWidth="1"/>
    <col min="14613" max="14613" width="1.140625" style="1" customWidth="1"/>
    <col min="14614" max="14614" width="2.42578125" style="1" customWidth="1"/>
    <col min="14615" max="14616" width="1" style="1" customWidth="1"/>
    <col min="14617" max="14617" width="1.28515625" style="1" customWidth="1"/>
    <col min="14618" max="14618" width="10.28515625" style="1" customWidth="1"/>
    <col min="14619" max="14619" width="4.5703125" style="1" customWidth="1"/>
    <col min="14620" max="14620" width="9.140625" style="1" customWidth="1"/>
    <col min="14621" max="14621" width="11.85546875" style="1" customWidth="1"/>
    <col min="14622" max="14622" width="1" style="1" customWidth="1"/>
    <col min="14623" max="14623" width="1.85546875" style="1" customWidth="1"/>
    <col min="14624" max="14624" width="3.5703125" style="1" customWidth="1"/>
    <col min="14625" max="14625" width="1.140625" style="1" customWidth="1"/>
    <col min="14626" max="14626" width="2.28515625" style="1" customWidth="1"/>
    <col min="14627" max="14627" width="1.5703125" style="1" customWidth="1"/>
    <col min="14628" max="14628" width="1.85546875" style="1" customWidth="1"/>
    <col min="14629" max="14629" width="1" style="1" customWidth="1"/>
    <col min="14630" max="14630" width="1.28515625" style="1" customWidth="1"/>
    <col min="14631" max="14631" width="2.140625" style="1" customWidth="1"/>
    <col min="14632" max="14632" width="4.7109375" style="1" customWidth="1"/>
    <col min="14633" max="14633" width="1.140625" style="1" customWidth="1"/>
    <col min="14634" max="14634" width="4.140625" style="1" customWidth="1"/>
    <col min="14635" max="14635" width="1" style="1" customWidth="1"/>
    <col min="14636" max="14636" width="2.85546875" style="1" customWidth="1"/>
    <col min="14637" max="14848" width="6.85546875" style="1" customWidth="1"/>
    <col min="14849" max="14849" width="1.140625" style="1" customWidth="1"/>
    <col min="14850" max="14850" width="1.85546875" style="1" customWidth="1"/>
    <col min="14851" max="14851" width="1" style="1" customWidth="1"/>
    <col min="14852" max="14852" width="1.7109375" style="1" customWidth="1"/>
    <col min="14853" max="14853" width="14.85546875" style="1" customWidth="1"/>
    <col min="14854" max="14854" width="3.42578125" style="1" customWidth="1"/>
    <col min="14855" max="14855" width="1.140625" style="1" customWidth="1"/>
    <col min="14856" max="14856" width="8" style="1" customWidth="1"/>
    <col min="14857" max="14857" width="2.5703125" style="1" customWidth="1"/>
    <col min="14858" max="14858" width="1.5703125" style="1" customWidth="1"/>
    <col min="14859" max="14859" width="3.140625" style="1" customWidth="1"/>
    <col min="14860" max="14860" width="1.7109375" style="1" customWidth="1"/>
    <col min="14861" max="14861" width="5.28515625" style="1" customWidth="1"/>
    <col min="14862" max="14862" width="1.5703125" style="1" customWidth="1"/>
    <col min="14863" max="14864" width="1.140625" style="1" customWidth="1"/>
    <col min="14865" max="14865" width="1.28515625" style="1" customWidth="1"/>
    <col min="14866" max="14866" width="1.5703125" style="1" customWidth="1"/>
    <col min="14867" max="14867" width="4" style="1" customWidth="1"/>
    <col min="14868" max="14868" width="5.5703125" style="1" customWidth="1"/>
    <col min="14869" max="14869" width="1.140625" style="1" customWidth="1"/>
    <col min="14870" max="14870" width="2.42578125" style="1" customWidth="1"/>
    <col min="14871" max="14872" width="1" style="1" customWidth="1"/>
    <col min="14873" max="14873" width="1.28515625" style="1" customWidth="1"/>
    <col min="14874" max="14874" width="10.28515625" style="1" customWidth="1"/>
    <col min="14875" max="14875" width="4.5703125" style="1" customWidth="1"/>
    <col min="14876" max="14876" width="9.140625" style="1" customWidth="1"/>
    <col min="14877" max="14877" width="11.85546875" style="1" customWidth="1"/>
    <col min="14878" max="14878" width="1" style="1" customWidth="1"/>
    <col min="14879" max="14879" width="1.85546875" style="1" customWidth="1"/>
    <col min="14880" max="14880" width="3.5703125" style="1" customWidth="1"/>
    <col min="14881" max="14881" width="1.140625" style="1" customWidth="1"/>
    <col min="14882" max="14882" width="2.28515625" style="1" customWidth="1"/>
    <col min="14883" max="14883" width="1.5703125" style="1" customWidth="1"/>
    <col min="14884" max="14884" width="1.85546875" style="1" customWidth="1"/>
    <col min="14885" max="14885" width="1" style="1" customWidth="1"/>
    <col min="14886" max="14886" width="1.28515625" style="1" customWidth="1"/>
    <col min="14887" max="14887" width="2.140625" style="1" customWidth="1"/>
    <col min="14888" max="14888" width="4.7109375" style="1" customWidth="1"/>
    <col min="14889" max="14889" width="1.140625" style="1" customWidth="1"/>
    <col min="14890" max="14890" width="4.140625" style="1" customWidth="1"/>
    <col min="14891" max="14891" width="1" style="1" customWidth="1"/>
    <col min="14892" max="14892" width="2.85546875" style="1" customWidth="1"/>
    <col min="14893" max="15104" width="6.85546875" style="1" customWidth="1"/>
    <col min="15105" max="15105" width="1.140625" style="1" customWidth="1"/>
    <col min="15106" max="15106" width="1.85546875" style="1" customWidth="1"/>
    <col min="15107" max="15107" width="1" style="1" customWidth="1"/>
    <col min="15108" max="15108" width="1.7109375" style="1" customWidth="1"/>
    <col min="15109" max="15109" width="14.85546875" style="1" customWidth="1"/>
    <col min="15110" max="15110" width="3.42578125" style="1" customWidth="1"/>
    <col min="15111" max="15111" width="1.140625" style="1" customWidth="1"/>
    <col min="15112" max="15112" width="8" style="1" customWidth="1"/>
    <col min="15113" max="15113" width="2.5703125" style="1" customWidth="1"/>
    <col min="15114" max="15114" width="1.5703125" style="1" customWidth="1"/>
    <col min="15115" max="15115" width="3.140625" style="1" customWidth="1"/>
    <col min="15116" max="15116" width="1.7109375" style="1" customWidth="1"/>
    <col min="15117" max="15117" width="5.28515625" style="1" customWidth="1"/>
    <col min="15118" max="15118" width="1.5703125" style="1" customWidth="1"/>
    <col min="15119" max="15120" width="1.140625" style="1" customWidth="1"/>
    <col min="15121" max="15121" width="1.28515625" style="1" customWidth="1"/>
    <col min="15122" max="15122" width="1.5703125" style="1" customWidth="1"/>
    <col min="15123" max="15123" width="4" style="1" customWidth="1"/>
    <col min="15124" max="15124" width="5.5703125" style="1" customWidth="1"/>
    <col min="15125" max="15125" width="1.140625" style="1" customWidth="1"/>
    <col min="15126" max="15126" width="2.42578125" style="1" customWidth="1"/>
    <col min="15127" max="15128" width="1" style="1" customWidth="1"/>
    <col min="15129" max="15129" width="1.28515625" style="1" customWidth="1"/>
    <col min="15130" max="15130" width="10.28515625" style="1" customWidth="1"/>
    <col min="15131" max="15131" width="4.5703125" style="1" customWidth="1"/>
    <col min="15132" max="15132" width="9.140625" style="1" customWidth="1"/>
    <col min="15133" max="15133" width="11.85546875" style="1" customWidth="1"/>
    <col min="15134" max="15134" width="1" style="1" customWidth="1"/>
    <col min="15135" max="15135" width="1.85546875" style="1" customWidth="1"/>
    <col min="15136" max="15136" width="3.5703125" style="1" customWidth="1"/>
    <col min="15137" max="15137" width="1.140625" style="1" customWidth="1"/>
    <col min="15138" max="15138" width="2.28515625" style="1" customWidth="1"/>
    <col min="15139" max="15139" width="1.5703125" style="1" customWidth="1"/>
    <col min="15140" max="15140" width="1.85546875" style="1" customWidth="1"/>
    <col min="15141" max="15141" width="1" style="1" customWidth="1"/>
    <col min="15142" max="15142" width="1.28515625" style="1" customWidth="1"/>
    <col min="15143" max="15143" width="2.140625" style="1" customWidth="1"/>
    <col min="15144" max="15144" width="4.7109375" style="1" customWidth="1"/>
    <col min="15145" max="15145" width="1.140625" style="1" customWidth="1"/>
    <col min="15146" max="15146" width="4.140625" style="1" customWidth="1"/>
    <col min="15147" max="15147" width="1" style="1" customWidth="1"/>
    <col min="15148" max="15148" width="2.85546875" style="1" customWidth="1"/>
    <col min="15149" max="15360" width="6.85546875" style="1" customWidth="1"/>
    <col min="15361" max="15361" width="1.140625" style="1" customWidth="1"/>
    <col min="15362" max="15362" width="1.85546875" style="1" customWidth="1"/>
    <col min="15363" max="15363" width="1" style="1" customWidth="1"/>
    <col min="15364" max="15364" width="1.7109375" style="1" customWidth="1"/>
    <col min="15365" max="15365" width="14.85546875" style="1" customWidth="1"/>
    <col min="15366" max="15366" width="3.42578125" style="1" customWidth="1"/>
    <col min="15367" max="15367" width="1.140625" style="1" customWidth="1"/>
    <col min="15368" max="15368" width="8" style="1" customWidth="1"/>
    <col min="15369" max="15369" width="2.5703125" style="1" customWidth="1"/>
    <col min="15370" max="15370" width="1.5703125" style="1" customWidth="1"/>
    <col min="15371" max="15371" width="3.140625" style="1" customWidth="1"/>
    <col min="15372" max="15372" width="1.7109375" style="1" customWidth="1"/>
    <col min="15373" max="15373" width="5.28515625" style="1" customWidth="1"/>
    <col min="15374" max="15374" width="1.5703125" style="1" customWidth="1"/>
    <col min="15375" max="15376" width="1.140625" style="1" customWidth="1"/>
    <col min="15377" max="15377" width="1.28515625" style="1" customWidth="1"/>
    <col min="15378" max="15378" width="1.5703125" style="1" customWidth="1"/>
    <col min="15379" max="15379" width="4" style="1" customWidth="1"/>
    <col min="15380" max="15380" width="5.5703125" style="1" customWidth="1"/>
    <col min="15381" max="15381" width="1.140625" style="1" customWidth="1"/>
    <col min="15382" max="15382" width="2.42578125" style="1" customWidth="1"/>
    <col min="15383" max="15384" width="1" style="1" customWidth="1"/>
    <col min="15385" max="15385" width="1.28515625" style="1" customWidth="1"/>
    <col min="15386" max="15386" width="10.28515625" style="1" customWidth="1"/>
    <col min="15387" max="15387" width="4.5703125" style="1" customWidth="1"/>
    <col min="15388" max="15388" width="9.140625" style="1" customWidth="1"/>
    <col min="15389" max="15389" width="11.85546875" style="1" customWidth="1"/>
    <col min="15390" max="15390" width="1" style="1" customWidth="1"/>
    <col min="15391" max="15391" width="1.85546875" style="1" customWidth="1"/>
    <col min="15392" max="15392" width="3.5703125" style="1" customWidth="1"/>
    <col min="15393" max="15393" width="1.140625" style="1" customWidth="1"/>
    <col min="15394" max="15394" width="2.28515625" style="1" customWidth="1"/>
    <col min="15395" max="15395" width="1.5703125" style="1" customWidth="1"/>
    <col min="15396" max="15396" width="1.85546875" style="1" customWidth="1"/>
    <col min="15397" max="15397" width="1" style="1" customWidth="1"/>
    <col min="15398" max="15398" width="1.28515625" style="1" customWidth="1"/>
    <col min="15399" max="15399" width="2.140625" style="1" customWidth="1"/>
    <col min="15400" max="15400" width="4.7109375" style="1" customWidth="1"/>
    <col min="15401" max="15401" width="1.140625" style="1" customWidth="1"/>
    <col min="15402" max="15402" width="4.140625" style="1" customWidth="1"/>
    <col min="15403" max="15403" width="1" style="1" customWidth="1"/>
    <col min="15404" max="15404" width="2.85546875" style="1" customWidth="1"/>
    <col min="15405" max="15616" width="6.85546875" style="1" customWidth="1"/>
    <col min="15617" max="15617" width="1.140625" style="1" customWidth="1"/>
    <col min="15618" max="15618" width="1.85546875" style="1" customWidth="1"/>
    <col min="15619" max="15619" width="1" style="1" customWidth="1"/>
    <col min="15620" max="15620" width="1.7109375" style="1" customWidth="1"/>
    <col min="15621" max="15621" width="14.85546875" style="1" customWidth="1"/>
    <col min="15622" max="15622" width="3.42578125" style="1" customWidth="1"/>
    <col min="15623" max="15623" width="1.140625" style="1" customWidth="1"/>
    <col min="15624" max="15624" width="8" style="1" customWidth="1"/>
    <col min="15625" max="15625" width="2.5703125" style="1" customWidth="1"/>
    <col min="15626" max="15626" width="1.5703125" style="1" customWidth="1"/>
    <col min="15627" max="15627" width="3.140625" style="1" customWidth="1"/>
    <col min="15628" max="15628" width="1.7109375" style="1" customWidth="1"/>
    <col min="15629" max="15629" width="5.28515625" style="1" customWidth="1"/>
    <col min="15630" max="15630" width="1.5703125" style="1" customWidth="1"/>
    <col min="15631" max="15632" width="1.140625" style="1" customWidth="1"/>
    <col min="15633" max="15633" width="1.28515625" style="1" customWidth="1"/>
    <col min="15634" max="15634" width="1.5703125" style="1" customWidth="1"/>
    <col min="15635" max="15635" width="4" style="1" customWidth="1"/>
    <col min="15636" max="15636" width="5.5703125" style="1" customWidth="1"/>
    <col min="15637" max="15637" width="1.140625" style="1" customWidth="1"/>
    <col min="15638" max="15638" width="2.42578125" style="1" customWidth="1"/>
    <col min="15639" max="15640" width="1" style="1" customWidth="1"/>
    <col min="15641" max="15641" width="1.28515625" style="1" customWidth="1"/>
    <col min="15642" max="15642" width="10.28515625" style="1" customWidth="1"/>
    <col min="15643" max="15643" width="4.5703125" style="1" customWidth="1"/>
    <col min="15644" max="15644" width="9.140625" style="1" customWidth="1"/>
    <col min="15645" max="15645" width="11.85546875" style="1" customWidth="1"/>
    <col min="15646" max="15646" width="1" style="1" customWidth="1"/>
    <col min="15647" max="15647" width="1.85546875" style="1" customWidth="1"/>
    <col min="15648" max="15648" width="3.5703125" style="1" customWidth="1"/>
    <col min="15649" max="15649" width="1.140625" style="1" customWidth="1"/>
    <col min="15650" max="15650" width="2.28515625" style="1" customWidth="1"/>
    <col min="15651" max="15651" width="1.5703125" style="1" customWidth="1"/>
    <col min="15652" max="15652" width="1.85546875" style="1" customWidth="1"/>
    <col min="15653" max="15653" width="1" style="1" customWidth="1"/>
    <col min="15654" max="15654" width="1.28515625" style="1" customWidth="1"/>
    <col min="15655" max="15655" width="2.140625" style="1" customWidth="1"/>
    <col min="15656" max="15656" width="4.7109375" style="1" customWidth="1"/>
    <col min="15657" max="15657" width="1.140625" style="1" customWidth="1"/>
    <col min="15658" max="15658" width="4.140625" style="1" customWidth="1"/>
    <col min="15659" max="15659" width="1" style="1" customWidth="1"/>
    <col min="15660" max="15660" width="2.85546875" style="1" customWidth="1"/>
    <col min="15661" max="15872" width="6.85546875" style="1" customWidth="1"/>
    <col min="15873" max="15873" width="1.140625" style="1" customWidth="1"/>
    <col min="15874" max="15874" width="1.85546875" style="1" customWidth="1"/>
    <col min="15875" max="15875" width="1" style="1" customWidth="1"/>
    <col min="15876" max="15876" width="1.7109375" style="1" customWidth="1"/>
    <col min="15877" max="15877" width="14.85546875" style="1" customWidth="1"/>
    <col min="15878" max="15878" width="3.42578125" style="1" customWidth="1"/>
    <col min="15879" max="15879" width="1.140625" style="1" customWidth="1"/>
    <col min="15880" max="15880" width="8" style="1" customWidth="1"/>
    <col min="15881" max="15881" width="2.5703125" style="1" customWidth="1"/>
    <col min="15882" max="15882" width="1.5703125" style="1" customWidth="1"/>
    <col min="15883" max="15883" width="3.140625" style="1" customWidth="1"/>
    <col min="15884" max="15884" width="1.7109375" style="1" customWidth="1"/>
    <col min="15885" max="15885" width="5.28515625" style="1" customWidth="1"/>
    <col min="15886" max="15886" width="1.5703125" style="1" customWidth="1"/>
    <col min="15887" max="15888" width="1.140625" style="1" customWidth="1"/>
    <col min="15889" max="15889" width="1.28515625" style="1" customWidth="1"/>
    <col min="15890" max="15890" width="1.5703125" style="1" customWidth="1"/>
    <col min="15891" max="15891" width="4" style="1" customWidth="1"/>
    <col min="15892" max="15892" width="5.5703125" style="1" customWidth="1"/>
    <col min="15893" max="15893" width="1.140625" style="1" customWidth="1"/>
    <col min="15894" max="15894" width="2.42578125" style="1" customWidth="1"/>
    <col min="15895" max="15896" width="1" style="1" customWidth="1"/>
    <col min="15897" max="15897" width="1.28515625" style="1" customWidth="1"/>
    <col min="15898" max="15898" width="10.28515625" style="1" customWidth="1"/>
    <col min="15899" max="15899" width="4.5703125" style="1" customWidth="1"/>
    <col min="15900" max="15900" width="9.140625" style="1" customWidth="1"/>
    <col min="15901" max="15901" width="11.85546875" style="1" customWidth="1"/>
    <col min="15902" max="15902" width="1" style="1" customWidth="1"/>
    <col min="15903" max="15903" width="1.85546875" style="1" customWidth="1"/>
    <col min="15904" max="15904" width="3.5703125" style="1" customWidth="1"/>
    <col min="15905" max="15905" width="1.140625" style="1" customWidth="1"/>
    <col min="15906" max="15906" width="2.28515625" style="1" customWidth="1"/>
    <col min="15907" max="15907" width="1.5703125" style="1" customWidth="1"/>
    <col min="15908" max="15908" width="1.85546875" style="1" customWidth="1"/>
    <col min="15909" max="15909" width="1" style="1" customWidth="1"/>
    <col min="15910" max="15910" width="1.28515625" style="1" customWidth="1"/>
    <col min="15911" max="15911" width="2.140625" style="1" customWidth="1"/>
    <col min="15912" max="15912" width="4.7109375" style="1" customWidth="1"/>
    <col min="15913" max="15913" width="1.140625" style="1" customWidth="1"/>
    <col min="15914" max="15914" width="4.140625" style="1" customWidth="1"/>
    <col min="15915" max="15915" width="1" style="1" customWidth="1"/>
    <col min="15916" max="15916" width="2.85546875" style="1" customWidth="1"/>
    <col min="15917" max="16128" width="6.85546875" style="1" customWidth="1"/>
    <col min="16129" max="16129" width="1.140625" style="1" customWidth="1"/>
    <col min="16130" max="16130" width="1.85546875" style="1" customWidth="1"/>
    <col min="16131" max="16131" width="1" style="1" customWidth="1"/>
    <col min="16132" max="16132" width="1.7109375" style="1" customWidth="1"/>
    <col min="16133" max="16133" width="14.85546875" style="1" customWidth="1"/>
    <col min="16134" max="16134" width="3.42578125" style="1" customWidth="1"/>
    <col min="16135" max="16135" width="1.140625" style="1" customWidth="1"/>
    <col min="16136" max="16136" width="8" style="1" customWidth="1"/>
    <col min="16137" max="16137" width="2.5703125" style="1" customWidth="1"/>
    <col min="16138" max="16138" width="1.5703125" style="1" customWidth="1"/>
    <col min="16139" max="16139" width="3.140625" style="1" customWidth="1"/>
    <col min="16140" max="16140" width="1.7109375" style="1" customWidth="1"/>
    <col min="16141" max="16141" width="5.28515625" style="1" customWidth="1"/>
    <col min="16142" max="16142" width="1.5703125" style="1" customWidth="1"/>
    <col min="16143" max="16144" width="1.140625" style="1" customWidth="1"/>
    <col min="16145" max="16145" width="1.28515625" style="1" customWidth="1"/>
    <col min="16146" max="16146" width="1.5703125" style="1" customWidth="1"/>
    <col min="16147" max="16147" width="4" style="1" customWidth="1"/>
    <col min="16148" max="16148" width="5.5703125" style="1" customWidth="1"/>
    <col min="16149" max="16149" width="1.140625" style="1" customWidth="1"/>
    <col min="16150" max="16150" width="2.42578125" style="1" customWidth="1"/>
    <col min="16151" max="16152" width="1" style="1" customWidth="1"/>
    <col min="16153" max="16153" width="1.28515625" style="1" customWidth="1"/>
    <col min="16154" max="16154" width="10.28515625" style="1" customWidth="1"/>
    <col min="16155" max="16155" width="4.5703125" style="1" customWidth="1"/>
    <col min="16156" max="16156" width="9.140625" style="1" customWidth="1"/>
    <col min="16157" max="16157" width="11.85546875" style="1" customWidth="1"/>
    <col min="16158" max="16158" width="1" style="1" customWidth="1"/>
    <col min="16159" max="16159" width="1.85546875" style="1" customWidth="1"/>
    <col min="16160" max="16160" width="3.5703125" style="1" customWidth="1"/>
    <col min="16161" max="16161" width="1.140625" style="1" customWidth="1"/>
    <col min="16162" max="16162" width="2.28515625" style="1" customWidth="1"/>
    <col min="16163" max="16163" width="1.5703125" style="1" customWidth="1"/>
    <col min="16164" max="16164" width="1.85546875" style="1" customWidth="1"/>
    <col min="16165" max="16165" width="1" style="1" customWidth="1"/>
    <col min="16166" max="16166" width="1.28515625" style="1" customWidth="1"/>
    <col min="16167" max="16167" width="2.140625" style="1" customWidth="1"/>
    <col min="16168" max="16168" width="4.7109375" style="1" customWidth="1"/>
    <col min="16169" max="16169" width="1.140625" style="1" customWidth="1"/>
    <col min="16170" max="16170" width="4.140625" style="1" customWidth="1"/>
    <col min="16171" max="16171" width="1" style="1" customWidth="1"/>
    <col min="16172" max="16172" width="2.85546875" style="1" customWidth="1"/>
    <col min="16173" max="16384" width="6.85546875" style="1" customWidth="1"/>
  </cols>
  <sheetData>
    <row r="1" spans="2:43" ht="6" customHeight="1" x14ac:dyDescent="0.25"/>
    <row r="2" spans="2:43" ht="13.5" customHeight="1" x14ac:dyDescent="0.25">
      <c r="H2" s="123" t="s">
        <v>0</v>
      </c>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row>
    <row r="3" spans="2:43" ht="13.5" customHeight="1" x14ac:dyDescent="0.25">
      <c r="H3" s="123" t="s">
        <v>1</v>
      </c>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row>
    <row r="4" spans="2:43" ht="13.5" customHeight="1" x14ac:dyDescent="0.25">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row>
    <row r="5" spans="2:43" ht="13.5" customHeight="1" x14ac:dyDescent="0.25">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row>
    <row r="6" spans="2:43" ht="13.5" customHeight="1" x14ac:dyDescent="0.25">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row>
    <row r="7" spans="2:43" ht="9" customHeight="1" x14ac:dyDescent="0.25">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row>
    <row r="8" spans="2:43" ht="6" customHeight="1" x14ac:dyDescent="0.25"/>
    <row r="9" spans="2:43" ht="16.5" customHeight="1" x14ac:dyDescent="0.25">
      <c r="D9" s="124"/>
      <c r="E9" s="124"/>
      <c r="F9" s="124"/>
      <c r="G9" s="124"/>
      <c r="H9" s="124"/>
      <c r="M9" s="2">
        <v>2021</v>
      </c>
      <c r="T9" s="2">
        <v>2020</v>
      </c>
      <c r="Z9" s="3"/>
      <c r="AH9" s="125">
        <v>2021</v>
      </c>
      <c r="AI9" s="125"/>
      <c r="AJ9" s="125"/>
      <c r="AP9" s="125">
        <v>2020</v>
      </c>
      <c r="AQ9" s="125"/>
    </row>
    <row r="10" spans="2:43" ht="11.25" customHeight="1" x14ac:dyDescent="0.25">
      <c r="B10" s="122" t="s">
        <v>2</v>
      </c>
      <c r="C10" s="122"/>
      <c r="D10" s="122"/>
      <c r="E10" s="122"/>
      <c r="F10" s="122"/>
      <c r="G10" s="122"/>
      <c r="H10" s="122"/>
      <c r="I10" s="122"/>
      <c r="Y10" s="117" t="s">
        <v>3</v>
      </c>
      <c r="Z10" s="117"/>
      <c r="AA10" s="117"/>
      <c r="AB10" s="117"/>
      <c r="AC10" s="117"/>
      <c r="AD10" s="117"/>
    </row>
    <row r="11" spans="2:43" ht="6.75" customHeight="1" x14ac:dyDescent="0.25"/>
    <row r="12" spans="2:43" ht="9.75" customHeight="1" x14ac:dyDescent="0.25">
      <c r="B12" s="122" t="s">
        <v>4</v>
      </c>
      <c r="C12" s="122"/>
      <c r="D12" s="122"/>
      <c r="E12" s="122"/>
      <c r="F12" s="122"/>
      <c r="G12" s="122"/>
      <c r="H12" s="122"/>
      <c r="I12" s="122"/>
      <c r="Y12" s="117" t="s">
        <v>5</v>
      </c>
      <c r="Z12" s="117"/>
      <c r="AA12" s="117"/>
      <c r="AB12" s="117"/>
      <c r="AC12" s="117"/>
      <c r="AD12" s="117"/>
    </row>
    <row r="13" spans="2:43" ht="9.75" customHeight="1" x14ac:dyDescent="0.25"/>
    <row r="14" spans="2:43" ht="9.75" customHeight="1" x14ac:dyDescent="0.25">
      <c r="B14" s="121" t="s">
        <v>6</v>
      </c>
      <c r="C14" s="121"/>
      <c r="D14" s="121"/>
      <c r="E14" s="121"/>
      <c r="F14" s="121"/>
      <c r="G14" s="121"/>
      <c r="H14" s="121"/>
      <c r="I14" s="121"/>
      <c r="K14" s="119">
        <v>2201357854.5100002</v>
      </c>
      <c r="L14" s="119"/>
      <c r="M14" s="119"/>
      <c r="N14" s="119"/>
      <c r="R14" s="119">
        <v>2403448476.5700002</v>
      </c>
      <c r="S14" s="119"/>
      <c r="T14" s="119"/>
      <c r="Y14" s="118" t="s">
        <v>7</v>
      </c>
      <c r="Z14" s="118"/>
      <c r="AA14" s="118"/>
      <c r="AB14" s="118"/>
      <c r="AC14" s="118"/>
      <c r="AD14" s="118"/>
      <c r="AF14" s="119">
        <v>94500981.370000005</v>
      </c>
      <c r="AG14" s="119"/>
      <c r="AH14" s="119"/>
      <c r="AI14" s="119"/>
      <c r="AJ14" s="119"/>
      <c r="AN14" s="119">
        <v>165606178</v>
      </c>
      <c r="AO14" s="119"/>
      <c r="AP14" s="119"/>
      <c r="AQ14" s="119"/>
    </row>
    <row r="15" spans="2:43" ht="9.75" customHeight="1" x14ac:dyDescent="0.25">
      <c r="B15" s="121" t="s">
        <v>8</v>
      </c>
      <c r="C15" s="121"/>
      <c r="D15" s="121"/>
      <c r="E15" s="121"/>
      <c r="F15" s="121"/>
      <c r="G15" s="121"/>
      <c r="H15" s="121"/>
      <c r="I15" s="121"/>
      <c r="K15" s="119">
        <v>14284510.9</v>
      </c>
      <c r="L15" s="119"/>
      <c r="M15" s="119"/>
      <c r="N15" s="119"/>
      <c r="R15" s="119">
        <v>9077641.9800000004</v>
      </c>
      <c r="S15" s="119"/>
      <c r="T15" s="119"/>
      <c r="Y15" s="118" t="s">
        <v>9</v>
      </c>
      <c r="Z15" s="118"/>
      <c r="AA15" s="118"/>
      <c r="AB15" s="118"/>
      <c r="AC15" s="118"/>
      <c r="AD15" s="118"/>
      <c r="AF15" s="119">
        <v>44132391.630000003</v>
      </c>
      <c r="AG15" s="119"/>
      <c r="AH15" s="119"/>
      <c r="AI15" s="119"/>
      <c r="AJ15" s="119"/>
      <c r="AN15" s="119">
        <v>41334474</v>
      </c>
      <c r="AO15" s="119"/>
      <c r="AP15" s="119"/>
      <c r="AQ15" s="119"/>
    </row>
    <row r="16" spans="2:43" ht="9.75" customHeight="1" x14ac:dyDescent="0.25">
      <c r="B16" s="121" t="s">
        <v>10</v>
      </c>
      <c r="C16" s="121"/>
      <c r="D16" s="121"/>
      <c r="E16" s="121"/>
      <c r="F16" s="121"/>
      <c r="G16" s="121"/>
      <c r="H16" s="121"/>
      <c r="I16" s="121"/>
      <c r="K16" s="119">
        <v>272387658.10000002</v>
      </c>
      <c r="L16" s="119"/>
      <c r="M16" s="119"/>
      <c r="N16" s="119"/>
      <c r="R16" s="119">
        <v>193479417.69999999</v>
      </c>
      <c r="S16" s="119"/>
      <c r="T16" s="119"/>
      <c r="Y16" s="118" t="s">
        <v>11</v>
      </c>
      <c r="Z16" s="118"/>
      <c r="AA16" s="118"/>
      <c r="AB16" s="118"/>
      <c r="AC16" s="118"/>
      <c r="AD16" s="118"/>
      <c r="AF16" s="119">
        <v>0</v>
      </c>
      <c r="AG16" s="119"/>
      <c r="AH16" s="119"/>
      <c r="AI16" s="119"/>
      <c r="AJ16" s="119"/>
      <c r="AN16" s="119">
        <v>0</v>
      </c>
      <c r="AO16" s="119"/>
      <c r="AP16" s="119"/>
      <c r="AQ16" s="119"/>
    </row>
    <row r="17" spans="2:43" ht="9.75" customHeight="1" x14ac:dyDescent="0.25">
      <c r="B17" s="121" t="s">
        <v>12</v>
      </c>
      <c r="C17" s="121"/>
      <c r="D17" s="121"/>
      <c r="E17" s="121"/>
      <c r="F17" s="121"/>
      <c r="G17" s="121"/>
      <c r="H17" s="121"/>
      <c r="I17" s="121"/>
      <c r="K17" s="119">
        <v>0</v>
      </c>
      <c r="L17" s="119"/>
      <c r="M17" s="119"/>
      <c r="N17" s="119"/>
      <c r="R17" s="119">
        <v>0</v>
      </c>
      <c r="S17" s="119"/>
      <c r="T17" s="119"/>
      <c r="Y17" s="118"/>
      <c r="Z17" s="118"/>
      <c r="AA17" s="118"/>
      <c r="AB17" s="118"/>
      <c r="AC17" s="118"/>
      <c r="AD17" s="118"/>
    </row>
    <row r="18" spans="2:43" ht="9.75" customHeight="1" x14ac:dyDescent="0.25">
      <c r="B18" s="121" t="s">
        <v>13</v>
      </c>
      <c r="C18" s="121"/>
      <c r="D18" s="121"/>
      <c r="E18" s="121"/>
      <c r="F18" s="121"/>
      <c r="G18" s="121"/>
      <c r="H18" s="121"/>
      <c r="I18" s="121"/>
      <c r="K18" s="119">
        <v>0</v>
      </c>
      <c r="L18" s="119"/>
      <c r="M18" s="119"/>
      <c r="N18" s="119"/>
      <c r="R18" s="119">
        <v>0</v>
      </c>
      <c r="S18" s="119"/>
      <c r="T18" s="119"/>
      <c r="Y18" s="118" t="s">
        <v>14</v>
      </c>
      <c r="Z18" s="118"/>
      <c r="AA18" s="118"/>
      <c r="AB18" s="118"/>
      <c r="AC18" s="118"/>
      <c r="AD18" s="118"/>
      <c r="AF18" s="119">
        <v>0</v>
      </c>
      <c r="AG18" s="119"/>
      <c r="AH18" s="119"/>
      <c r="AI18" s="119"/>
      <c r="AJ18" s="119"/>
      <c r="AN18" s="119">
        <v>0</v>
      </c>
      <c r="AO18" s="119"/>
      <c r="AP18" s="119"/>
      <c r="AQ18" s="119"/>
    </row>
    <row r="19" spans="2:43" ht="9.75" customHeight="1" x14ac:dyDescent="0.25">
      <c r="B19" s="121" t="s">
        <v>15</v>
      </c>
      <c r="C19" s="121"/>
      <c r="D19" s="121"/>
      <c r="E19" s="121"/>
      <c r="F19" s="121"/>
      <c r="G19" s="121"/>
      <c r="H19" s="121"/>
      <c r="I19" s="121"/>
      <c r="K19" s="119">
        <v>0</v>
      </c>
      <c r="L19" s="119"/>
      <c r="M19" s="119"/>
      <c r="N19" s="119"/>
      <c r="R19" s="119">
        <v>0</v>
      </c>
      <c r="S19" s="119"/>
      <c r="T19" s="119"/>
      <c r="Y19" s="118" t="s">
        <v>16</v>
      </c>
      <c r="Z19" s="118"/>
      <c r="AA19" s="118"/>
      <c r="AB19" s="118"/>
      <c r="AC19" s="118"/>
      <c r="AD19" s="118"/>
      <c r="AF19" s="119">
        <v>0</v>
      </c>
      <c r="AG19" s="119"/>
      <c r="AH19" s="119"/>
      <c r="AI19" s="119"/>
      <c r="AJ19" s="119"/>
      <c r="AN19" s="119">
        <v>0</v>
      </c>
      <c r="AO19" s="119"/>
      <c r="AP19" s="119"/>
      <c r="AQ19" s="119"/>
    </row>
    <row r="20" spans="2:43" ht="9.75" customHeight="1" x14ac:dyDescent="0.25">
      <c r="B20" s="121"/>
      <c r="C20" s="121"/>
      <c r="D20" s="121"/>
      <c r="E20" s="121"/>
      <c r="F20" s="121"/>
      <c r="G20" s="121"/>
      <c r="H20" s="121"/>
      <c r="I20" s="121"/>
      <c r="Y20" s="118" t="s">
        <v>17</v>
      </c>
      <c r="Z20" s="118"/>
      <c r="AA20" s="118"/>
      <c r="AB20" s="118"/>
      <c r="AC20" s="118"/>
      <c r="AD20" s="118"/>
      <c r="AF20" s="119">
        <v>6288829.5700000003</v>
      </c>
      <c r="AG20" s="119"/>
      <c r="AH20" s="119"/>
      <c r="AI20" s="119"/>
      <c r="AJ20" s="119"/>
      <c r="AN20" s="119">
        <v>4698955</v>
      </c>
      <c r="AO20" s="119"/>
      <c r="AP20" s="119"/>
      <c r="AQ20" s="119"/>
    </row>
    <row r="21" spans="2:43" ht="9.75" customHeight="1" x14ac:dyDescent="0.25">
      <c r="B21" s="121" t="s">
        <v>18</v>
      </c>
      <c r="C21" s="121"/>
      <c r="D21" s="121"/>
      <c r="E21" s="121"/>
      <c r="F21" s="121"/>
      <c r="G21" s="121"/>
      <c r="H21" s="121"/>
      <c r="I21" s="121"/>
      <c r="K21" s="119">
        <v>681868.6</v>
      </c>
      <c r="L21" s="119"/>
      <c r="M21" s="119"/>
      <c r="N21" s="119"/>
      <c r="R21" s="119">
        <v>340996</v>
      </c>
      <c r="S21" s="119"/>
      <c r="T21" s="119"/>
      <c r="Y21" s="118"/>
      <c r="Z21" s="118"/>
      <c r="AA21" s="118"/>
      <c r="AB21" s="118"/>
      <c r="AC21" s="118"/>
      <c r="AD21" s="118"/>
    </row>
    <row r="22" spans="2:43" ht="9.75" customHeight="1" x14ac:dyDescent="0.25">
      <c r="B22" s="122" t="s">
        <v>19</v>
      </c>
      <c r="C22" s="122"/>
      <c r="D22" s="122"/>
      <c r="E22" s="122"/>
      <c r="F22" s="122"/>
      <c r="G22" s="122"/>
      <c r="H22" s="122"/>
      <c r="I22" s="122"/>
      <c r="K22" s="113">
        <v>2488711892.1100001</v>
      </c>
      <c r="L22" s="113"/>
      <c r="M22" s="113"/>
      <c r="N22" s="113"/>
      <c r="R22" s="113">
        <v>2606346532.25</v>
      </c>
      <c r="S22" s="113"/>
      <c r="T22" s="113"/>
      <c r="Y22" s="118" t="s">
        <v>20</v>
      </c>
      <c r="Z22" s="118"/>
      <c r="AA22" s="118"/>
      <c r="AB22" s="118"/>
      <c r="AC22" s="118"/>
      <c r="AD22" s="118"/>
      <c r="AF22" s="119">
        <v>544367.49</v>
      </c>
      <c r="AG22" s="119"/>
      <c r="AH22" s="119"/>
      <c r="AI22" s="119"/>
      <c r="AJ22" s="119"/>
      <c r="AN22" s="119">
        <v>302074</v>
      </c>
      <c r="AO22" s="119"/>
      <c r="AP22" s="119"/>
      <c r="AQ22" s="119"/>
    </row>
    <row r="23" spans="2:43" ht="9.75" customHeight="1" x14ac:dyDescent="0.25">
      <c r="Y23" s="118" t="s">
        <v>21</v>
      </c>
      <c r="Z23" s="118"/>
      <c r="AA23" s="118"/>
      <c r="AB23" s="118"/>
      <c r="AC23" s="118"/>
      <c r="AD23" s="118"/>
      <c r="AF23" s="119">
        <v>558791630</v>
      </c>
      <c r="AG23" s="119"/>
      <c r="AH23" s="119"/>
      <c r="AI23" s="119"/>
      <c r="AJ23" s="119"/>
      <c r="AN23" s="119">
        <v>505262627</v>
      </c>
      <c r="AO23" s="119"/>
      <c r="AP23" s="119"/>
      <c r="AQ23" s="119"/>
    </row>
    <row r="24" spans="2:43" ht="9.75" customHeight="1" x14ac:dyDescent="0.25">
      <c r="B24" s="122" t="s">
        <v>22</v>
      </c>
      <c r="C24" s="122"/>
      <c r="D24" s="122"/>
      <c r="E24" s="122"/>
      <c r="F24" s="122"/>
      <c r="G24" s="122"/>
      <c r="H24" s="122"/>
      <c r="I24" s="122"/>
      <c r="Y24" s="117" t="s">
        <v>23</v>
      </c>
      <c r="Z24" s="117"/>
      <c r="AA24" s="117"/>
      <c r="AB24" s="117"/>
      <c r="AC24" s="117"/>
      <c r="AD24" s="117"/>
      <c r="AF24" s="113">
        <v>704258200.05999994</v>
      </c>
      <c r="AG24" s="113"/>
      <c r="AH24" s="113"/>
      <c r="AI24" s="113"/>
      <c r="AJ24" s="113"/>
      <c r="AN24" s="113">
        <v>717204308</v>
      </c>
      <c r="AO24" s="113"/>
      <c r="AP24" s="113"/>
      <c r="AQ24" s="113"/>
    </row>
    <row r="25" spans="2:43" ht="9.75" customHeight="1" x14ac:dyDescent="0.25"/>
    <row r="26" spans="2:43" ht="9.75" customHeight="1" x14ac:dyDescent="0.25">
      <c r="B26" s="121" t="s">
        <v>24</v>
      </c>
      <c r="C26" s="121"/>
      <c r="D26" s="121"/>
      <c r="E26" s="121"/>
      <c r="F26" s="121"/>
      <c r="G26" s="121"/>
      <c r="H26" s="121"/>
      <c r="I26" s="121"/>
      <c r="K26" s="119">
        <v>1000773964.99</v>
      </c>
      <c r="L26" s="119"/>
      <c r="M26" s="119"/>
      <c r="N26" s="119"/>
      <c r="R26" s="119">
        <v>2176638222.8899999</v>
      </c>
      <c r="S26" s="119"/>
      <c r="T26" s="119"/>
      <c r="Y26" s="117" t="s">
        <v>25</v>
      </c>
      <c r="Z26" s="117"/>
      <c r="AA26" s="117"/>
      <c r="AB26" s="117"/>
      <c r="AC26" s="117"/>
      <c r="AD26" s="117"/>
    </row>
    <row r="27" spans="2:43" ht="9.75" customHeight="1" x14ac:dyDescent="0.25">
      <c r="B27" s="121" t="s">
        <v>26</v>
      </c>
      <c r="C27" s="121"/>
      <c r="D27" s="121"/>
      <c r="E27" s="121"/>
      <c r="F27" s="121"/>
      <c r="G27" s="121"/>
      <c r="H27" s="121"/>
      <c r="I27" s="121"/>
      <c r="K27" s="119">
        <v>0</v>
      </c>
      <c r="L27" s="119"/>
      <c r="M27" s="119"/>
      <c r="N27" s="119"/>
      <c r="R27" s="119">
        <v>0</v>
      </c>
      <c r="S27" s="119"/>
      <c r="T27" s="119"/>
    </row>
    <row r="28" spans="2:43" ht="9.75" customHeight="1" x14ac:dyDescent="0.25">
      <c r="B28" s="121"/>
      <c r="C28" s="121"/>
      <c r="D28" s="121"/>
      <c r="E28" s="121"/>
      <c r="F28" s="121"/>
      <c r="G28" s="121"/>
      <c r="H28" s="121"/>
      <c r="I28" s="121"/>
      <c r="Y28" s="118" t="s">
        <v>27</v>
      </c>
      <c r="Z28" s="118"/>
      <c r="AA28" s="118"/>
      <c r="AB28" s="118"/>
      <c r="AC28" s="118"/>
      <c r="AD28" s="118"/>
      <c r="AF28" s="119">
        <v>0</v>
      </c>
      <c r="AG28" s="119"/>
      <c r="AH28" s="119"/>
      <c r="AI28" s="119"/>
      <c r="AJ28" s="119"/>
      <c r="AN28" s="119">
        <v>0</v>
      </c>
      <c r="AO28" s="119"/>
      <c r="AP28" s="119"/>
      <c r="AQ28" s="119"/>
    </row>
    <row r="29" spans="2:43" ht="9.75" customHeight="1" x14ac:dyDescent="0.25">
      <c r="B29" s="121" t="s">
        <v>28</v>
      </c>
      <c r="C29" s="121"/>
      <c r="D29" s="121"/>
      <c r="E29" s="121"/>
      <c r="F29" s="121"/>
      <c r="G29" s="121"/>
      <c r="H29" s="121"/>
      <c r="I29" s="121"/>
      <c r="K29" s="119">
        <v>6512451239.5699997</v>
      </c>
      <c r="L29" s="119"/>
      <c r="M29" s="119"/>
      <c r="N29" s="119"/>
      <c r="R29" s="119">
        <v>7201559396.1400003</v>
      </c>
      <c r="S29" s="119"/>
      <c r="T29" s="119"/>
      <c r="Y29" s="118" t="s">
        <v>29</v>
      </c>
      <c r="Z29" s="118"/>
      <c r="AA29" s="118"/>
      <c r="AB29" s="118"/>
      <c r="AC29" s="118"/>
      <c r="AD29" s="118"/>
      <c r="AF29" s="119">
        <v>0</v>
      </c>
      <c r="AG29" s="119"/>
      <c r="AH29" s="119"/>
      <c r="AI29" s="119"/>
      <c r="AJ29" s="119"/>
      <c r="AN29" s="119">
        <v>0</v>
      </c>
      <c r="AO29" s="119"/>
      <c r="AP29" s="119"/>
      <c r="AQ29" s="119"/>
    </row>
    <row r="30" spans="2:43" ht="9.75" customHeight="1" x14ac:dyDescent="0.25">
      <c r="B30" s="121"/>
      <c r="C30" s="121"/>
      <c r="D30" s="121"/>
      <c r="E30" s="121"/>
      <c r="F30" s="121"/>
      <c r="G30" s="121"/>
      <c r="H30" s="121"/>
      <c r="I30" s="121"/>
      <c r="Y30" s="118" t="s">
        <v>30</v>
      </c>
      <c r="Z30" s="118"/>
      <c r="AA30" s="118"/>
      <c r="AB30" s="118"/>
      <c r="AC30" s="118"/>
      <c r="AD30" s="118"/>
      <c r="AF30" s="119">
        <v>2615653204.1300001</v>
      </c>
      <c r="AG30" s="119"/>
      <c r="AH30" s="119"/>
      <c r="AI30" s="119"/>
      <c r="AJ30" s="119"/>
      <c r="AN30" s="119">
        <v>2282011147</v>
      </c>
      <c r="AO30" s="119"/>
      <c r="AP30" s="119"/>
      <c r="AQ30" s="119"/>
    </row>
    <row r="31" spans="2:43" ht="9.75" customHeight="1" x14ac:dyDescent="0.25">
      <c r="B31" s="121" t="s">
        <v>31</v>
      </c>
      <c r="C31" s="121"/>
      <c r="D31" s="121"/>
      <c r="E31" s="121"/>
      <c r="F31" s="121"/>
      <c r="G31" s="121"/>
      <c r="H31" s="121"/>
      <c r="I31" s="121"/>
      <c r="K31" s="119">
        <v>2044790305.6099999</v>
      </c>
      <c r="L31" s="119"/>
      <c r="M31" s="119"/>
      <c r="N31" s="119"/>
      <c r="R31" s="119">
        <v>1842289860.55</v>
      </c>
      <c r="S31" s="119"/>
      <c r="T31" s="119"/>
      <c r="Y31" s="118" t="s">
        <v>32</v>
      </c>
      <c r="Z31" s="118"/>
      <c r="AA31" s="118"/>
      <c r="AB31" s="118"/>
      <c r="AC31" s="118"/>
      <c r="AD31" s="118"/>
      <c r="AF31" s="119">
        <v>1033868464</v>
      </c>
      <c r="AG31" s="119"/>
      <c r="AH31" s="119"/>
      <c r="AI31" s="119"/>
      <c r="AJ31" s="119"/>
      <c r="AN31" s="119">
        <v>0</v>
      </c>
      <c r="AO31" s="119"/>
      <c r="AP31" s="119"/>
      <c r="AQ31" s="119"/>
    </row>
    <row r="32" spans="2:43" ht="9.75" customHeight="1" x14ac:dyDescent="0.25">
      <c r="B32" s="121" t="s">
        <v>33</v>
      </c>
      <c r="C32" s="121"/>
      <c r="D32" s="121"/>
      <c r="E32" s="121"/>
      <c r="F32" s="121"/>
      <c r="G32" s="121"/>
      <c r="H32" s="121"/>
      <c r="I32" s="121"/>
      <c r="K32" s="119">
        <v>114364002.7</v>
      </c>
      <c r="L32" s="119"/>
      <c r="M32" s="119"/>
      <c r="N32" s="119"/>
      <c r="R32" s="119">
        <v>120071464.15000001</v>
      </c>
      <c r="S32" s="119"/>
      <c r="T32" s="119"/>
      <c r="Y32" s="118" t="s">
        <v>34</v>
      </c>
      <c r="Z32" s="118"/>
      <c r="AA32" s="118"/>
      <c r="AB32" s="118"/>
      <c r="AC32" s="118"/>
      <c r="AD32" s="118"/>
      <c r="AF32" s="119">
        <v>0</v>
      </c>
      <c r="AG32" s="119"/>
      <c r="AH32" s="119"/>
      <c r="AI32" s="119"/>
      <c r="AJ32" s="119"/>
      <c r="AN32" s="119">
        <v>0</v>
      </c>
      <c r="AO32" s="119"/>
      <c r="AP32" s="119"/>
      <c r="AQ32" s="119"/>
    </row>
    <row r="33" spans="2:43" ht="9.75" customHeight="1" x14ac:dyDescent="0.25">
      <c r="B33" s="121" t="s">
        <v>35</v>
      </c>
      <c r="C33" s="121"/>
      <c r="D33" s="121"/>
      <c r="E33" s="121"/>
      <c r="F33" s="121"/>
      <c r="G33" s="121"/>
      <c r="H33" s="121"/>
      <c r="I33" s="121"/>
      <c r="K33" s="119">
        <v>0</v>
      </c>
      <c r="L33" s="119"/>
      <c r="M33" s="119"/>
      <c r="N33" s="119"/>
      <c r="R33" s="119">
        <v>0</v>
      </c>
      <c r="S33" s="119"/>
      <c r="T33" s="119"/>
      <c r="Y33" s="118"/>
      <c r="Z33" s="118"/>
      <c r="AA33" s="118"/>
      <c r="AB33" s="118"/>
      <c r="AC33" s="118"/>
      <c r="AD33" s="118"/>
    </row>
    <row r="34" spans="2:43" ht="9.75" customHeight="1" x14ac:dyDescent="0.25">
      <c r="B34" s="121"/>
      <c r="C34" s="121"/>
      <c r="D34" s="121"/>
      <c r="E34" s="121"/>
      <c r="F34" s="121"/>
      <c r="G34" s="121"/>
      <c r="H34" s="121"/>
      <c r="I34" s="121"/>
      <c r="Y34" s="118" t="s">
        <v>36</v>
      </c>
      <c r="Z34" s="118"/>
      <c r="AA34" s="118"/>
      <c r="AB34" s="118"/>
      <c r="AC34" s="118"/>
      <c r="AD34" s="118"/>
      <c r="AF34" s="119">
        <v>351409492.86000001</v>
      </c>
      <c r="AG34" s="119"/>
      <c r="AH34" s="119"/>
      <c r="AI34" s="119"/>
      <c r="AJ34" s="119"/>
      <c r="AN34" s="119">
        <v>306572349</v>
      </c>
      <c r="AO34" s="119"/>
      <c r="AP34" s="119"/>
      <c r="AQ34" s="119"/>
    </row>
    <row r="35" spans="2:43" ht="9.75" customHeight="1" x14ac:dyDescent="0.25">
      <c r="B35" s="121" t="s">
        <v>37</v>
      </c>
      <c r="C35" s="121"/>
      <c r="D35" s="121"/>
      <c r="E35" s="121"/>
      <c r="F35" s="121"/>
      <c r="G35" s="121"/>
      <c r="H35" s="121"/>
      <c r="I35" s="121"/>
      <c r="K35" s="119">
        <v>74209140.030000001</v>
      </c>
      <c r="L35" s="119"/>
      <c r="M35" s="119"/>
      <c r="N35" s="119"/>
      <c r="R35" s="119">
        <v>237735834.28999999</v>
      </c>
      <c r="S35" s="119"/>
      <c r="T35" s="119"/>
      <c r="Y35" s="117" t="s">
        <v>38</v>
      </c>
      <c r="Z35" s="117"/>
      <c r="AA35" s="117"/>
      <c r="AB35" s="117"/>
      <c r="AC35" s="117"/>
      <c r="AD35" s="117"/>
      <c r="AF35" s="113">
        <v>4000931160.9899998</v>
      </c>
      <c r="AG35" s="113"/>
      <c r="AH35" s="113"/>
      <c r="AI35" s="113"/>
      <c r="AJ35" s="113"/>
      <c r="AN35" s="113">
        <v>2588583496</v>
      </c>
      <c r="AO35" s="113"/>
      <c r="AP35" s="113"/>
      <c r="AQ35" s="113"/>
    </row>
    <row r="36" spans="2:43" ht="9.75" customHeight="1" x14ac:dyDescent="0.25">
      <c r="B36" s="121" t="s">
        <v>39</v>
      </c>
      <c r="C36" s="121"/>
      <c r="D36" s="121"/>
      <c r="E36" s="121"/>
      <c r="F36" s="121"/>
      <c r="G36" s="121"/>
      <c r="H36" s="121"/>
      <c r="I36" s="121"/>
      <c r="K36" s="119">
        <v>0</v>
      </c>
      <c r="L36" s="119"/>
      <c r="M36" s="119"/>
      <c r="N36" s="119"/>
      <c r="R36" s="119">
        <v>0</v>
      </c>
      <c r="S36" s="119"/>
      <c r="T36" s="119"/>
    </row>
    <row r="37" spans="2:43" ht="9.75" customHeight="1" x14ac:dyDescent="0.25">
      <c r="B37" s="121"/>
      <c r="C37" s="121"/>
      <c r="D37" s="121"/>
      <c r="E37" s="121"/>
      <c r="F37" s="121"/>
      <c r="G37" s="121"/>
      <c r="H37" s="121"/>
      <c r="I37" s="121"/>
      <c r="Y37" s="117" t="s">
        <v>40</v>
      </c>
      <c r="Z37" s="117"/>
      <c r="AA37" s="117"/>
      <c r="AB37" s="117"/>
      <c r="AC37" s="117"/>
      <c r="AD37" s="117"/>
      <c r="AF37" s="113">
        <v>4705189361.0500002</v>
      </c>
      <c r="AG37" s="113"/>
      <c r="AH37" s="113"/>
      <c r="AI37" s="113"/>
      <c r="AJ37" s="113"/>
      <c r="AN37" s="113">
        <v>3305787804</v>
      </c>
      <c r="AO37" s="113"/>
      <c r="AP37" s="113"/>
      <c r="AQ37" s="113"/>
    </row>
    <row r="38" spans="2:43" ht="9.75" customHeight="1" x14ac:dyDescent="0.25">
      <c r="B38" s="121" t="s">
        <v>41</v>
      </c>
      <c r="C38" s="121"/>
      <c r="D38" s="121"/>
      <c r="E38" s="121"/>
      <c r="F38" s="121"/>
      <c r="G38" s="121"/>
      <c r="H38" s="121"/>
      <c r="I38" s="121"/>
      <c r="K38" s="119">
        <v>902022.01</v>
      </c>
      <c r="L38" s="119"/>
      <c r="M38" s="119"/>
      <c r="N38" s="119"/>
      <c r="R38" s="119">
        <v>0</v>
      </c>
      <c r="S38" s="119"/>
      <c r="T38" s="119"/>
    </row>
    <row r="39" spans="2:43" ht="9.75" customHeight="1" x14ac:dyDescent="0.25">
      <c r="B39" s="122" t="s">
        <v>42</v>
      </c>
      <c r="C39" s="122"/>
      <c r="D39" s="122"/>
      <c r="E39" s="122"/>
      <c r="F39" s="122"/>
      <c r="G39" s="122"/>
      <c r="H39" s="122"/>
      <c r="I39" s="122"/>
      <c r="K39" s="113">
        <v>9747490674.9099998</v>
      </c>
      <c r="L39" s="113"/>
      <c r="M39" s="113"/>
      <c r="N39" s="113"/>
      <c r="R39" s="113">
        <v>11578294778.02</v>
      </c>
      <c r="S39" s="113"/>
      <c r="T39" s="113"/>
      <c r="Y39" s="117" t="s">
        <v>43</v>
      </c>
      <c r="Z39" s="117"/>
      <c r="AA39" s="117"/>
      <c r="AB39" s="117"/>
      <c r="AC39" s="117"/>
      <c r="AD39" s="117"/>
    </row>
    <row r="40" spans="2:43" ht="9.75" customHeight="1" x14ac:dyDescent="0.25"/>
    <row r="41" spans="2:43" ht="9.75" customHeight="1" x14ac:dyDescent="0.25">
      <c r="Y41" s="117" t="s">
        <v>44</v>
      </c>
      <c r="Z41" s="117"/>
      <c r="AA41" s="117"/>
      <c r="AB41" s="117"/>
      <c r="AC41" s="117"/>
      <c r="AD41" s="117"/>
    </row>
    <row r="42" spans="2:43" ht="9.75" customHeight="1" x14ac:dyDescent="0.25"/>
    <row r="43" spans="2:43" ht="9.75" customHeight="1" x14ac:dyDescent="0.25">
      <c r="Y43" s="118" t="s">
        <v>45</v>
      </c>
      <c r="Z43" s="118"/>
      <c r="AA43" s="118"/>
      <c r="AB43" s="118"/>
      <c r="AC43" s="118"/>
      <c r="AD43" s="118"/>
      <c r="AF43" s="119">
        <v>0</v>
      </c>
      <c r="AG43" s="119"/>
      <c r="AH43" s="119"/>
      <c r="AI43" s="119"/>
      <c r="AJ43" s="119"/>
      <c r="AN43" s="119">
        <v>0</v>
      </c>
      <c r="AO43" s="119"/>
      <c r="AP43" s="119"/>
      <c r="AQ43" s="119"/>
    </row>
    <row r="44" spans="2:43" ht="9.75" customHeight="1" x14ac:dyDescent="0.25">
      <c r="Y44" s="118" t="s">
        <v>46</v>
      </c>
      <c r="Z44" s="118"/>
      <c r="AA44" s="118"/>
      <c r="AB44" s="118"/>
      <c r="AC44" s="118"/>
      <c r="AD44" s="118"/>
      <c r="AF44" s="119">
        <v>0</v>
      </c>
      <c r="AG44" s="119"/>
      <c r="AH44" s="119"/>
      <c r="AI44" s="119"/>
      <c r="AJ44" s="119"/>
      <c r="AN44" s="119">
        <v>0</v>
      </c>
      <c r="AO44" s="119"/>
      <c r="AP44" s="119"/>
      <c r="AQ44" s="119"/>
    </row>
    <row r="45" spans="2:43" ht="9.75" customHeight="1" x14ac:dyDescent="0.25">
      <c r="Y45" s="118" t="s">
        <v>47</v>
      </c>
      <c r="Z45" s="118"/>
      <c r="AA45" s="118"/>
      <c r="AB45" s="118"/>
      <c r="AC45" s="118"/>
      <c r="AD45" s="118"/>
      <c r="AF45" s="119">
        <v>0</v>
      </c>
      <c r="AG45" s="119"/>
      <c r="AH45" s="119"/>
      <c r="AI45" s="119"/>
      <c r="AJ45" s="119"/>
      <c r="AN45" s="119">
        <v>0</v>
      </c>
      <c r="AO45" s="119"/>
      <c r="AP45" s="119"/>
      <c r="AQ45" s="119"/>
    </row>
    <row r="46" spans="2:43" ht="9.75" customHeight="1" x14ac:dyDescent="0.25">
      <c r="Y46" s="118"/>
      <c r="Z46" s="118"/>
      <c r="AA46" s="118"/>
      <c r="AB46" s="118"/>
      <c r="AC46" s="118"/>
      <c r="AD46" s="118"/>
    </row>
    <row r="47" spans="2:43" ht="9.75" customHeight="1" x14ac:dyDescent="0.25"/>
    <row r="48" spans="2:43" ht="9.75" customHeight="1" x14ac:dyDescent="0.25">
      <c r="Y48" s="117" t="s">
        <v>48</v>
      </c>
      <c r="Z48" s="117"/>
      <c r="AA48" s="117"/>
      <c r="AB48" s="117"/>
      <c r="AC48" s="117"/>
      <c r="AD48" s="117"/>
    </row>
    <row r="49" spans="4:43" ht="9.75" customHeight="1" x14ac:dyDescent="0.25"/>
    <row r="50" spans="4:43" ht="9.75" customHeight="1" x14ac:dyDescent="0.25">
      <c r="Y50" s="120" t="s">
        <v>49</v>
      </c>
      <c r="Z50" s="120"/>
      <c r="AA50" s="120"/>
      <c r="AB50" s="120"/>
      <c r="AC50" s="120"/>
      <c r="AD50" s="120"/>
      <c r="AF50" s="119">
        <v>1124150325.1900001</v>
      </c>
      <c r="AG50" s="119"/>
      <c r="AH50" s="119"/>
      <c r="AI50" s="119"/>
      <c r="AJ50" s="119"/>
      <c r="AN50" s="119">
        <v>1935370774</v>
      </c>
      <c r="AO50" s="119"/>
      <c r="AP50" s="119"/>
      <c r="AQ50" s="119"/>
    </row>
    <row r="51" spans="4:43" ht="9.75" customHeight="1" x14ac:dyDescent="0.25">
      <c r="Y51" s="120"/>
      <c r="Z51" s="120"/>
      <c r="AA51" s="120"/>
      <c r="AB51" s="120"/>
      <c r="AC51" s="120"/>
      <c r="AD51" s="120"/>
    </row>
    <row r="52" spans="4:43" ht="9.75" customHeight="1" x14ac:dyDescent="0.25">
      <c r="Y52" s="118" t="s">
        <v>50</v>
      </c>
      <c r="Z52" s="118"/>
      <c r="AA52" s="118"/>
      <c r="AB52" s="118"/>
      <c r="AC52" s="118"/>
      <c r="AD52" s="118"/>
      <c r="AF52" s="119">
        <v>6406862880.7799997</v>
      </c>
      <c r="AG52" s="119"/>
      <c r="AH52" s="119"/>
      <c r="AI52" s="119"/>
      <c r="AJ52" s="119"/>
      <c r="AN52" s="119">
        <v>8909460587</v>
      </c>
      <c r="AO52" s="119"/>
      <c r="AP52" s="119"/>
      <c r="AQ52" s="119"/>
    </row>
    <row r="53" spans="4:43" ht="9.75" customHeight="1" x14ac:dyDescent="0.25">
      <c r="Y53" s="118" t="s">
        <v>51</v>
      </c>
      <c r="Z53" s="118"/>
      <c r="AA53" s="118"/>
      <c r="AB53" s="118"/>
      <c r="AC53" s="118"/>
      <c r="AD53" s="118"/>
      <c r="AF53" s="119">
        <v>0</v>
      </c>
      <c r="AG53" s="119"/>
      <c r="AH53" s="119"/>
      <c r="AI53" s="119"/>
      <c r="AJ53" s="119"/>
      <c r="AN53" s="119">
        <v>34022146</v>
      </c>
      <c r="AO53" s="119"/>
      <c r="AP53" s="119"/>
      <c r="AQ53" s="119"/>
    </row>
    <row r="54" spans="4:43" ht="9.75" customHeight="1" x14ac:dyDescent="0.25">
      <c r="Y54" s="118" t="s">
        <v>52</v>
      </c>
      <c r="Z54" s="118"/>
      <c r="AA54" s="118"/>
      <c r="AB54" s="118"/>
      <c r="AC54" s="118"/>
      <c r="AD54" s="118"/>
      <c r="AF54" s="119">
        <v>0</v>
      </c>
      <c r="AG54" s="119"/>
      <c r="AH54" s="119"/>
      <c r="AI54" s="119"/>
      <c r="AJ54" s="119"/>
      <c r="AN54" s="119">
        <v>0</v>
      </c>
      <c r="AO54" s="119"/>
      <c r="AP54" s="119"/>
      <c r="AQ54" s="119"/>
    </row>
    <row r="55" spans="4:43" ht="9.75" customHeight="1" x14ac:dyDescent="0.25">
      <c r="Y55" s="118" t="s">
        <v>53</v>
      </c>
      <c r="Z55" s="118"/>
      <c r="AA55" s="118"/>
      <c r="AB55" s="118"/>
      <c r="AC55" s="118"/>
      <c r="AD55" s="118"/>
      <c r="AF55" s="119">
        <v>0</v>
      </c>
      <c r="AG55" s="119"/>
      <c r="AH55" s="119"/>
      <c r="AI55" s="119"/>
      <c r="AJ55" s="119"/>
      <c r="AN55" s="119">
        <v>0</v>
      </c>
      <c r="AO55" s="119"/>
      <c r="AP55" s="119"/>
      <c r="AQ55" s="119"/>
    </row>
    <row r="56" spans="4:43" ht="10.5" customHeight="1" x14ac:dyDescent="0.25">
      <c r="Y56" s="118"/>
      <c r="Z56" s="118"/>
      <c r="AA56" s="118"/>
      <c r="AB56" s="118"/>
      <c r="AC56" s="118"/>
      <c r="AD56" s="118"/>
    </row>
    <row r="57" spans="4:43" ht="9" customHeight="1" x14ac:dyDescent="0.25">
      <c r="Y57" s="117" t="s">
        <v>54</v>
      </c>
      <c r="Z57" s="117"/>
      <c r="AA57" s="117"/>
      <c r="AB57" s="117"/>
      <c r="AC57" s="117"/>
      <c r="AD57" s="117"/>
    </row>
    <row r="58" spans="4:43" ht="9" customHeight="1" x14ac:dyDescent="0.25">
      <c r="Y58" s="117"/>
      <c r="Z58" s="117"/>
      <c r="AA58" s="117"/>
      <c r="AB58" s="117"/>
      <c r="AC58" s="117"/>
      <c r="AD58" s="117"/>
    </row>
    <row r="59" spans="4:43" ht="9.75" customHeight="1" x14ac:dyDescent="0.25"/>
    <row r="60" spans="4:43" ht="9.75" customHeight="1" x14ac:dyDescent="0.25"/>
    <row r="61" spans="4:43" ht="9.75" customHeight="1" x14ac:dyDescent="0.25">
      <c r="Y61" s="118" t="s">
        <v>55</v>
      </c>
      <c r="Z61" s="118"/>
      <c r="AA61" s="118"/>
      <c r="AB61" s="118"/>
      <c r="AC61" s="118"/>
      <c r="AD61" s="118"/>
      <c r="AF61" s="119">
        <v>0</v>
      </c>
      <c r="AG61" s="119"/>
      <c r="AH61" s="119"/>
      <c r="AI61" s="119"/>
      <c r="AJ61" s="119"/>
      <c r="AN61" s="119">
        <v>0</v>
      </c>
      <c r="AO61" s="119"/>
      <c r="AP61" s="119"/>
      <c r="AQ61" s="119"/>
    </row>
    <row r="62" spans="4:43" ht="9.75" customHeight="1" x14ac:dyDescent="0.25">
      <c r="Y62" s="118" t="s">
        <v>56</v>
      </c>
      <c r="Z62" s="118"/>
      <c r="AA62" s="118"/>
      <c r="AB62" s="118"/>
      <c r="AC62" s="118"/>
      <c r="AD62" s="118"/>
      <c r="AF62" s="119">
        <v>0</v>
      </c>
      <c r="AG62" s="119"/>
      <c r="AH62" s="119"/>
      <c r="AI62" s="119"/>
      <c r="AJ62" s="119"/>
      <c r="AN62" s="119">
        <v>0</v>
      </c>
      <c r="AO62" s="119"/>
      <c r="AP62" s="119"/>
      <c r="AQ62" s="119"/>
    </row>
    <row r="63" spans="4:43" ht="9.75" customHeight="1" x14ac:dyDescent="0.25">
      <c r="Y63" s="118"/>
      <c r="Z63" s="118"/>
      <c r="AA63" s="118"/>
      <c r="AB63" s="118"/>
      <c r="AC63" s="118"/>
      <c r="AD63" s="118"/>
    </row>
    <row r="64" spans="4:43" ht="9" customHeight="1" x14ac:dyDescent="0.25">
      <c r="D64" s="112" t="s">
        <v>57</v>
      </c>
      <c r="E64" s="112"/>
      <c r="F64" s="112"/>
      <c r="G64" s="112"/>
      <c r="H64" s="112"/>
      <c r="I64" s="112"/>
      <c r="K64" s="114">
        <v>12236202567.02</v>
      </c>
      <c r="L64" s="114"/>
      <c r="M64" s="114"/>
      <c r="S64" s="114">
        <v>14184641310.27</v>
      </c>
      <c r="T64" s="114"/>
      <c r="U64" s="114"/>
      <c r="Y64" s="112" t="s">
        <v>58</v>
      </c>
      <c r="Z64" s="112"/>
      <c r="AA64" s="112"/>
      <c r="AB64" s="112"/>
      <c r="AC64" s="112"/>
      <c r="AD64" s="112"/>
      <c r="AE64" s="112"/>
      <c r="AF64" s="113">
        <v>7531013205.9700003</v>
      </c>
      <c r="AG64" s="113"/>
      <c r="AH64" s="113"/>
      <c r="AI64" s="113"/>
      <c r="AJ64" s="113"/>
      <c r="AN64" s="114">
        <v>10878853506</v>
      </c>
      <c r="AO64" s="114"/>
      <c r="AP64" s="114"/>
    </row>
    <row r="65" spans="4:44" ht="6.75" customHeight="1" x14ac:dyDescent="0.25">
      <c r="D65" s="112"/>
      <c r="E65" s="112"/>
      <c r="F65" s="112"/>
      <c r="G65" s="112"/>
      <c r="H65" s="112"/>
      <c r="I65" s="112"/>
      <c r="Y65" s="112"/>
      <c r="Z65" s="112"/>
      <c r="AA65" s="112"/>
      <c r="AB65" s="112"/>
      <c r="AC65" s="112"/>
      <c r="AD65" s="112"/>
      <c r="AE65" s="112"/>
    </row>
    <row r="66" spans="4:44" ht="9" customHeight="1" x14ac:dyDescent="0.25">
      <c r="Y66" s="112" t="s">
        <v>59</v>
      </c>
      <c r="Z66" s="112"/>
      <c r="AA66" s="112"/>
      <c r="AB66" s="112"/>
      <c r="AC66" s="112"/>
      <c r="AD66" s="112"/>
      <c r="AE66" s="112"/>
      <c r="AF66" s="113">
        <v>12236202567.02</v>
      </c>
      <c r="AG66" s="113"/>
      <c r="AH66" s="113"/>
      <c r="AI66" s="113"/>
      <c r="AJ66" s="113"/>
      <c r="AN66" s="114">
        <v>14184641310</v>
      </c>
      <c r="AO66" s="114"/>
      <c r="AP66" s="114"/>
    </row>
    <row r="67" spans="4:44" ht="13.5" customHeight="1" x14ac:dyDescent="0.25">
      <c r="Y67" s="112"/>
      <c r="Z67" s="112"/>
      <c r="AA67" s="112"/>
      <c r="AB67" s="112"/>
      <c r="AC67" s="112"/>
      <c r="AD67" s="112"/>
      <c r="AE67" s="112"/>
    </row>
    <row r="68" spans="4:44" ht="6" customHeight="1" x14ac:dyDescent="0.2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row>
    <row r="69" spans="4:44" ht="6.75" customHeight="1" x14ac:dyDescent="0.2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row>
    <row r="70" spans="4:44" ht="36" customHeight="1" x14ac:dyDescent="0.25">
      <c r="E70" s="17"/>
      <c r="F70" s="17"/>
      <c r="G70" s="17"/>
      <c r="H70" s="17"/>
      <c r="I70" s="17"/>
      <c r="J70" s="17"/>
      <c r="K70" s="17"/>
      <c r="L70" s="17"/>
      <c r="M70" s="17"/>
      <c r="N70" s="17"/>
      <c r="O70" s="17"/>
      <c r="P70" s="17"/>
      <c r="Q70" s="17"/>
      <c r="R70" s="17"/>
      <c r="S70" s="17"/>
      <c r="T70" s="17"/>
      <c r="U70" s="17"/>
      <c r="V70" s="17"/>
      <c r="W70" s="17"/>
      <c r="X70" s="17"/>
      <c r="Y70" s="17"/>
      <c r="Z70" s="17"/>
      <c r="AA70" s="17"/>
    </row>
    <row r="71" spans="4:44" ht="31.5" customHeight="1" x14ac:dyDescent="0.25">
      <c r="E71" s="17"/>
      <c r="F71" s="17"/>
      <c r="G71" s="116"/>
      <c r="H71" s="116"/>
      <c r="I71" s="116"/>
      <c r="J71" s="116"/>
      <c r="K71" s="116"/>
      <c r="L71" s="116"/>
      <c r="M71" s="116"/>
      <c r="N71" s="116"/>
      <c r="O71" s="116"/>
      <c r="P71" s="116"/>
      <c r="Q71" s="116"/>
      <c r="R71" s="52"/>
      <c r="S71" s="29"/>
      <c r="T71" s="29"/>
      <c r="U71" s="29"/>
      <c r="V71" s="29"/>
      <c r="W71" s="29"/>
      <c r="X71" s="29"/>
      <c r="Y71" s="116"/>
      <c r="Z71" s="116"/>
      <c r="AA71" s="116"/>
      <c r="AB71" s="116"/>
      <c r="AC71" s="108"/>
      <c r="AD71" s="108"/>
      <c r="AE71" s="109"/>
      <c r="AF71" s="109"/>
      <c r="AG71" s="109"/>
      <c r="AH71" s="109"/>
      <c r="AI71" s="109"/>
      <c r="AJ71" s="109"/>
      <c r="AK71" s="109"/>
      <c r="AL71" s="109"/>
      <c r="AM71" s="109"/>
      <c r="AN71" s="109"/>
      <c r="AO71" s="109"/>
      <c r="AP71" s="109"/>
      <c r="AQ71" s="108"/>
    </row>
    <row r="72" spans="4:44" ht="18.75" customHeight="1" x14ac:dyDescent="0.25">
      <c r="E72" s="17"/>
      <c r="F72" s="17"/>
      <c r="G72" s="116"/>
      <c r="H72" s="116"/>
      <c r="I72" s="116"/>
      <c r="J72" s="116"/>
      <c r="K72" s="116"/>
      <c r="L72" s="116"/>
      <c r="M72" s="116"/>
      <c r="N72" s="116"/>
      <c r="O72" s="116"/>
      <c r="P72" s="116"/>
      <c r="Q72" s="116"/>
      <c r="R72" s="52"/>
      <c r="S72" s="29"/>
      <c r="T72" s="29"/>
      <c r="U72" s="29"/>
      <c r="V72" s="29"/>
      <c r="W72" s="29"/>
      <c r="X72" s="29"/>
      <c r="Y72" s="29"/>
      <c r="Z72" s="29"/>
      <c r="AA72" s="52"/>
      <c r="AB72" s="108"/>
      <c r="AC72" s="111"/>
      <c r="AD72" s="111"/>
      <c r="AE72" s="111"/>
      <c r="AF72" s="111"/>
      <c r="AG72" s="111"/>
      <c r="AH72" s="111"/>
      <c r="AI72" s="111"/>
      <c r="AJ72" s="111"/>
      <c r="AK72" s="111"/>
      <c r="AL72" s="111"/>
      <c r="AM72" s="111"/>
      <c r="AN72" s="111"/>
      <c r="AO72" s="111"/>
      <c r="AP72" s="111"/>
      <c r="AQ72" s="111"/>
    </row>
    <row r="73" spans="4:44" ht="12" customHeight="1" x14ac:dyDescent="0.25">
      <c r="E73" s="17"/>
      <c r="F73" s="17"/>
      <c r="G73" s="52"/>
      <c r="H73" s="52"/>
      <c r="I73" s="52"/>
      <c r="J73" s="52"/>
      <c r="K73" s="52"/>
      <c r="L73" s="52"/>
      <c r="M73" s="52"/>
      <c r="N73" s="52"/>
      <c r="O73" s="52"/>
      <c r="P73" s="52"/>
      <c r="Q73" s="52"/>
      <c r="R73" s="52"/>
      <c r="S73" s="29"/>
      <c r="T73" s="29"/>
      <c r="U73" s="29"/>
      <c r="V73" s="29"/>
      <c r="W73" s="29"/>
      <c r="X73" s="29"/>
      <c r="Y73" s="29"/>
      <c r="Z73" s="29"/>
      <c r="AA73" s="52"/>
      <c r="AB73" s="108"/>
      <c r="AC73" s="111"/>
      <c r="AD73" s="111"/>
      <c r="AE73" s="111"/>
      <c r="AF73" s="111"/>
      <c r="AG73" s="111"/>
      <c r="AH73" s="111"/>
      <c r="AI73" s="111"/>
      <c r="AJ73" s="111"/>
      <c r="AK73" s="111"/>
      <c r="AL73" s="111"/>
      <c r="AM73" s="111"/>
      <c r="AN73" s="111"/>
      <c r="AO73" s="111"/>
      <c r="AP73" s="111"/>
      <c r="AQ73" s="111"/>
    </row>
    <row r="74" spans="4:44" ht="12" customHeight="1" x14ac:dyDescent="0.25">
      <c r="G74" s="108"/>
      <c r="H74" s="108"/>
      <c r="I74" s="108"/>
      <c r="J74" s="108"/>
      <c r="K74" s="108"/>
      <c r="L74" s="108"/>
      <c r="M74" s="108"/>
      <c r="N74" s="108"/>
      <c r="O74" s="108"/>
      <c r="P74" s="108"/>
      <c r="Q74" s="108"/>
      <c r="R74" s="108"/>
      <c r="S74" s="108"/>
      <c r="T74" s="108"/>
      <c r="U74" s="108"/>
      <c r="V74" s="108"/>
      <c r="W74" s="108"/>
      <c r="X74" s="108"/>
      <c r="Y74" s="108"/>
      <c r="Z74" s="108"/>
      <c r="AA74" s="108"/>
      <c r="AB74" s="108"/>
      <c r="AC74" s="111"/>
      <c r="AD74" s="111"/>
      <c r="AE74" s="111"/>
      <c r="AF74" s="111"/>
      <c r="AG74" s="111"/>
      <c r="AH74" s="111"/>
      <c r="AI74" s="111"/>
      <c r="AJ74" s="111"/>
      <c r="AK74" s="111"/>
      <c r="AL74" s="111"/>
      <c r="AM74" s="111"/>
      <c r="AN74" s="111"/>
      <c r="AO74" s="111"/>
      <c r="AP74" s="111"/>
      <c r="AQ74" s="111"/>
    </row>
    <row r="75" spans="4:44" ht="51.75" customHeight="1" x14ac:dyDescent="0.25"/>
    <row r="76" spans="4:44" ht="10.5" customHeight="1" x14ac:dyDescent="0.25">
      <c r="AE76" s="110"/>
      <c r="AF76" s="110"/>
      <c r="AG76" s="110"/>
      <c r="AH76" s="110"/>
      <c r="AI76" s="110"/>
      <c r="AJ76" s="110"/>
      <c r="AK76" s="110"/>
      <c r="AL76" s="110"/>
      <c r="AM76" s="110"/>
      <c r="AN76" s="110"/>
      <c r="AO76" s="110"/>
      <c r="AP76" s="110"/>
      <c r="AQ76" s="110"/>
      <c r="AR76" s="110"/>
    </row>
    <row r="77" spans="4:44" ht="20.25" customHeight="1" x14ac:dyDescent="0.25"/>
  </sheetData>
  <mergeCells count="165">
    <mergeCell ref="H2:AG2"/>
    <mergeCell ref="H3:AG7"/>
    <mergeCell ref="D9:H9"/>
    <mergeCell ref="AH9:AJ9"/>
    <mergeCell ref="AP9:AQ9"/>
    <mergeCell ref="B10:I10"/>
    <mergeCell ref="Y10:AD10"/>
    <mergeCell ref="AF14:AJ14"/>
    <mergeCell ref="AN14:AQ14"/>
    <mergeCell ref="B15:I15"/>
    <mergeCell ref="K15:N15"/>
    <mergeCell ref="R15:T15"/>
    <mergeCell ref="Y15:AD15"/>
    <mergeCell ref="AF15:AJ15"/>
    <mergeCell ref="AN15:AQ15"/>
    <mergeCell ref="B12:I12"/>
    <mergeCell ref="Y12:AD12"/>
    <mergeCell ref="B14:I14"/>
    <mergeCell ref="K14:N14"/>
    <mergeCell ref="R14:T14"/>
    <mergeCell ref="Y14:AD14"/>
    <mergeCell ref="B18:I18"/>
    <mergeCell ref="K18:N18"/>
    <mergeCell ref="R18:T18"/>
    <mergeCell ref="Y18:AD18"/>
    <mergeCell ref="AF18:AJ18"/>
    <mergeCell ref="AN18:AQ18"/>
    <mergeCell ref="B16:I16"/>
    <mergeCell ref="K16:N16"/>
    <mergeCell ref="R16:T16"/>
    <mergeCell ref="Y16:AD17"/>
    <mergeCell ref="AF16:AJ16"/>
    <mergeCell ref="AN16:AQ16"/>
    <mergeCell ref="B17:I17"/>
    <mergeCell ref="K17:N17"/>
    <mergeCell ref="R17:T17"/>
    <mergeCell ref="B19:I20"/>
    <mergeCell ref="K19:N19"/>
    <mergeCell ref="R19:T19"/>
    <mergeCell ref="Y19:AD19"/>
    <mergeCell ref="AF19:AJ19"/>
    <mergeCell ref="AN19:AQ19"/>
    <mergeCell ref="Y20:AD21"/>
    <mergeCell ref="AF20:AJ20"/>
    <mergeCell ref="AN20:AQ20"/>
    <mergeCell ref="B21:I21"/>
    <mergeCell ref="AN22:AQ22"/>
    <mergeCell ref="Y23:AD23"/>
    <mergeCell ref="AF23:AJ23"/>
    <mergeCell ref="AN23:AQ23"/>
    <mergeCell ref="B24:I24"/>
    <mergeCell ref="Y24:AD24"/>
    <mergeCell ref="AF24:AJ24"/>
    <mergeCell ref="AN24:AQ24"/>
    <mergeCell ref="K21:N21"/>
    <mergeCell ref="R21:T21"/>
    <mergeCell ref="B22:I22"/>
    <mergeCell ref="K22:N22"/>
    <mergeCell ref="R22:T22"/>
    <mergeCell ref="Y22:AD22"/>
    <mergeCell ref="B26:I26"/>
    <mergeCell ref="K26:N26"/>
    <mergeCell ref="R26:T26"/>
    <mergeCell ref="Y26:AD26"/>
    <mergeCell ref="B27:I28"/>
    <mergeCell ref="K27:N27"/>
    <mergeCell ref="R27:T27"/>
    <mergeCell ref="Y28:AD28"/>
    <mergeCell ref="AF22:AJ22"/>
    <mergeCell ref="AN30:AQ30"/>
    <mergeCell ref="B31:I31"/>
    <mergeCell ref="K31:N31"/>
    <mergeCell ref="R31:T31"/>
    <mergeCell ref="Y31:AD31"/>
    <mergeCell ref="AF31:AJ31"/>
    <mergeCell ref="AN31:AQ31"/>
    <mergeCell ref="AF28:AJ28"/>
    <mergeCell ref="AN28:AQ28"/>
    <mergeCell ref="B29:I30"/>
    <mergeCell ref="K29:N29"/>
    <mergeCell ref="R29:T29"/>
    <mergeCell ref="Y29:AD29"/>
    <mergeCell ref="AF29:AJ29"/>
    <mergeCell ref="AN29:AQ29"/>
    <mergeCell ref="Y30:AD30"/>
    <mergeCell ref="AF30:AJ30"/>
    <mergeCell ref="B32:I32"/>
    <mergeCell ref="K32:N32"/>
    <mergeCell ref="R32:T32"/>
    <mergeCell ref="Y32:AD33"/>
    <mergeCell ref="AF32:AJ32"/>
    <mergeCell ref="AN32:AQ32"/>
    <mergeCell ref="B33:I34"/>
    <mergeCell ref="K33:N33"/>
    <mergeCell ref="R33:T33"/>
    <mergeCell ref="Y34:AD34"/>
    <mergeCell ref="B36:I37"/>
    <mergeCell ref="K36:N36"/>
    <mergeCell ref="R36:T36"/>
    <mergeCell ref="Y37:AD37"/>
    <mergeCell ref="AF37:AJ37"/>
    <mergeCell ref="AN37:AQ37"/>
    <mergeCell ref="AF34:AJ34"/>
    <mergeCell ref="AN34:AQ34"/>
    <mergeCell ref="B35:I35"/>
    <mergeCell ref="K35:N35"/>
    <mergeCell ref="R35:T35"/>
    <mergeCell ref="Y35:AD35"/>
    <mergeCell ref="AF35:AJ35"/>
    <mergeCell ref="AN35:AQ35"/>
    <mergeCell ref="Y39:AD39"/>
    <mergeCell ref="Y41:AD41"/>
    <mergeCell ref="Y43:AD43"/>
    <mergeCell ref="AF43:AJ43"/>
    <mergeCell ref="AN43:AQ43"/>
    <mergeCell ref="Y44:AD44"/>
    <mergeCell ref="AF44:AJ44"/>
    <mergeCell ref="AN44:AQ44"/>
    <mergeCell ref="B38:I38"/>
    <mergeCell ref="K38:N38"/>
    <mergeCell ref="R38:T38"/>
    <mergeCell ref="B39:I39"/>
    <mergeCell ref="K39:N39"/>
    <mergeCell ref="R39:T39"/>
    <mergeCell ref="Y52:AD52"/>
    <mergeCell ref="AF52:AJ52"/>
    <mergeCell ref="AN52:AQ52"/>
    <mergeCell ref="Y53:AD53"/>
    <mergeCell ref="AF53:AJ53"/>
    <mergeCell ref="AN53:AQ53"/>
    <mergeCell ref="Y45:AD46"/>
    <mergeCell ref="AF45:AJ45"/>
    <mergeCell ref="AN45:AQ45"/>
    <mergeCell ref="Y48:AD48"/>
    <mergeCell ref="Y50:AD51"/>
    <mergeCell ref="AF50:AJ50"/>
    <mergeCell ref="AN50:AQ50"/>
    <mergeCell ref="Y57:AD58"/>
    <mergeCell ref="Y61:AD61"/>
    <mergeCell ref="AF61:AJ61"/>
    <mergeCell ref="AN61:AQ61"/>
    <mergeCell ref="Y62:AD63"/>
    <mergeCell ref="AF62:AJ62"/>
    <mergeCell ref="AN62:AQ62"/>
    <mergeCell ref="Y54:AD54"/>
    <mergeCell ref="AF54:AJ54"/>
    <mergeCell ref="AN54:AQ54"/>
    <mergeCell ref="Y55:AD56"/>
    <mergeCell ref="AF55:AJ55"/>
    <mergeCell ref="AN55:AQ55"/>
    <mergeCell ref="AE71:AP71"/>
    <mergeCell ref="AE76:AR76"/>
    <mergeCell ref="AC72:AQ74"/>
    <mergeCell ref="Y66:AE67"/>
    <mergeCell ref="AF66:AJ66"/>
    <mergeCell ref="AN66:AP66"/>
    <mergeCell ref="D64:I65"/>
    <mergeCell ref="K64:M64"/>
    <mergeCell ref="S64:U64"/>
    <mergeCell ref="Y64:AE65"/>
    <mergeCell ref="AF64:AJ64"/>
    <mergeCell ref="AN64:AP64"/>
    <mergeCell ref="E68:AR69"/>
    <mergeCell ref="Y71:AB71"/>
    <mergeCell ref="G71:Q72"/>
  </mergeCells>
  <printOptions horizontalCentered="1"/>
  <pageMargins left="0.23622047244094491" right="0.23622047244094491" top="0" bottom="0" header="0" footer="0"/>
  <pageSetup scale="80" fitToWidth="0"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AE71"/>
  <sheetViews>
    <sheetView showGridLines="0" showOutlineSymbols="0" topLeftCell="G49" zoomScale="148" zoomScaleNormal="148" workbookViewId="0">
      <selection activeCell="V53" sqref="V53"/>
    </sheetView>
  </sheetViews>
  <sheetFormatPr baseColWidth="10" defaultRowHeight="12.75" customHeight="1" x14ac:dyDescent="0.25"/>
  <cols>
    <col min="1" max="1" width="1.140625" style="1" customWidth="1"/>
    <col min="2" max="2" width="1" style="1" customWidth="1"/>
    <col min="3" max="3" width="5.85546875" style="1" customWidth="1"/>
    <col min="4" max="4" width="13.5703125" style="1" customWidth="1"/>
    <col min="5" max="5" width="4.7109375" style="1" customWidth="1"/>
    <col min="6" max="6" width="14.85546875" style="1" customWidth="1"/>
    <col min="7" max="7" width="1.7109375" style="1" customWidth="1"/>
    <col min="8" max="8" width="2.85546875" style="1" customWidth="1"/>
    <col min="9" max="9" width="10.28515625" style="1" customWidth="1"/>
    <col min="10" max="10" width="1.140625" style="1" customWidth="1"/>
    <col min="11" max="11" width="2.28515625" style="1" customWidth="1"/>
    <col min="12" max="12" width="1.140625" style="1" customWidth="1"/>
    <col min="13" max="13" width="16" style="1" customWidth="1"/>
    <col min="14" max="14" width="1.140625" style="1" customWidth="1"/>
    <col min="15" max="15" width="10.28515625" style="1" customWidth="1"/>
    <col min="16" max="17" width="2.28515625" style="1" customWidth="1"/>
    <col min="18" max="18" width="1.140625" style="1" customWidth="1"/>
    <col min="19" max="19" width="11.85546875" style="1" customWidth="1"/>
    <col min="20" max="20" width="4.140625" style="1" customWidth="1"/>
    <col min="21" max="21" width="1.42578125" style="1" customWidth="1"/>
    <col min="22" max="22" width="7.7109375" style="1" customWidth="1"/>
    <col min="23" max="23" width="2.28515625" style="1" customWidth="1"/>
    <col min="24" max="24" width="5.42578125" style="1" customWidth="1"/>
    <col min="25" max="25" width="12.140625" style="1" customWidth="1"/>
    <col min="26" max="26" width="1.85546875" style="1" customWidth="1"/>
    <col min="27" max="27" width="2.28515625" style="1" customWidth="1"/>
    <col min="28" max="28" width="1.140625" style="1" customWidth="1"/>
    <col min="29" max="256" width="6.85546875" style="1" customWidth="1"/>
    <col min="257" max="257" width="1.140625" style="1" customWidth="1"/>
    <col min="258" max="258" width="1" style="1" customWidth="1"/>
    <col min="259" max="259" width="5.85546875" style="1" customWidth="1"/>
    <col min="260" max="260" width="13.5703125" style="1" customWidth="1"/>
    <col min="261" max="261" width="4.7109375" style="1" customWidth="1"/>
    <col min="262" max="262" width="14.85546875" style="1" customWidth="1"/>
    <col min="263" max="263" width="1.7109375" style="1" customWidth="1"/>
    <col min="264" max="264" width="2.85546875" style="1" customWidth="1"/>
    <col min="265" max="265" width="10.28515625" style="1" customWidth="1"/>
    <col min="266" max="266" width="1.140625" style="1" customWidth="1"/>
    <col min="267" max="267" width="2.28515625" style="1" customWidth="1"/>
    <col min="268" max="268" width="1.140625" style="1" customWidth="1"/>
    <col min="269" max="269" width="16" style="1" customWidth="1"/>
    <col min="270" max="270" width="1.140625" style="1" customWidth="1"/>
    <col min="271" max="271" width="10.28515625" style="1" customWidth="1"/>
    <col min="272" max="273" width="2.28515625" style="1" customWidth="1"/>
    <col min="274" max="274" width="1.140625" style="1" customWidth="1"/>
    <col min="275" max="275" width="11.85546875" style="1" customWidth="1"/>
    <col min="276" max="276" width="4.140625" style="1" customWidth="1"/>
    <col min="277" max="277" width="1.42578125" style="1" customWidth="1"/>
    <col min="278" max="278" width="7.7109375" style="1" customWidth="1"/>
    <col min="279" max="279" width="2.28515625" style="1" customWidth="1"/>
    <col min="280" max="280" width="5.42578125" style="1" customWidth="1"/>
    <col min="281" max="281" width="12.140625" style="1" customWidth="1"/>
    <col min="282" max="282" width="1.85546875" style="1" customWidth="1"/>
    <col min="283" max="283" width="2.28515625" style="1" customWidth="1"/>
    <col min="284" max="284" width="1.140625" style="1" customWidth="1"/>
    <col min="285" max="512" width="6.85546875" style="1" customWidth="1"/>
    <col min="513" max="513" width="1.140625" style="1" customWidth="1"/>
    <col min="514" max="514" width="1" style="1" customWidth="1"/>
    <col min="515" max="515" width="5.85546875" style="1" customWidth="1"/>
    <col min="516" max="516" width="13.5703125" style="1" customWidth="1"/>
    <col min="517" max="517" width="4.7109375" style="1" customWidth="1"/>
    <col min="518" max="518" width="14.85546875" style="1" customWidth="1"/>
    <col min="519" max="519" width="1.7109375" style="1" customWidth="1"/>
    <col min="520" max="520" width="2.85546875" style="1" customWidth="1"/>
    <col min="521" max="521" width="10.28515625" style="1" customWidth="1"/>
    <col min="522" max="522" width="1.140625" style="1" customWidth="1"/>
    <col min="523" max="523" width="2.28515625" style="1" customWidth="1"/>
    <col min="524" max="524" width="1.140625" style="1" customWidth="1"/>
    <col min="525" max="525" width="16" style="1" customWidth="1"/>
    <col min="526" max="526" width="1.140625" style="1" customWidth="1"/>
    <col min="527" max="527" width="10.28515625" style="1" customWidth="1"/>
    <col min="528" max="529" width="2.28515625" style="1" customWidth="1"/>
    <col min="530" max="530" width="1.140625" style="1" customWidth="1"/>
    <col min="531" max="531" width="11.85546875" style="1" customWidth="1"/>
    <col min="532" max="532" width="4.140625" style="1" customWidth="1"/>
    <col min="533" max="533" width="1.42578125" style="1" customWidth="1"/>
    <col min="534" max="534" width="7.7109375" style="1" customWidth="1"/>
    <col min="535" max="535" width="2.28515625" style="1" customWidth="1"/>
    <col min="536" max="536" width="5.42578125" style="1" customWidth="1"/>
    <col min="537" max="537" width="12.140625" style="1" customWidth="1"/>
    <col min="538" max="538" width="1.85546875" style="1" customWidth="1"/>
    <col min="539" max="539" width="2.28515625" style="1" customWidth="1"/>
    <col min="540" max="540" width="1.140625" style="1" customWidth="1"/>
    <col min="541" max="768" width="6.85546875" style="1" customWidth="1"/>
    <col min="769" max="769" width="1.140625" style="1" customWidth="1"/>
    <col min="770" max="770" width="1" style="1" customWidth="1"/>
    <col min="771" max="771" width="5.85546875" style="1" customWidth="1"/>
    <col min="772" max="772" width="13.5703125" style="1" customWidth="1"/>
    <col min="773" max="773" width="4.7109375" style="1" customWidth="1"/>
    <col min="774" max="774" width="14.85546875" style="1" customWidth="1"/>
    <col min="775" max="775" width="1.7109375" style="1" customWidth="1"/>
    <col min="776" max="776" width="2.85546875" style="1" customWidth="1"/>
    <col min="777" max="777" width="10.28515625" style="1" customWidth="1"/>
    <col min="778" max="778" width="1.140625" style="1" customWidth="1"/>
    <col min="779" max="779" width="2.28515625" style="1" customWidth="1"/>
    <col min="780" max="780" width="1.140625" style="1" customWidth="1"/>
    <col min="781" max="781" width="16" style="1" customWidth="1"/>
    <col min="782" max="782" width="1.140625" style="1" customWidth="1"/>
    <col min="783" max="783" width="10.28515625" style="1" customWidth="1"/>
    <col min="784" max="785" width="2.28515625" style="1" customWidth="1"/>
    <col min="786" max="786" width="1.140625" style="1" customWidth="1"/>
    <col min="787" max="787" width="11.85546875" style="1" customWidth="1"/>
    <col min="788" max="788" width="4.140625" style="1" customWidth="1"/>
    <col min="789" max="789" width="1.42578125" style="1" customWidth="1"/>
    <col min="790" max="790" width="7.7109375" style="1" customWidth="1"/>
    <col min="791" max="791" width="2.28515625" style="1" customWidth="1"/>
    <col min="792" max="792" width="5.42578125" style="1" customWidth="1"/>
    <col min="793" max="793" width="12.140625" style="1" customWidth="1"/>
    <col min="794" max="794" width="1.85546875" style="1" customWidth="1"/>
    <col min="795" max="795" width="2.28515625" style="1" customWidth="1"/>
    <col min="796" max="796" width="1.140625" style="1" customWidth="1"/>
    <col min="797" max="1024" width="6.85546875" style="1" customWidth="1"/>
    <col min="1025" max="1025" width="1.140625" style="1" customWidth="1"/>
    <col min="1026" max="1026" width="1" style="1" customWidth="1"/>
    <col min="1027" max="1027" width="5.85546875" style="1" customWidth="1"/>
    <col min="1028" max="1028" width="13.5703125" style="1" customWidth="1"/>
    <col min="1029" max="1029" width="4.7109375" style="1" customWidth="1"/>
    <col min="1030" max="1030" width="14.85546875" style="1" customWidth="1"/>
    <col min="1031" max="1031" width="1.7109375" style="1" customWidth="1"/>
    <col min="1032" max="1032" width="2.85546875" style="1" customWidth="1"/>
    <col min="1033" max="1033" width="10.28515625" style="1" customWidth="1"/>
    <col min="1034" max="1034" width="1.140625" style="1" customWidth="1"/>
    <col min="1035" max="1035" width="2.28515625" style="1" customWidth="1"/>
    <col min="1036" max="1036" width="1.140625" style="1" customWidth="1"/>
    <col min="1037" max="1037" width="16" style="1" customWidth="1"/>
    <col min="1038" max="1038" width="1.140625" style="1" customWidth="1"/>
    <col min="1039" max="1039" width="10.28515625" style="1" customWidth="1"/>
    <col min="1040" max="1041" width="2.28515625" style="1" customWidth="1"/>
    <col min="1042" max="1042" width="1.140625" style="1" customWidth="1"/>
    <col min="1043" max="1043" width="11.85546875" style="1" customWidth="1"/>
    <col min="1044" max="1044" width="4.140625" style="1" customWidth="1"/>
    <col min="1045" max="1045" width="1.42578125" style="1" customWidth="1"/>
    <col min="1046" max="1046" width="7.7109375" style="1" customWidth="1"/>
    <col min="1047" max="1047" width="2.28515625" style="1" customWidth="1"/>
    <col min="1048" max="1048" width="5.42578125" style="1" customWidth="1"/>
    <col min="1049" max="1049" width="12.140625" style="1" customWidth="1"/>
    <col min="1050" max="1050" width="1.85546875" style="1" customWidth="1"/>
    <col min="1051" max="1051" width="2.28515625" style="1" customWidth="1"/>
    <col min="1052" max="1052" width="1.140625" style="1" customWidth="1"/>
    <col min="1053" max="1280" width="6.85546875" style="1" customWidth="1"/>
    <col min="1281" max="1281" width="1.140625" style="1" customWidth="1"/>
    <col min="1282" max="1282" width="1" style="1" customWidth="1"/>
    <col min="1283" max="1283" width="5.85546875" style="1" customWidth="1"/>
    <col min="1284" max="1284" width="13.5703125" style="1" customWidth="1"/>
    <col min="1285" max="1285" width="4.7109375" style="1" customWidth="1"/>
    <col min="1286" max="1286" width="14.85546875" style="1" customWidth="1"/>
    <col min="1287" max="1287" width="1.7109375" style="1" customWidth="1"/>
    <col min="1288" max="1288" width="2.85546875" style="1" customWidth="1"/>
    <col min="1289" max="1289" width="10.28515625" style="1" customWidth="1"/>
    <col min="1290" max="1290" width="1.140625" style="1" customWidth="1"/>
    <col min="1291" max="1291" width="2.28515625" style="1" customWidth="1"/>
    <col min="1292" max="1292" width="1.140625" style="1" customWidth="1"/>
    <col min="1293" max="1293" width="16" style="1" customWidth="1"/>
    <col min="1294" max="1294" width="1.140625" style="1" customWidth="1"/>
    <col min="1295" max="1295" width="10.28515625" style="1" customWidth="1"/>
    <col min="1296" max="1297" width="2.28515625" style="1" customWidth="1"/>
    <col min="1298" max="1298" width="1.140625" style="1" customWidth="1"/>
    <col min="1299" max="1299" width="11.85546875" style="1" customWidth="1"/>
    <col min="1300" max="1300" width="4.140625" style="1" customWidth="1"/>
    <col min="1301" max="1301" width="1.42578125" style="1" customWidth="1"/>
    <col min="1302" max="1302" width="7.7109375" style="1" customWidth="1"/>
    <col min="1303" max="1303" width="2.28515625" style="1" customWidth="1"/>
    <col min="1304" max="1304" width="5.42578125" style="1" customWidth="1"/>
    <col min="1305" max="1305" width="12.140625" style="1" customWidth="1"/>
    <col min="1306" max="1306" width="1.85546875" style="1" customWidth="1"/>
    <col min="1307" max="1307" width="2.28515625" style="1" customWidth="1"/>
    <col min="1308" max="1308" width="1.140625" style="1" customWidth="1"/>
    <col min="1309" max="1536" width="6.85546875" style="1" customWidth="1"/>
    <col min="1537" max="1537" width="1.140625" style="1" customWidth="1"/>
    <col min="1538" max="1538" width="1" style="1" customWidth="1"/>
    <col min="1539" max="1539" width="5.85546875" style="1" customWidth="1"/>
    <col min="1540" max="1540" width="13.5703125" style="1" customWidth="1"/>
    <col min="1541" max="1541" width="4.7109375" style="1" customWidth="1"/>
    <col min="1542" max="1542" width="14.85546875" style="1" customWidth="1"/>
    <col min="1543" max="1543" width="1.7109375" style="1" customWidth="1"/>
    <col min="1544" max="1544" width="2.85546875" style="1" customWidth="1"/>
    <col min="1545" max="1545" width="10.28515625" style="1" customWidth="1"/>
    <col min="1546" max="1546" width="1.140625" style="1" customWidth="1"/>
    <col min="1547" max="1547" width="2.28515625" style="1" customWidth="1"/>
    <col min="1548" max="1548" width="1.140625" style="1" customWidth="1"/>
    <col min="1549" max="1549" width="16" style="1" customWidth="1"/>
    <col min="1550" max="1550" width="1.140625" style="1" customWidth="1"/>
    <col min="1551" max="1551" width="10.28515625" style="1" customWidth="1"/>
    <col min="1552" max="1553" width="2.28515625" style="1" customWidth="1"/>
    <col min="1554" max="1554" width="1.140625" style="1" customWidth="1"/>
    <col min="1555" max="1555" width="11.85546875" style="1" customWidth="1"/>
    <col min="1556" max="1556" width="4.140625" style="1" customWidth="1"/>
    <col min="1557" max="1557" width="1.42578125" style="1" customWidth="1"/>
    <col min="1558" max="1558" width="7.7109375" style="1" customWidth="1"/>
    <col min="1559" max="1559" width="2.28515625" style="1" customWidth="1"/>
    <col min="1560" max="1560" width="5.42578125" style="1" customWidth="1"/>
    <col min="1561" max="1561" width="12.140625" style="1" customWidth="1"/>
    <col min="1562" max="1562" width="1.85546875" style="1" customWidth="1"/>
    <col min="1563" max="1563" width="2.28515625" style="1" customWidth="1"/>
    <col min="1564" max="1564" width="1.140625" style="1" customWidth="1"/>
    <col min="1565" max="1792" width="6.85546875" style="1" customWidth="1"/>
    <col min="1793" max="1793" width="1.140625" style="1" customWidth="1"/>
    <col min="1794" max="1794" width="1" style="1" customWidth="1"/>
    <col min="1795" max="1795" width="5.85546875" style="1" customWidth="1"/>
    <col min="1796" max="1796" width="13.5703125" style="1" customWidth="1"/>
    <col min="1797" max="1797" width="4.7109375" style="1" customWidth="1"/>
    <col min="1798" max="1798" width="14.85546875" style="1" customWidth="1"/>
    <col min="1799" max="1799" width="1.7109375" style="1" customWidth="1"/>
    <col min="1800" max="1800" width="2.85546875" style="1" customWidth="1"/>
    <col min="1801" max="1801" width="10.28515625" style="1" customWidth="1"/>
    <col min="1802" max="1802" width="1.140625" style="1" customWidth="1"/>
    <col min="1803" max="1803" width="2.28515625" style="1" customWidth="1"/>
    <col min="1804" max="1804" width="1.140625" style="1" customWidth="1"/>
    <col min="1805" max="1805" width="16" style="1" customWidth="1"/>
    <col min="1806" max="1806" width="1.140625" style="1" customWidth="1"/>
    <col min="1807" max="1807" width="10.28515625" style="1" customWidth="1"/>
    <col min="1808" max="1809" width="2.28515625" style="1" customWidth="1"/>
    <col min="1810" max="1810" width="1.140625" style="1" customWidth="1"/>
    <col min="1811" max="1811" width="11.85546875" style="1" customWidth="1"/>
    <col min="1812" max="1812" width="4.140625" style="1" customWidth="1"/>
    <col min="1813" max="1813" width="1.42578125" style="1" customWidth="1"/>
    <col min="1814" max="1814" width="7.7109375" style="1" customWidth="1"/>
    <col min="1815" max="1815" width="2.28515625" style="1" customWidth="1"/>
    <col min="1816" max="1816" width="5.42578125" style="1" customWidth="1"/>
    <col min="1817" max="1817" width="12.140625" style="1" customWidth="1"/>
    <col min="1818" max="1818" width="1.85546875" style="1" customWidth="1"/>
    <col min="1819" max="1819" width="2.28515625" style="1" customWidth="1"/>
    <col min="1820" max="1820" width="1.140625" style="1" customWidth="1"/>
    <col min="1821" max="2048" width="6.85546875" style="1" customWidth="1"/>
    <col min="2049" max="2049" width="1.140625" style="1" customWidth="1"/>
    <col min="2050" max="2050" width="1" style="1" customWidth="1"/>
    <col min="2051" max="2051" width="5.85546875" style="1" customWidth="1"/>
    <col min="2052" max="2052" width="13.5703125" style="1" customWidth="1"/>
    <col min="2053" max="2053" width="4.7109375" style="1" customWidth="1"/>
    <col min="2054" max="2054" width="14.85546875" style="1" customWidth="1"/>
    <col min="2055" max="2055" width="1.7109375" style="1" customWidth="1"/>
    <col min="2056" max="2056" width="2.85546875" style="1" customWidth="1"/>
    <col min="2057" max="2057" width="10.28515625" style="1" customWidth="1"/>
    <col min="2058" max="2058" width="1.140625" style="1" customWidth="1"/>
    <col min="2059" max="2059" width="2.28515625" style="1" customWidth="1"/>
    <col min="2060" max="2060" width="1.140625" style="1" customWidth="1"/>
    <col min="2061" max="2061" width="16" style="1" customWidth="1"/>
    <col min="2062" max="2062" width="1.140625" style="1" customWidth="1"/>
    <col min="2063" max="2063" width="10.28515625" style="1" customWidth="1"/>
    <col min="2064" max="2065" width="2.28515625" style="1" customWidth="1"/>
    <col min="2066" max="2066" width="1.140625" style="1" customWidth="1"/>
    <col min="2067" max="2067" width="11.85546875" style="1" customWidth="1"/>
    <col min="2068" max="2068" width="4.140625" style="1" customWidth="1"/>
    <col min="2069" max="2069" width="1.42578125" style="1" customWidth="1"/>
    <col min="2070" max="2070" width="7.7109375" style="1" customWidth="1"/>
    <col min="2071" max="2071" width="2.28515625" style="1" customWidth="1"/>
    <col min="2072" max="2072" width="5.42578125" style="1" customWidth="1"/>
    <col min="2073" max="2073" width="12.140625" style="1" customWidth="1"/>
    <col min="2074" max="2074" width="1.85546875" style="1" customWidth="1"/>
    <col min="2075" max="2075" width="2.28515625" style="1" customWidth="1"/>
    <col min="2076" max="2076" width="1.140625" style="1" customWidth="1"/>
    <col min="2077" max="2304" width="6.85546875" style="1" customWidth="1"/>
    <col min="2305" max="2305" width="1.140625" style="1" customWidth="1"/>
    <col min="2306" max="2306" width="1" style="1" customWidth="1"/>
    <col min="2307" max="2307" width="5.85546875" style="1" customWidth="1"/>
    <col min="2308" max="2308" width="13.5703125" style="1" customWidth="1"/>
    <col min="2309" max="2309" width="4.7109375" style="1" customWidth="1"/>
    <col min="2310" max="2310" width="14.85546875" style="1" customWidth="1"/>
    <col min="2311" max="2311" width="1.7109375" style="1" customWidth="1"/>
    <col min="2312" max="2312" width="2.85546875" style="1" customWidth="1"/>
    <col min="2313" max="2313" width="10.28515625" style="1" customWidth="1"/>
    <col min="2314" max="2314" width="1.140625" style="1" customWidth="1"/>
    <col min="2315" max="2315" width="2.28515625" style="1" customWidth="1"/>
    <col min="2316" max="2316" width="1.140625" style="1" customWidth="1"/>
    <col min="2317" max="2317" width="16" style="1" customWidth="1"/>
    <col min="2318" max="2318" width="1.140625" style="1" customWidth="1"/>
    <col min="2319" max="2319" width="10.28515625" style="1" customWidth="1"/>
    <col min="2320" max="2321" width="2.28515625" style="1" customWidth="1"/>
    <col min="2322" max="2322" width="1.140625" style="1" customWidth="1"/>
    <col min="2323" max="2323" width="11.85546875" style="1" customWidth="1"/>
    <col min="2324" max="2324" width="4.140625" style="1" customWidth="1"/>
    <col min="2325" max="2325" width="1.42578125" style="1" customWidth="1"/>
    <col min="2326" max="2326" width="7.7109375" style="1" customWidth="1"/>
    <col min="2327" max="2327" width="2.28515625" style="1" customWidth="1"/>
    <col min="2328" max="2328" width="5.42578125" style="1" customWidth="1"/>
    <col min="2329" max="2329" width="12.140625" style="1" customWidth="1"/>
    <col min="2330" max="2330" width="1.85546875" style="1" customWidth="1"/>
    <col min="2331" max="2331" width="2.28515625" style="1" customWidth="1"/>
    <col min="2332" max="2332" width="1.140625" style="1" customWidth="1"/>
    <col min="2333" max="2560" width="6.85546875" style="1" customWidth="1"/>
    <col min="2561" max="2561" width="1.140625" style="1" customWidth="1"/>
    <col min="2562" max="2562" width="1" style="1" customWidth="1"/>
    <col min="2563" max="2563" width="5.85546875" style="1" customWidth="1"/>
    <col min="2564" max="2564" width="13.5703125" style="1" customWidth="1"/>
    <col min="2565" max="2565" width="4.7109375" style="1" customWidth="1"/>
    <col min="2566" max="2566" width="14.85546875" style="1" customWidth="1"/>
    <col min="2567" max="2567" width="1.7109375" style="1" customWidth="1"/>
    <col min="2568" max="2568" width="2.85546875" style="1" customWidth="1"/>
    <col min="2569" max="2569" width="10.28515625" style="1" customWidth="1"/>
    <col min="2570" max="2570" width="1.140625" style="1" customWidth="1"/>
    <col min="2571" max="2571" width="2.28515625" style="1" customWidth="1"/>
    <col min="2572" max="2572" width="1.140625" style="1" customWidth="1"/>
    <col min="2573" max="2573" width="16" style="1" customWidth="1"/>
    <col min="2574" max="2574" width="1.140625" style="1" customWidth="1"/>
    <col min="2575" max="2575" width="10.28515625" style="1" customWidth="1"/>
    <col min="2576" max="2577" width="2.28515625" style="1" customWidth="1"/>
    <col min="2578" max="2578" width="1.140625" style="1" customWidth="1"/>
    <col min="2579" max="2579" width="11.85546875" style="1" customWidth="1"/>
    <col min="2580" max="2580" width="4.140625" style="1" customWidth="1"/>
    <col min="2581" max="2581" width="1.42578125" style="1" customWidth="1"/>
    <col min="2582" max="2582" width="7.7109375" style="1" customWidth="1"/>
    <col min="2583" max="2583" width="2.28515625" style="1" customWidth="1"/>
    <col min="2584" max="2584" width="5.42578125" style="1" customWidth="1"/>
    <col min="2585" max="2585" width="12.140625" style="1" customWidth="1"/>
    <col min="2586" max="2586" width="1.85546875" style="1" customWidth="1"/>
    <col min="2587" max="2587" width="2.28515625" style="1" customWidth="1"/>
    <col min="2588" max="2588" width="1.140625" style="1" customWidth="1"/>
    <col min="2589" max="2816" width="6.85546875" style="1" customWidth="1"/>
    <col min="2817" max="2817" width="1.140625" style="1" customWidth="1"/>
    <col min="2818" max="2818" width="1" style="1" customWidth="1"/>
    <col min="2819" max="2819" width="5.85546875" style="1" customWidth="1"/>
    <col min="2820" max="2820" width="13.5703125" style="1" customWidth="1"/>
    <col min="2821" max="2821" width="4.7109375" style="1" customWidth="1"/>
    <col min="2822" max="2822" width="14.85546875" style="1" customWidth="1"/>
    <col min="2823" max="2823" width="1.7109375" style="1" customWidth="1"/>
    <col min="2824" max="2824" width="2.85546875" style="1" customWidth="1"/>
    <col min="2825" max="2825" width="10.28515625" style="1" customWidth="1"/>
    <col min="2826" max="2826" width="1.140625" style="1" customWidth="1"/>
    <col min="2827" max="2827" width="2.28515625" style="1" customWidth="1"/>
    <col min="2828" max="2828" width="1.140625" style="1" customWidth="1"/>
    <col min="2829" max="2829" width="16" style="1" customWidth="1"/>
    <col min="2830" max="2830" width="1.140625" style="1" customWidth="1"/>
    <col min="2831" max="2831" width="10.28515625" style="1" customWidth="1"/>
    <col min="2832" max="2833" width="2.28515625" style="1" customWidth="1"/>
    <col min="2834" max="2834" width="1.140625" style="1" customWidth="1"/>
    <col min="2835" max="2835" width="11.85546875" style="1" customWidth="1"/>
    <col min="2836" max="2836" width="4.140625" style="1" customWidth="1"/>
    <col min="2837" max="2837" width="1.42578125" style="1" customWidth="1"/>
    <col min="2838" max="2838" width="7.7109375" style="1" customWidth="1"/>
    <col min="2839" max="2839" width="2.28515625" style="1" customWidth="1"/>
    <col min="2840" max="2840" width="5.42578125" style="1" customWidth="1"/>
    <col min="2841" max="2841" width="12.140625" style="1" customWidth="1"/>
    <col min="2842" max="2842" width="1.85546875" style="1" customWidth="1"/>
    <col min="2843" max="2843" width="2.28515625" style="1" customWidth="1"/>
    <col min="2844" max="2844" width="1.140625" style="1" customWidth="1"/>
    <col min="2845" max="3072" width="6.85546875" style="1" customWidth="1"/>
    <col min="3073" max="3073" width="1.140625" style="1" customWidth="1"/>
    <col min="3074" max="3074" width="1" style="1" customWidth="1"/>
    <col min="3075" max="3075" width="5.85546875" style="1" customWidth="1"/>
    <col min="3076" max="3076" width="13.5703125" style="1" customWidth="1"/>
    <col min="3077" max="3077" width="4.7109375" style="1" customWidth="1"/>
    <col min="3078" max="3078" width="14.85546875" style="1" customWidth="1"/>
    <col min="3079" max="3079" width="1.7109375" style="1" customWidth="1"/>
    <col min="3080" max="3080" width="2.85546875" style="1" customWidth="1"/>
    <col min="3081" max="3081" width="10.28515625" style="1" customWidth="1"/>
    <col min="3082" max="3082" width="1.140625" style="1" customWidth="1"/>
    <col min="3083" max="3083" width="2.28515625" style="1" customWidth="1"/>
    <col min="3084" max="3084" width="1.140625" style="1" customWidth="1"/>
    <col min="3085" max="3085" width="16" style="1" customWidth="1"/>
    <col min="3086" max="3086" width="1.140625" style="1" customWidth="1"/>
    <col min="3087" max="3087" width="10.28515625" style="1" customWidth="1"/>
    <col min="3088" max="3089" width="2.28515625" style="1" customWidth="1"/>
    <col min="3090" max="3090" width="1.140625" style="1" customWidth="1"/>
    <col min="3091" max="3091" width="11.85546875" style="1" customWidth="1"/>
    <col min="3092" max="3092" width="4.140625" style="1" customWidth="1"/>
    <col min="3093" max="3093" width="1.42578125" style="1" customWidth="1"/>
    <col min="3094" max="3094" width="7.7109375" style="1" customWidth="1"/>
    <col min="3095" max="3095" width="2.28515625" style="1" customWidth="1"/>
    <col min="3096" max="3096" width="5.42578125" style="1" customWidth="1"/>
    <col min="3097" max="3097" width="12.140625" style="1" customWidth="1"/>
    <col min="3098" max="3098" width="1.85546875" style="1" customWidth="1"/>
    <col min="3099" max="3099" width="2.28515625" style="1" customWidth="1"/>
    <col min="3100" max="3100" width="1.140625" style="1" customWidth="1"/>
    <col min="3101" max="3328" width="6.85546875" style="1" customWidth="1"/>
    <col min="3329" max="3329" width="1.140625" style="1" customWidth="1"/>
    <col min="3330" max="3330" width="1" style="1" customWidth="1"/>
    <col min="3331" max="3331" width="5.85546875" style="1" customWidth="1"/>
    <col min="3332" max="3332" width="13.5703125" style="1" customWidth="1"/>
    <col min="3333" max="3333" width="4.7109375" style="1" customWidth="1"/>
    <col min="3334" max="3334" width="14.85546875" style="1" customWidth="1"/>
    <col min="3335" max="3335" width="1.7109375" style="1" customWidth="1"/>
    <col min="3336" max="3336" width="2.85546875" style="1" customWidth="1"/>
    <col min="3337" max="3337" width="10.28515625" style="1" customWidth="1"/>
    <col min="3338" max="3338" width="1.140625" style="1" customWidth="1"/>
    <col min="3339" max="3339" width="2.28515625" style="1" customWidth="1"/>
    <col min="3340" max="3340" width="1.140625" style="1" customWidth="1"/>
    <col min="3341" max="3341" width="16" style="1" customWidth="1"/>
    <col min="3342" max="3342" width="1.140625" style="1" customWidth="1"/>
    <col min="3343" max="3343" width="10.28515625" style="1" customWidth="1"/>
    <col min="3344" max="3345" width="2.28515625" style="1" customWidth="1"/>
    <col min="3346" max="3346" width="1.140625" style="1" customWidth="1"/>
    <col min="3347" max="3347" width="11.85546875" style="1" customWidth="1"/>
    <col min="3348" max="3348" width="4.140625" style="1" customWidth="1"/>
    <col min="3349" max="3349" width="1.42578125" style="1" customWidth="1"/>
    <col min="3350" max="3350" width="7.7109375" style="1" customWidth="1"/>
    <col min="3351" max="3351" width="2.28515625" style="1" customWidth="1"/>
    <col min="3352" max="3352" width="5.42578125" style="1" customWidth="1"/>
    <col min="3353" max="3353" width="12.140625" style="1" customWidth="1"/>
    <col min="3354" max="3354" width="1.85546875" style="1" customWidth="1"/>
    <col min="3355" max="3355" width="2.28515625" style="1" customWidth="1"/>
    <col min="3356" max="3356" width="1.140625" style="1" customWidth="1"/>
    <col min="3357" max="3584" width="6.85546875" style="1" customWidth="1"/>
    <col min="3585" max="3585" width="1.140625" style="1" customWidth="1"/>
    <col min="3586" max="3586" width="1" style="1" customWidth="1"/>
    <col min="3587" max="3587" width="5.85546875" style="1" customWidth="1"/>
    <col min="3588" max="3588" width="13.5703125" style="1" customWidth="1"/>
    <col min="3589" max="3589" width="4.7109375" style="1" customWidth="1"/>
    <col min="3590" max="3590" width="14.85546875" style="1" customWidth="1"/>
    <col min="3591" max="3591" width="1.7109375" style="1" customWidth="1"/>
    <col min="3592" max="3592" width="2.85546875" style="1" customWidth="1"/>
    <col min="3593" max="3593" width="10.28515625" style="1" customWidth="1"/>
    <col min="3594" max="3594" width="1.140625" style="1" customWidth="1"/>
    <col min="3595" max="3595" width="2.28515625" style="1" customWidth="1"/>
    <col min="3596" max="3596" width="1.140625" style="1" customWidth="1"/>
    <col min="3597" max="3597" width="16" style="1" customWidth="1"/>
    <col min="3598" max="3598" width="1.140625" style="1" customWidth="1"/>
    <col min="3599" max="3599" width="10.28515625" style="1" customWidth="1"/>
    <col min="3600" max="3601" width="2.28515625" style="1" customWidth="1"/>
    <col min="3602" max="3602" width="1.140625" style="1" customWidth="1"/>
    <col min="3603" max="3603" width="11.85546875" style="1" customWidth="1"/>
    <col min="3604" max="3604" width="4.140625" style="1" customWidth="1"/>
    <col min="3605" max="3605" width="1.42578125" style="1" customWidth="1"/>
    <col min="3606" max="3606" width="7.7109375" style="1" customWidth="1"/>
    <col min="3607" max="3607" width="2.28515625" style="1" customWidth="1"/>
    <col min="3608" max="3608" width="5.42578125" style="1" customWidth="1"/>
    <col min="3609" max="3609" width="12.140625" style="1" customWidth="1"/>
    <col min="3610" max="3610" width="1.85546875" style="1" customWidth="1"/>
    <col min="3611" max="3611" width="2.28515625" style="1" customWidth="1"/>
    <col min="3612" max="3612" width="1.140625" style="1" customWidth="1"/>
    <col min="3613" max="3840" width="6.85546875" style="1" customWidth="1"/>
    <col min="3841" max="3841" width="1.140625" style="1" customWidth="1"/>
    <col min="3842" max="3842" width="1" style="1" customWidth="1"/>
    <col min="3843" max="3843" width="5.85546875" style="1" customWidth="1"/>
    <col min="3844" max="3844" width="13.5703125" style="1" customWidth="1"/>
    <col min="3845" max="3845" width="4.7109375" style="1" customWidth="1"/>
    <col min="3846" max="3846" width="14.85546875" style="1" customWidth="1"/>
    <col min="3847" max="3847" width="1.7109375" style="1" customWidth="1"/>
    <col min="3848" max="3848" width="2.85546875" style="1" customWidth="1"/>
    <col min="3849" max="3849" width="10.28515625" style="1" customWidth="1"/>
    <col min="3850" max="3850" width="1.140625" style="1" customWidth="1"/>
    <col min="3851" max="3851" width="2.28515625" style="1" customWidth="1"/>
    <col min="3852" max="3852" width="1.140625" style="1" customWidth="1"/>
    <col min="3853" max="3853" width="16" style="1" customWidth="1"/>
    <col min="3854" max="3854" width="1.140625" style="1" customWidth="1"/>
    <col min="3855" max="3855" width="10.28515625" style="1" customWidth="1"/>
    <col min="3856" max="3857" width="2.28515625" style="1" customWidth="1"/>
    <col min="3858" max="3858" width="1.140625" style="1" customWidth="1"/>
    <col min="3859" max="3859" width="11.85546875" style="1" customWidth="1"/>
    <col min="3860" max="3860" width="4.140625" style="1" customWidth="1"/>
    <col min="3861" max="3861" width="1.42578125" style="1" customWidth="1"/>
    <col min="3862" max="3862" width="7.7109375" style="1" customWidth="1"/>
    <col min="3863" max="3863" width="2.28515625" style="1" customWidth="1"/>
    <col min="3864" max="3864" width="5.42578125" style="1" customWidth="1"/>
    <col min="3865" max="3865" width="12.140625" style="1" customWidth="1"/>
    <col min="3866" max="3866" width="1.85546875" style="1" customWidth="1"/>
    <col min="3867" max="3867" width="2.28515625" style="1" customWidth="1"/>
    <col min="3868" max="3868" width="1.140625" style="1" customWidth="1"/>
    <col min="3869" max="4096" width="6.85546875" style="1" customWidth="1"/>
    <col min="4097" max="4097" width="1.140625" style="1" customWidth="1"/>
    <col min="4098" max="4098" width="1" style="1" customWidth="1"/>
    <col min="4099" max="4099" width="5.85546875" style="1" customWidth="1"/>
    <col min="4100" max="4100" width="13.5703125" style="1" customWidth="1"/>
    <col min="4101" max="4101" width="4.7109375" style="1" customWidth="1"/>
    <col min="4102" max="4102" width="14.85546875" style="1" customWidth="1"/>
    <col min="4103" max="4103" width="1.7109375" style="1" customWidth="1"/>
    <col min="4104" max="4104" width="2.85546875" style="1" customWidth="1"/>
    <col min="4105" max="4105" width="10.28515625" style="1" customWidth="1"/>
    <col min="4106" max="4106" width="1.140625" style="1" customWidth="1"/>
    <col min="4107" max="4107" width="2.28515625" style="1" customWidth="1"/>
    <col min="4108" max="4108" width="1.140625" style="1" customWidth="1"/>
    <col min="4109" max="4109" width="16" style="1" customWidth="1"/>
    <col min="4110" max="4110" width="1.140625" style="1" customWidth="1"/>
    <col min="4111" max="4111" width="10.28515625" style="1" customWidth="1"/>
    <col min="4112" max="4113" width="2.28515625" style="1" customWidth="1"/>
    <col min="4114" max="4114" width="1.140625" style="1" customWidth="1"/>
    <col min="4115" max="4115" width="11.85546875" style="1" customWidth="1"/>
    <col min="4116" max="4116" width="4.140625" style="1" customWidth="1"/>
    <col min="4117" max="4117" width="1.42578125" style="1" customWidth="1"/>
    <col min="4118" max="4118" width="7.7109375" style="1" customWidth="1"/>
    <col min="4119" max="4119" width="2.28515625" style="1" customWidth="1"/>
    <col min="4120" max="4120" width="5.42578125" style="1" customWidth="1"/>
    <col min="4121" max="4121" width="12.140625" style="1" customWidth="1"/>
    <col min="4122" max="4122" width="1.85546875" style="1" customWidth="1"/>
    <col min="4123" max="4123" width="2.28515625" style="1" customWidth="1"/>
    <col min="4124" max="4124" width="1.140625" style="1" customWidth="1"/>
    <col min="4125" max="4352" width="6.85546875" style="1" customWidth="1"/>
    <col min="4353" max="4353" width="1.140625" style="1" customWidth="1"/>
    <col min="4354" max="4354" width="1" style="1" customWidth="1"/>
    <col min="4355" max="4355" width="5.85546875" style="1" customWidth="1"/>
    <col min="4356" max="4356" width="13.5703125" style="1" customWidth="1"/>
    <col min="4357" max="4357" width="4.7109375" style="1" customWidth="1"/>
    <col min="4358" max="4358" width="14.85546875" style="1" customWidth="1"/>
    <col min="4359" max="4359" width="1.7109375" style="1" customWidth="1"/>
    <col min="4360" max="4360" width="2.85546875" style="1" customWidth="1"/>
    <col min="4361" max="4361" width="10.28515625" style="1" customWidth="1"/>
    <col min="4362" max="4362" width="1.140625" style="1" customWidth="1"/>
    <col min="4363" max="4363" width="2.28515625" style="1" customWidth="1"/>
    <col min="4364" max="4364" width="1.140625" style="1" customWidth="1"/>
    <col min="4365" max="4365" width="16" style="1" customWidth="1"/>
    <col min="4366" max="4366" width="1.140625" style="1" customWidth="1"/>
    <col min="4367" max="4367" width="10.28515625" style="1" customWidth="1"/>
    <col min="4368" max="4369" width="2.28515625" style="1" customWidth="1"/>
    <col min="4370" max="4370" width="1.140625" style="1" customWidth="1"/>
    <col min="4371" max="4371" width="11.85546875" style="1" customWidth="1"/>
    <col min="4372" max="4372" width="4.140625" style="1" customWidth="1"/>
    <col min="4373" max="4373" width="1.42578125" style="1" customWidth="1"/>
    <col min="4374" max="4374" width="7.7109375" style="1" customWidth="1"/>
    <col min="4375" max="4375" width="2.28515625" style="1" customWidth="1"/>
    <col min="4376" max="4376" width="5.42578125" style="1" customWidth="1"/>
    <col min="4377" max="4377" width="12.140625" style="1" customWidth="1"/>
    <col min="4378" max="4378" width="1.85546875" style="1" customWidth="1"/>
    <col min="4379" max="4379" width="2.28515625" style="1" customWidth="1"/>
    <col min="4380" max="4380" width="1.140625" style="1" customWidth="1"/>
    <col min="4381" max="4608" width="6.85546875" style="1" customWidth="1"/>
    <col min="4609" max="4609" width="1.140625" style="1" customWidth="1"/>
    <col min="4610" max="4610" width="1" style="1" customWidth="1"/>
    <col min="4611" max="4611" width="5.85546875" style="1" customWidth="1"/>
    <col min="4612" max="4612" width="13.5703125" style="1" customWidth="1"/>
    <col min="4613" max="4613" width="4.7109375" style="1" customWidth="1"/>
    <col min="4614" max="4614" width="14.85546875" style="1" customWidth="1"/>
    <col min="4615" max="4615" width="1.7109375" style="1" customWidth="1"/>
    <col min="4616" max="4616" width="2.85546875" style="1" customWidth="1"/>
    <col min="4617" max="4617" width="10.28515625" style="1" customWidth="1"/>
    <col min="4618" max="4618" width="1.140625" style="1" customWidth="1"/>
    <col min="4619" max="4619" width="2.28515625" style="1" customWidth="1"/>
    <col min="4620" max="4620" width="1.140625" style="1" customWidth="1"/>
    <col min="4621" max="4621" width="16" style="1" customWidth="1"/>
    <col min="4622" max="4622" width="1.140625" style="1" customWidth="1"/>
    <col min="4623" max="4623" width="10.28515625" style="1" customWidth="1"/>
    <col min="4624" max="4625" width="2.28515625" style="1" customWidth="1"/>
    <col min="4626" max="4626" width="1.140625" style="1" customWidth="1"/>
    <col min="4627" max="4627" width="11.85546875" style="1" customWidth="1"/>
    <col min="4628" max="4628" width="4.140625" style="1" customWidth="1"/>
    <col min="4629" max="4629" width="1.42578125" style="1" customWidth="1"/>
    <col min="4630" max="4630" width="7.7109375" style="1" customWidth="1"/>
    <col min="4631" max="4631" width="2.28515625" style="1" customWidth="1"/>
    <col min="4632" max="4632" width="5.42578125" style="1" customWidth="1"/>
    <col min="4633" max="4633" width="12.140625" style="1" customWidth="1"/>
    <col min="4634" max="4634" width="1.85546875" style="1" customWidth="1"/>
    <col min="4635" max="4635" width="2.28515625" style="1" customWidth="1"/>
    <col min="4636" max="4636" width="1.140625" style="1" customWidth="1"/>
    <col min="4637" max="4864" width="6.85546875" style="1" customWidth="1"/>
    <col min="4865" max="4865" width="1.140625" style="1" customWidth="1"/>
    <col min="4866" max="4866" width="1" style="1" customWidth="1"/>
    <col min="4867" max="4867" width="5.85546875" style="1" customWidth="1"/>
    <col min="4868" max="4868" width="13.5703125" style="1" customWidth="1"/>
    <col min="4869" max="4869" width="4.7109375" style="1" customWidth="1"/>
    <col min="4870" max="4870" width="14.85546875" style="1" customWidth="1"/>
    <col min="4871" max="4871" width="1.7109375" style="1" customWidth="1"/>
    <col min="4872" max="4872" width="2.85546875" style="1" customWidth="1"/>
    <col min="4873" max="4873" width="10.28515625" style="1" customWidth="1"/>
    <col min="4874" max="4874" width="1.140625" style="1" customWidth="1"/>
    <col min="4875" max="4875" width="2.28515625" style="1" customWidth="1"/>
    <col min="4876" max="4876" width="1.140625" style="1" customWidth="1"/>
    <col min="4877" max="4877" width="16" style="1" customWidth="1"/>
    <col min="4878" max="4878" width="1.140625" style="1" customWidth="1"/>
    <col min="4879" max="4879" width="10.28515625" style="1" customWidth="1"/>
    <col min="4880" max="4881" width="2.28515625" style="1" customWidth="1"/>
    <col min="4882" max="4882" width="1.140625" style="1" customWidth="1"/>
    <col min="4883" max="4883" width="11.85546875" style="1" customWidth="1"/>
    <col min="4884" max="4884" width="4.140625" style="1" customWidth="1"/>
    <col min="4885" max="4885" width="1.42578125" style="1" customWidth="1"/>
    <col min="4886" max="4886" width="7.7109375" style="1" customWidth="1"/>
    <col min="4887" max="4887" width="2.28515625" style="1" customWidth="1"/>
    <col min="4888" max="4888" width="5.42578125" style="1" customWidth="1"/>
    <col min="4889" max="4889" width="12.140625" style="1" customWidth="1"/>
    <col min="4890" max="4890" width="1.85546875" style="1" customWidth="1"/>
    <col min="4891" max="4891" width="2.28515625" style="1" customWidth="1"/>
    <col min="4892" max="4892" width="1.140625" style="1" customWidth="1"/>
    <col min="4893" max="5120" width="6.85546875" style="1" customWidth="1"/>
    <col min="5121" max="5121" width="1.140625" style="1" customWidth="1"/>
    <col min="5122" max="5122" width="1" style="1" customWidth="1"/>
    <col min="5123" max="5123" width="5.85546875" style="1" customWidth="1"/>
    <col min="5124" max="5124" width="13.5703125" style="1" customWidth="1"/>
    <col min="5125" max="5125" width="4.7109375" style="1" customWidth="1"/>
    <col min="5126" max="5126" width="14.85546875" style="1" customWidth="1"/>
    <col min="5127" max="5127" width="1.7109375" style="1" customWidth="1"/>
    <col min="5128" max="5128" width="2.85546875" style="1" customWidth="1"/>
    <col min="5129" max="5129" width="10.28515625" style="1" customWidth="1"/>
    <col min="5130" max="5130" width="1.140625" style="1" customWidth="1"/>
    <col min="5131" max="5131" width="2.28515625" style="1" customWidth="1"/>
    <col min="5132" max="5132" width="1.140625" style="1" customWidth="1"/>
    <col min="5133" max="5133" width="16" style="1" customWidth="1"/>
    <col min="5134" max="5134" width="1.140625" style="1" customWidth="1"/>
    <col min="5135" max="5135" width="10.28515625" style="1" customWidth="1"/>
    <col min="5136" max="5137" width="2.28515625" style="1" customWidth="1"/>
    <col min="5138" max="5138" width="1.140625" style="1" customWidth="1"/>
    <col min="5139" max="5139" width="11.85546875" style="1" customWidth="1"/>
    <col min="5140" max="5140" width="4.140625" style="1" customWidth="1"/>
    <col min="5141" max="5141" width="1.42578125" style="1" customWidth="1"/>
    <col min="5142" max="5142" width="7.7109375" style="1" customWidth="1"/>
    <col min="5143" max="5143" width="2.28515625" style="1" customWidth="1"/>
    <col min="5144" max="5144" width="5.42578125" style="1" customWidth="1"/>
    <col min="5145" max="5145" width="12.140625" style="1" customWidth="1"/>
    <col min="5146" max="5146" width="1.85546875" style="1" customWidth="1"/>
    <col min="5147" max="5147" width="2.28515625" style="1" customWidth="1"/>
    <col min="5148" max="5148" width="1.140625" style="1" customWidth="1"/>
    <col min="5149" max="5376" width="6.85546875" style="1" customWidth="1"/>
    <col min="5377" max="5377" width="1.140625" style="1" customWidth="1"/>
    <col min="5378" max="5378" width="1" style="1" customWidth="1"/>
    <col min="5379" max="5379" width="5.85546875" style="1" customWidth="1"/>
    <col min="5380" max="5380" width="13.5703125" style="1" customWidth="1"/>
    <col min="5381" max="5381" width="4.7109375" style="1" customWidth="1"/>
    <col min="5382" max="5382" width="14.85546875" style="1" customWidth="1"/>
    <col min="5383" max="5383" width="1.7109375" style="1" customWidth="1"/>
    <col min="5384" max="5384" width="2.85546875" style="1" customWidth="1"/>
    <col min="5385" max="5385" width="10.28515625" style="1" customWidth="1"/>
    <col min="5386" max="5386" width="1.140625" style="1" customWidth="1"/>
    <col min="5387" max="5387" width="2.28515625" style="1" customWidth="1"/>
    <col min="5388" max="5388" width="1.140625" style="1" customWidth="1"/>
    <col min="5389" max="5389" width="16" style="1" customWidth="1"/>
    <col min="5390" max="5390" width="1.140625" style="1" customWidth="1"/>
    <col min="5391" max="5391" width="10.28515625" style="1" customWidth="1"/>
    <col min="5392" max="5393" width="2.28515625" style="1" customWidth="1"/>
    <col min="5394" max="5394" width="1.140625" style="1" customWidth="1"/>
    <col min="5395" max="5395" width="11.85546875" style="1" customWidth="1"/>
    <col min="5396" max="5396" width="4.140625" style="1" customWidth="1"/>
    <col min="5397" max="5397" width="1.42578125" style="1" customWidth="1"/>
    <col min="5398" max="5398" width="7.7109375" style="1" customWidth="1"/>
    <col min="5399" max="5399" width="2.28515625" style="1" customWidth="1"/>
    <col min="5400" max="5400" width="5.42578125" style="1" customWidth="1"/>
    <col min="5401" max="5401" width="12.140625" style="1" customWidth="1"/>
    <col min="5402" max="5402" width="1.85546875" style="1" customWidth="1"/>
    <col min="5403" max="5403" width="2.28515625" style="1" customWidth="1"/>
    <col min="5404" max="5404" width="1.140625" style="1" customWidth="1"/>
    <col min="5405" max="5632" width="6.85546875" style="1" customWidth="1"/>
    <col min="5633" max="5633" width="1.140625" style="1" customWidth="1"/>
    <col min="5634" max="5634" width="1" style="1" customWidth="1"/>
    <col min="5635" max="5635" width="5.85546875" style="1" customWidth="1"/>
    <col min="5636" max="5636" width="13.5703125" style="1" customWidth="1"/>
    <col min="5637" max="5637" width="4.7109375" style="1" customWidth="1"/>
    <col min="5638" max="5638" width="14.85546875" style="1" customWidth="1"/>
    <col min="5639" max="5639" width="1.7109375" style="1" customWidth="1"/>
    <col min="5640" max="5640" width="2.85546875" style="1" customWidth="1"/>
    <col min="5641" max="5641" width="10.28515625" style="1" customWidth="1"/>
    <col min="5642" max="5642" width="1.140625" style="1" customWidth="1"/>
    <col min="5643" max="5643" width="2.28515625" style="1" customWidth="1"/>
    <col min="5644" max="5644" width="1.140625" style="1" customWidth="1"/>
    <col min="5645" max="5645" width="16" style="1" customWidth="1"/>
    <col min="5646" max="5646" width="1.140625" style="1" customWidth="1"/>
    <col min="5647" max="5647" width="10.28515625" style="1" customWidth="1"/>
    <col min="5648" max="5649" width="2.28515625" style="1" customWidth="1"/>
    <col min="5650" max="5650" width="1.140625" style="1" customWidth="1"/>
    <col min="5651" max="5651" width="11.85546875" style="1" customWidth="1"/>
    <col min="5652" max="5652" width="4.140625" style="1" customWidth="1"/>
    <col min="5653" max="5653" width="1.42578125" style="1" customWidth="1"/>
    <col min="5654" max="5654" width="7.7109375" style="1" customWidth="1"/>
    <col min="5655" max="5655" width="2.28515625" style="1" customWidth="1"/>
    <col min="5656" max="5656" width="5.42578125" style="1" customWidth="1"/>
    <col min="5657" max="5657" width="12.140625" style="1" customWidth="1"/>
    <col min="5658" max="5658" width="1.85546875" style="1" customWidth="1"/>
    <col min="5659" max="5659" width="2.28515625" style="1" customWidth="1"/>
    <col min="5660" max="5660" width="1.140625" style="1" customWidth="1"/>
    <col min="5661" max="5888" width="6.85546875" style="1" customWidth="1"/>
    <col min="5889" max="5889" width="1.140625" style="1" customWidth="1"/>
    <col min="5890" max="5890" width="1" style="1" customWidth="1"/>
    <col min="5891" max="5891" width="5.85546875" style="1" customWidth="1"/>
    <col min="5892" max="5892" width="13.5703125" style="1" customWidth="1"/>
    <col min="5893" max="5893" width="4.7109375" style="1" customWidth="1"/>
    <col min="5894" max="5894" width="14.85546875" style="1" customWidth="1"/>
    <col min="5895" max="5895" width="1.7109375" style="1" customWidth="1"/>
    <col min="5896" max="5896" width="2.85546875" style="1" customWidth="1"/>
    <col min="5897" max="5897" width="10.28515625" style="1" customWidth="1"/>
    <col min="5898" max="5898" width="1.140625" style="1" customWidth="1"/>
    <col min="5899" max="5899" width="2.28515625" style="1" customWidth="1"/>
    <col min="5900" max="5900" width="1.140625" style="1" customWidth="1"/>
    <col min="5901" max="5901" width="16" style="1" customWidth="1"/>
    <col min="5902" max="5902" width="1.140625" style="1" customWidth="1"/>
    <col min="5903" max="5903" width="10.28515625" style="1" customWidth="1"/>
    <col min="5904" max="5905" width="2.28515625" style="1" customWidth="1"/>
    <col min="5906" max="5906" width="1.140625" style="1" customWidth="1"/>
    <col min="5907" max="5907" width="11.85546875" style="1" customWidth="1"/>
    <col min="5908" max="5908" width="4.140625" style="1" customWidth="1"/>
    <col min="5909" max="5909" width="1.42578125" style="1" customWidth="1"/>
    <col min="5910" max="5910" width="7.7109375" style="1" customWidth="1"/>
    <col min="5911" max="5911" width="2.28515625" style="1" customWidth="1"/>
    <col min="5912" max="5912" width="5.42578125" style="1" customWidth="1"/>
    <col min="5913" max="5913" width="12.140625" style="1" customWidth="1"/>
    <col min="5914" max="5914" width="1.85546875" style="1" customWidth="1"/>
    <col min="5915" max="5915" width="2.28515625" style="1" customWidth="1"/>
    <col min="5916" max="5916" width="1.140625" style="1" customWidth="1"/>
    <col min="5917" max="6144" width="6.85546875" style="1" customWidth="1"/>
    <col min="6145" max="6145" width="1.140625" style="1" customWidth="1"/>
    <col min="6146" max="6146" width="1" style="1" customWidth="1"/>
    <col min="6147" max="6147" width="5.85546875" style="1" customWidth="1"/>
    <col min="6148" max="6148" width="13.5703125" style="1" customWidth="1"/>
    <col min="6149" max="6149" width="4.7109375" style="1" customWidth="1"/>
    <col min="6150" max="6150" width="14.85546875" style="1" customWidth="1"/>
    <col min="6151" max="6151" width="1.7109375" style="1" customWidth="1"/>
    <col min="6152" max="6152" width="2.85546875" style="1" customWidth="1"/>
    <col min="6153" max="6153" width="10.28515625" style="1" customWidth="1"/>
    <col min="6154" max="6154" width="1.140625" style="1" customWidth="1"/>
    <col min="6155" max="6155" width="2.28515625" style="1" customWidth="1"/>
    <col min="6156" max="6156" width="1.140625" style="1" customWidth="1"/>
    <col min="6157" max="6157" width="16" style="1" customWidth="1"/>
    <col min="6158" max="6158" width="1.140625" style="1" customWidth="1"/>
    <col min="6159" max="6159" width="10.28515625" style="1" customWidth="1"/>
    <col min="6160" max="6161" width="2.28515625" style="1" customWidth="1"/>
    <col min="6162" max="6162" width="1.140625" style="1" customWidth="1"/>
    <col min="6163" max="6163" width="11.85546875" style="1" customWidth="1"/>
    <col min="6164" max="6164" width="4.140625" style="1" customWidth="1"/>
    <col min="6165" max="6165" width="1.42578125" style="1" customWidth="1"/>
    <col min="6166" max="6166" width="7.7109375" style="1" customWidth="1"/>
    <col min="6167" max="6167" width="2.28515625" style="1" customWidth="1"/>
    <col min="6168" max="6168" width="5.42578125" style="1" customWidth="1"/>
    <col min="6169" max="6169" width="12.140625" style="1" customWidth="1"/>
    <col min="6170" max="6170" width="1.85546875" style="1" customWidth="1"/>
    <col min="6171" max="6171" width="2.28515625" style="1" customWidth="1"/>
    <col min="6172" max="6172" width="1.140625" style="1" customWidth="1"/>
    <col min="6173" max="6400" width="6.85546875" style="1" customWidth="1"/>
    <col min="6401" max="6401" width="1.140625" style="1" customWidth="1"/>
    <col min="6402" max="6402" width="1" style="1" customWidth="1"/>
    <col min="6403" max="6403" width="5.85546875" style="1" customWidth="1"/>
    <col min="6404" max="6404" width="13.5703125" style="1" customWidth="1"/>
    <col min="6405" max="6405" width="4.7109375" style="1" customWidth="1"/>
    <col min="6406" max="6406" width="14.85546875" style="1" customWidth="1"/>
    <col min="6407" max="6407" width="1.7109375" style="1" customWidth="1"/>
    <col min="6408" max="6408" width="2.85546875" style="1" customWidth="1"/>
    <col min="6409" max="6409" width="10.28515625" style="1" customWidth="1"/>
    <col min="6410" max="6410" width="1.140625" style="1" customWidth="1"/>
    <col min="6411" max="6411" width="2.28515625" style="1" customWidth="1"/>
    <col min="6412" max="6412" width="1.140625" style="1" customWidth="1"/>
    <col min="6413" max="6413" width="16" style="1" customWidth="1"/>
    <col min="6414" max="6414" width="1.140625" style="1" customWidth="1"/>
    <col min="6415" max="6415" width="10.28515625" style="1" customWidth="1"/>
    <col min="6416" max="6417" width="2.28515625" style="1" customWidth="1"/>
    <col min="6418" max="6418" width="1.140625" style="1" customWidth="1"/>
    <col min="6419" max="6419" width="11.85546875" style="1" customWidth="1"/>
    <col min="6420" max="6420" width="4.140625" style="1" customWidth="1"/>
    <col min="6421" max="6421" width="1.42578125" style="1" customWidth="1"/>
    <col min="6422" max="6422" width="7.7109375" style="1" customWidth="1"/>
    <col min="6423" max="6423" width="2.28515625" style="1" customWidth="1"/>
    <col min="6424" max="6424" width="5.42578125" style="1" customWidth="1"/>
    <col min="6425" max="6425" width="12.140625" style="1" customWidth="1"/>
    <col min="6426" max="6426" width="1.85546875" style="1" customWidth="1"/>
    <col min="6427" max="6427" width="2.28515625" style="1" customWidth="1"/>
    <col min="6428" max="6428" width="1.140625" style="1" customWidth="1"/>
    <col min="6429" max="6656" width="6.85546875" style="1" customWidth="1"/>
    <col min="6657" max="6657" width="1.140625" style="1" customWidth="1"/>
    <col min="6658" max="6658" width="1" style="1" customWidth="1"/>
    <col min="6659" max="6659" width="5.85546875" style="1" customWidth="1"/>
    <col min="6660" max="6660" width="13.5703125" style="1" customWidth="1"/>
    <col min="6661" max="6661" width="4.7109375" style="1" customWidth="1"/>
    <col min="6662" max="6662" width="14.85546875" style="1" customWidth="1"/>
    <col min="6663" max="6663" width="1.7109375" style="1" customWidth="1"/>
    <col min="6664" max="6664" width="2.85546875" style="1" customWidth="1"/>
    <col min="6665" max="6665" width="10.28515625" style="1" customWidth="1"/>
    <col min="6666" max="6666" width="1.140625" style="1" customWidth="1"/>
    <col min="6667" max="6667" width="2.28515625" style="1" customWidth="1"/>
    <col min="6668" max="6668" width="1.140625" style="1" customWidth="1"/>
    <col min="6669" max="6669" width="16" style="1" customWidth="1"/>
    <col min="6670" max="6670" width="1.140625" style="1" customWidth="1"/>
    <col min="6671" max="6671" width="10.28515625" style="1" customWidth="1"/>
    <col min="6672" max="6673" width="2.28515625" style="1" customWidth="1"/>
    <col min="6674" max="6674" width="1.140625" style="1" customWidth="1"/>
    <col min="6675" max="6675" width="11.85546875" style="1" customWidth="1"/>
    <col min="6676" max="6676" width="4.140625" style="1" customWidth="1"/>
    <col min="6677" max="6677" width="1.42578125" style="1" customWidth="1"/>
    <col min="6678" max="6678" width="7.7109375" style="1" customWidth="1"/>
    <col min="6679" max="6679" width="2.28515625" style="1" customWidth="1"/>
    <col min="6680" max="6680" width="5.42578125" style="1" customWidth="1"/>
    <col min="6681" max="6681" width="12.140625" style="1" customWidth="1"/>
    <col min="6682" max="6682" width="1.85546875" style="1" customWidth="1"/>
    <col min="6683" max="6683" width="2.28515625" style="1" customWidth="1"/>
    <col min="6684" max="6684" width="1.140625" style="1" customWidth="1"/>
    <col min="6685" max="6912" width="6.85546875" style="1" customWidth="1"/>
    <col min="6913" max="6913" width="1.140625" style="1" customWidth="1"/>
    <col min="6914" max="6914" width="1" style="1" customWidth="1"/>
    <col min="6915" max="6915" width="5.85546875" style="1" customWidth="1"/>
    <col min="6916" max="6916" width="13.5703125" style="1" customWidth="1"/>
    <col min="6917" max="6917" width="4.7109375" style="1" customWidth="1"/>
    <col min="6918" max="6918" width="14.85546875" style="1" customWidth="1"/>
    <col min="6919" max="6919" width="1.7109375" style="1" customWidth="1"/>
    <col min="6920" max="6920" width="2.85546875" style="1" customWidth="1"/>
    <col min="6921" max="6921" width="10.28515625" style="1" customWidth="1"/>
    <col min="6922" max="6922" width="1.140625" style="1" customWidth="1"/>
    <col min="6923" max="6923" width="2.28515625" style="1" customWidth="1"/>
    <col min="6924" max="6924" width="1.140625" style="1" customWidth="1"/>
    <col min="6925" max="6925" width="16" style="1" customWidth="1"/>
    <col min="6926" max="6926" width="1.140625" style="1" customWidth="1"/>
    <col min="6927" max="6927" width="10.28515625" style="1" customWidth="1"/>
    <col min="6928" max="6929" width="2.28515625" style="1" customWidth="1"/>
    <col min="6930" max="6930" width="1.140625" style="1" customWidth="1"/>
    <col min="6931" max="6931" width="11.85546875" style="1" customWidth="1"/>
    <col min="6932" max="6932" width="4.140625" style="1" customWidth="1"/>
    <col min="6933" max="6933" width="1.42578125" style="1" customWidth="1"/>
    <col min="6934" max="6934" width="7.7109375" style="1" customWidth="1"/>
    <col min="6935" max="6935" width="2.28515625" style="1" customWidth="1"/>
    <col min="6936" max="6936" width="5.42578125" style="1" customWidth="1"/>
    <col min="6937" max="6937" width="12.140625" style="1" customWidth="1"/>
    <col min="6938" max="6938" width="1.85546875" style="1" customWidth="1"/>
    <col min="6939" max="6939" width="2.28515625" style="1" customWidth="1"/>
    <col min="6940" max="6940" width="1.140625" style="1" customWidth="1"/>
    <col min="6941" max="7168" width="6.85546875" style="1" customWidth="1"/>
    <col min="7169" max="7169" width="1.140625" style="1" customWidth="1"/>
    <col min="7170" max="7170" width="1" style="1" customWidth="1"/>
    <col min="7171" max="7171" width="5.85546875" style="1" customWidth="1"/>
    <col min="7172" max="7172" width="13.5703125" style="1" customWidth="1"/>
    <col min="7173" max="7173" width="4.7109375" style="1" customWidth="1"/>
    <col min="7174" max="7174" width="14.85546875" style="1" customWidth="1"/>
    <col min="7175" max="7175" width="1.7109375" style="1" customWidth="1"/>
    <col min="7176" max="7176" width="2.85546875" style="1" customWidth="1"/>
    <col min="7177" max="7177" width="10.28515625" style="1" customWidth="1"/>
    <col min="7178" max="7178" width="1.140625" style="1" customWidth="1"/>
    <col min="7179" max="7179" width="2.28515625" style="1" customWidth="1"/>
    <col min="7180" max="7180" width="1.140625" style="1" customWidth="1"/>
    <col min="7181" max="7181" width="16" style="1" customWidth="1"/>
    <col min="7182" max="7182" width="1.140625" style="1" customWidth="1"/>
    <col min="7183" max="7183" width="10.28515625" style="1" customWidth="1"/>
    <col min="7184" max="7185" width="2.28515625" style="1" customWidth="1"/>
    <col min="7186" max="7186" width="1.140625" style="1" customWidth="1"/>
    <col min="7187" max="7187" width="11.85546875" style="1" customWidth="1"/>
    <col min="7188" max="7188" width="4.140625" style="1" customWidth="1"/>
    <col min="7189" max="7189" width="1.42578125" style="1" customWidth="1"/>
    <col min="7190" max="7190" width="7.7109375" style="1" customWidth="1"/>
    <col min="7191" max="7191" width="2.28515625" style="1" customWidth="1"/>
    <col min="7192" max="7192" width="5.42578125" style="1" customWidth="1"/>
    <col min="7193" max="7193" width="12.140625" style="1" customWidth="1"/>
    <col min="7194" max="7194" width="1.85546875" style="1" customWidth="1"/>
    <col min="7195" max="7195" width="2.28515625" style="1" customWidth="1"/>
    <col min="7196" max="7196" width="1.140625" style="1" customWidth="1"/>
    <col min="7197" max="7424" width="6.85546875" style="1" customWidth="1"/>
    <col min="7425" max="7425" width="1.140625" style="1" customWidth="1"/>
    <col min="7426" max="7426" width="1" style="1" customWidth="1"/>
    <col min="7427" max="7427" width="5.85546875" style="1" customWidth="1"/>
    <col min="7428" max="7428" width="13.5703125" style="1" customWidth="1"/>
    <col min="7429" max="7429" width="4.7109375" style="1" customWidth="1"/>
    <col min="7430" max="7430" width="14.85546875" style="1" customWidth="1"/>
    <col min="7431" max="7431" width="1.7109375" style="1" customWidth="1"/>
    <col min="7432" max="7432" width="2.85546875" style="1" customWidth="1"/>
    <col min="7433" max="7433" width="10.28515625" style="1" customWidth="1"/>
    <col min="7434" max="7434" width="1.140625" style="1" customWidth="1"/>
    <col min="7435" max="7435" width="2.28515625" style="1" customWidth="1"/>
    <col min="7436" max="7436" width="1.140625" style="1" customWidth="1"/>
    <col min="7437" max="7437" width="16" style="1" customWidth="1"/>
    <col min="7438" max="7438" width="1.140625" style="1" customWidth="1"/>
    <col min="7439" max="7439" width="10.28515625" style="1" customWidth="1"/>
    <col min="7440" max="7441" width="2.28515625" style="1" customWidth="1"/>
    <col min="7442" max="7442" width="1.140625" style="1" customWidth="1"/>
    <col min="7443" max="7443" width="11.85546875" style="1" customWidth="1"/>
    <col min="7444" max="7444" width="4.140625" style="1" customWidth="1"/>
    <col min="7445" max="7445" width="1.42578125" style="1" customWidth="1"/>
    <col min="7446" max="7446" width="7.7109375" style="1" customWidth="1"/>
    <col min="7447" max="7447" width="2.28515625" style="1" customWidth="1"/>
    <col min="7448" max="7448" width="5.42578125" style="1" customWidth="1"/>
    <col min="7449" max="7449" width="12.140625" style="1" customWidth="1"/>
    <col min="7450" max="7450" width="1.85546875" style="1" customWidth="1"/>
    <col min="7451" max="7451" width="2.28515625" style="1" customWidth="1"/>
    <col min="7452" max="7452" width="1.140625" style="1" customWidth="1"/>
    <col min="7453" max="7680" width="6.85546875" style="1" customWidth="1"/>
    <col min="7681" max="7681" width="1.140625" style="1" customWidth="1"/>
    <col min="7682" max="7682" width="1" style="1" customWidth="1"/>
    <col min="7683" max="7683" width="5.85546875" style="1" customWidth="1"/>
    <col min="7684" max="7684" width="13.5703125" style="1" customWidth="1"/>
    <col min="7685" max="7685" width="4.7109375" style="1" customWidth="1"/>
    <col min="7686" max="7686" width="14.85546875" style="1" customWidth="1"/>
    <col min="7687" max="7687" width="1.7109375" style="1" customWidth="1"/>
    <col min="7688" max="7688" width="2.85546875" style="1" customWidth="1"/>
    <col min="7689" max="7689" width="10.28515625" style="1" customWidth="1"/>
    <col min="7690" max="7690" width="1.140625" style="1" customWidth="1"/>
    <col min="7691" max="7691" width="2.28515625" style="1" customWidth="1"/>
    <col min="7692" max="7692" width="1.140625" style="1" customWidth="1"/>
    <col min="7693" max="7693" width="16" style="1" customWidth="1"/>
    <col min="7694" max="7694" width="1.140625" style="1" customWidth="1"/>
    <col min="7695" max="7695" width="10.28515625" style="1" customWidth="1"/>
    <col min="7696" max="7697" width="2.28515625" style="1" customWidth="1"/>
    <col min="7698" max="7698" width="1.140625" style="1" customWidth="1"/>
    <col min="7699" max="7699" width="11.85546875" style="1" customWidth="1"/>
    <col min="7700" max="7700" width="4.140625" style="1" customWidth="1"/>
    <col min="7701" max="7701" width="1.42578125" style="1" customWidth="1"/>
    <col min="7702" max="7702" width="7.7109375" style="1" customWidth="1"/>
    <col min="7703" max="7703" width="2.28515625" style="1" customWidth="1"/>
    <col min="7704" max="7704" width="5.42578125" style="1" customWidth="1"/>
    <col min="7705" max="7705" width="12.140625" style="1" customWidth="1"/>
    <col min="7706" max="7706" width="1.85546875" style="1" customWidth="1"/>
    <col min="7707" max="7707" width="2.28515625" style="1" customWidth="1"/>
    <col min="7708" max="7708" width="1.140625" style="1" customWidth="1"/>
    <col min="7709" max="7936" width="6.85546875" style="1" customWidth="1"/>
    <col min="7937" max="7937" width="1.140625" style="1" customWidth="1"/>
    <col min="7938" max="7938" width="1" style="1" customWidth="1"/>
    <col min="7939" max="7939" width="5.85546875" style="1" customWidth="1"/>
    <col min="7940" max="7940" width="13.5703125" style="1" customWidth="1"/>
    <col min="7941" max="7941" width="4.7109375" style="1" customWidth="1"/>
    <col min="7942" max="7942" width="14.85546875" style="1" customWidth="1"/>
    <col min="7943" max="7943" width="1.7109375" style="1" customWidth="1"/>
    <col min="7944" max="7944" width="2.85546875" style="1" customWidth="1"/>
    <col min="7945" max="7945" width="10.28515625" style="1" customWidth="1"/>
    <col min="7946" max="7946" width="1.140625" style="1" customWidth="1"/>
    <col min="7947" max="7947" width="2.28515625" style="1" customWidth="1"/>
    <col min="7948" max="7948" width="1.140625" style="1" customWidth="1"/>
    <col min="7949" max="7949" width="16" style="1" customWidth="1"/>
    <col min="7950" max="7950" width="1.140625" style="1" customWidth="1"/>
    <col min="7951" max="7951" width="10.28515625" style="1" customWidth="1"/>
    <col min="7952" max="7953" width="2.28515625" style="1" customWidth="1"/>
    <col min="7954" max="7954" width="1.140625" style="1" customWidth="1"/>
    <col min="7955" max="7955" width="11.85546875" style="1" customWidth="1"/>
    <col min="7956" max="7956" width="4.140625" style="1" customWidth="1"/>
    <col min="7957" max="7957" width="1.42578125" style="1" customWidth="1"/>
    <col min="7958" max="7958" width="7.7109375" style="1" customWidth="1"/>
    <col min="7959" max="7959" width="2.28515625" style="1" customWidth="1"/>
    <col min="7960" max="7960" width="5.42578125" style="1" customWidth="1"/>
    <col min="7961" max="7961" width="12.140625" style="1" customWidth="1"/>
    <col min="7962" max="7962" width="1.85546875" style="1" customWidth="1"/>
    <col min="7963" max="7963" width="2.28515625" style="1" customWidth="1"/>
    <col min="7964" max="7964" width="1.140625" style="1" customWidth="1"/>
    <col min="7965" max="8192" width="6.85546875" style="1" customWidth="1"/>
    <col min="8193" max="8193" width="1.140625" style="1" customWidth="1"/>
    <col min="8194" max="8194" width="1" style="1" customWidth="1"/>
    <col min="8195" max="8195" width="5.85546875" style="1" customWidth="1"/>
    <col min="8196" max="8196" width="13.5703125" style="1" customWidth="1"/>
    <col min="8197" max="8197" width="4.7109375" style="1" customWidth="1"/>
    <col min="8198" max="8198" width="14.85546875" style="1" customWidth="1"/>
    <col min="8199" max="8199" width="1.7109375" style="1" customWidth="1"/>
    <col min="8200" max="8200" width="2.85546875" style="1" customWidth="1"/>
    <col min="8201" max="8201" width="10.28515625" style="1" customWidth="1"/>
    <col min="8202" max="8202" width="1.140625" style="1" customWidth="1"/>
    <col min="8203" max="8203" width="2.28515625" style="1" customWidth="1"/>
    <col min="8204" max="8204" width="1.140625" style="1" customWidth="1"/>
    <col min="8205" max="8205" width="16" style="1" customWidth="1"/>
    <col min="8206" max="8206" width="1.140625" style="1" customWidth="1"/>
    <col min="8207" max="8207" width="10.28515625" style="1" customWidth="1"/>
    <col min="8208" max="8209" width="2.28515625" style="1" customWidth="1"/>
    <col min="8210" max="8210" width="1.140625" style="1" customWidth="1"/>
    <col min="8211" max="8211" width="11.85546875" style="1" customWidth="1"/>
    <col min="8212" max="8212" width="4.140625" style="1" customWidth="1"/>
    <col min="8213" max="8213" width="1.42578125" style="1" customWidth="1"/>
    <col min="8214" max="8214" width="7.7109375" style="1" customWidth="1"/>
    <col min="8215" max="8215" width="2.28515625" style="1" customWidth="1"/>
    <col min="8216" max="8216" width="5.42578125" style="1" customWidth="1"/>
    <col min="8217" max="8217" width="12.140625" style="1" customWidth="1"/>
    <col min="8218" max="8218" width="1.85546875" style="1" customWidth="1"/>
    <col min="8219" max="8219" width="2.28515625" style="1" customWidth="1"/>
    <col min="8220" max="8220" width="1.140625" style="1" customWidth="1"/>
    <col min="8221" max="8448" width="6.85546875" style="1" customWidth="1"/>
    <col min="8449" max="8449" width="1.140625" style="1" customWidth="1"/>
    <col min="8450" max="8450" width="1" style="1" customWidth="1"/>
    <col min="8451" max="8451" width="5.85546875" style="1" customWidth="1"/>
    <col min="8452" max="8452" width="13.5703125" style="1" customWidth="1"/>
    <col min="8453" max="8453" width="4.7109375" style="1" customWidth="1"/>
    <col min="8454" max="8454" width="14.85546875" style="1" customWidth="1"/>
    <col min="8455" max="8455" width="1.7109375" style="1" customWidth="1"/>
    <col min="8456" max="8456" width="2.85546875" style="1" customWidth="1"/>
    <col min="8457" max="8457" width="10.28515625" style="1" customWidth="1"/>
    <col min="8458" max="8458" width="1.140625" style="1" customWidth="1"/>
    <col min="8459" max="8459" width="2.28515625" style="1" customWidth="1"/>
    <col min="8460" max="8460" width="1.140625" style="1" customWidth="1"/>
    <col min="8461" max="8461" width="16" style="1" customWidth="1"/>
    <col min="8462" max="8462" width="1.140625" style="1" customWidth="1"/>
    <col min="8463" max="8463" width="10.28515625" style="1" customWidth="1"/>
    <col min="8464" max="8465" width="2.28515625" style="1" customWidth="1"/>
    <col min="8466" max="8466" width="1.140625" style="1" customWidth="1"/>
    <col min="8467" max="8467" width="11.85546875" style="1" customWidth="1"/>
    <col min="8468" max="8468" width="4.140625" style="1" customWidth="1"/>
    <col min="8469" max="8469" width="1.42578125" style="1" customWidth="1"/>
    <col min="8470" max="8470" width="7.7109375" style="1" customWidth="1"/>
    <col min="8471" max="8471" width="2.28515625" style="1" customWidth="1"/>
    <col min="8472" max="8472" width="5.42578125" style="1" customWidth="1"/>
    <col min="8473" max="8473" width="12.140625" style="1" customWidth="1"/>
    <col min="8474" max="8474" width="1.85546875" style="1" customWidth="1"/>
    <col min="8475" max="8475" width="2.28515625" style="1" customWidth="1"/>
    <col min="8476" max="8476" width="1.140625" style="1" customWidth="1"/>
    <col min="8477" max="8704" width="6.85546875" style="1" customWidth="1"/>
    <col min="8705" max="8705" width="1.140625" style="1" customWidth="1"/>
    <col min="8706" max="8706" width="1" style="1" customWidth="1"/>
    <col min="8707" max="8707" width="5.85546875" style="1" customWidth="1"/>
    <col min="8708" max="8708" width="13.5703125" style="1" customWidth="1"/>
    <col min="8709" max="8709" width="4.7109375" style="1" customWidth="1"/>
    <col min="8710" max="8710" width="14.85546875" style="1" customWidth="1"/>
    <col min="8711" max="8711" width="1.7109375" style="1" customWidth="1"/>
    <col min="8712" max="8712" width="2.85546875" style="1" customWidth="1"/>
    <col min="8713" max="8713" width="10.28515625" style="1" customWidth="1"/>
    <col min="8714" max="8714" width="1.140625" style="1" customWidth="1"/>
    <col min="8715" max="8715" width="2.28515625" style="1" customWidth="1"/>
    <col min="8716" max="8716" width="1.140625" style="1" customWidth="1"/>
    <col min="8717" max="8717" width="16" style="1" customWidth="1"/>
    <col min="8718" max="8718" width="1.140625" style="1" customWidth="1"/>
    <col min="8719" max="8719" width="10.28515625" style="1" customWidth="1"/>
    <col min="8720" max="8721" width="2.28515625" style="1" customWidth="1"/>
    <col min="8722" max="8722" width="1.140625" style="1" customWidth="1"/>
    <col min="8723" max="8723" width="11.85546875" style="1" customWidth="1"/>
    <col min="8724" max="8724" width="4.140625" style="1" customWidth="1"/>
    <col min="8725" max="8725" width="1.42578125" style="1" customWidth="1"/>
    <col min="8726" max="8726" width="7.7109375" style="1" customWidth="1"/>
    <col min="8727" max="8727" width="2.28515625" style="1" customWidth="1"/>
    <col min="8728" max="8728" width="5.42578125" style="1" customWidth="1"/>
    <col min="8729" max="8729" width="12.140625" style="1" customWidth="1"/>
    <col min="8730" max="8730" width="1.85546875" style="1" customWidth="1"/>
    <col min="8731" max="8731" width="2.28515625" style="1" customWidth="1"/>
    <col min="8732" max="8732" width="1.140625" style="1" customWidth="1"/>
    <col min="8733" max="8960" width="6.85546875" style="1" customWidth="1"/>
    <col min="8961" max="8961" width="1.140625" style="1" customWidth="1"/>
    <col min="8962" max="8962" width="1" style="1" customWidth="1"/>
    <col min="8963" max="8963" width="5.85546875" style="1" customWidth="1"/>
    <col min="8964" max="8964" width="13.5703125" style="1" customWidth="1"/>
    <col min="8965" max="8965" width="4.7109375" style="1" customWidth="1"/>
    <col min="8966" max="8966" width="14.85546875" style="1" customWidth="1"/>
    <col min="8967" max="8967" width="1.7109375" style="1" customWidth="1"/>
    <col min="8968" max="8968" width="2.85546875" style="1" customWidth="1"/>
    <col min="8969" max="8969" width="10.28515625" style="1" customWidth="1"/>
    <col min="8970" max="8970" width="1.140625" style="1" customWidth="1"/>
    <col min="8971" max="8971" width="2.28515625" style="1" customWidth="1"/>
    <col min="8972" max="8972" width="1.140625" style="1" customWidth="1"/>
    <col min="8973" max="8973" width="16" style="1" customWidth="1"/>
    <col min="8974" max="8974" width="1.140625" style="1" customWidth="1"/>
    <col min="8975" max="8975" width="10.28515625" style="1" customWidth="1"/>
    <col min="8976" max="8977" width="2.28515625" style="1" customWidth="1"/>
    <col min="8978" max="8978" width="1.140625" style="1" customWidth="1"/>
    <col min="8979" max="8979" width="11.85546875" style="1" customWidth="1"/>
    <col min="8980" max="8980" width="4.140625" style="1" customWidth="1"/>
    <col min="8981" max="8981" width="1.42578125" style="1" customWidth="1"/>
    <col min="8982" max="8982" width="7.7109375" style="1" customWidth="1"/>
    <col min="8983" max="8983" width="2.28515625" style="1" customWidth="1"/>
    <col min="8984" max="8984" width="5.42578125" style="1" customWidth="1"/>
    <col min="8985" max="8985" width="12.140625" style="1" customWidth="1"/>
    <col min="8986" max="8986" width="1.85546875" style="1" customWidth="1"/>
    <col min="8987" max="8987" width="2.28515625" style="1" customWidth="1"/>
    <col min="8988" max="8988" width="1.140625" style="1" customWidth="1"/>
    <col min="8989" max="9216" width="6.85546875" style="1" customWidth="1"/>
    <col min="9217" max="9217" width="1.140625" style="1" customWidth="1"/>
    <col min="9218" max="9218" width="1" style="1" customWidth="1"/>
    <col min="9219" max="9219" width="5.85546875" style="1" customWidth="1"/>
    <col min="9220" max="9220" width="13.5703125" style="1" customWidth="1"/>
    <col min="9221" max="9221" width="4.7109375" style="1" customWidth="1"/>
    <col min="9222" max="9222" width="14.85546875" style="1" customWidth="1"/>
    <col min="9223" max="9223" width="1.7109375" style="1" customWidth="1"/>
    <col min="9224" max="9224" width="2.85546875" style="1" customWidth="1"/>
    <col min="9225" max="9225" width="10.28515625" style="1" customWidth="1"/>
    <col min="9226" max="9226" width="1.140625" style="1" customWidth="1"/>
    <col min="9227" max="9227" width="2.28515625" style="1" customWidth="1"/>
    <col min="9228" max="9228" width="1.140625" style="1" customWidth="1"/>
    <col min="9229" max="9229" width="16" style="1" customWidth="1"/>
    <col min="9230" max="9230" width="1.140625" style="1" customWidth="1"/>
    <col min="9231" max="9231" width="10.28515625" style="1" customWidth="1"/>
    <col min="9232" max="9233" width="2.28515625" style="1" customWidth="1"/>
    <col min="9234" max="9234" width="1.140625" style="1" customWidth="1"/>
    <col min="9235" max="9235" width="11.85546875" style="1" customWidth="1"/>
    <col min="9236" max="9236" width="4.140625" style="1" customWidth="1"/>
    <col min="9237" max="9237" width="1.42578125" style="1" customWidth="1"/>
    <col min="9238" max="9238" width="7.7109375" style="1" customWidth="1"/>
    <col min="9239" max="9239" width="2.28515625" style="1" customWidth="1"/>
    <col min="9240" max="9240" width="5.42578125" style="1" customWidth="1"/>
    <col min="9241" max="9241" width="12.140625" style="1" customWidth="1"/>
    <col min="9242" max="9242" width="1.85546875" style="1" customWidth="1"/>
    <col min="9243" max="9243" width="2.28515625" style="1" customWidth="1"/>
    <col min="9244" max="9244" width="1.140625" style="1" customWidth="1"/>
    <col min="9245" max="9472" width="6.85546875" style="1" customWidth="1"/>
    <col min="9473" max="9473" width="1.140625" style="1" customWidth="1"/>
    <col min="9474" max="9474" width="1" style="1" customWidth="1"/>
    <col min="9475" max="9475" width="5.85546875" style="1" customWidth="1"/>
    <col min="9476" max="9476" width="13.5703125" style="1" customWidth="1"/>
    <col min="9477" max="9477" width="4.7109375" style="1" customWidth="1"/>
    <col min="9478" max="9478" width="14.85546875" style="1" customWidth="1"/>
    <col min="9479" max="9479" width="1.7109375" style="1" customWidth="1"/>
    <col min="9480" max="9480" width="2.85546875" style="1" customWidth="1"/>
    <col min="9481" max="9481" width="10.28515625" style="1" customWidth="1"/>
    <col min="9482" max="9482" width="1.140625" style="1" customWidth="1"/>
    <col min="9483" max="9483" width="2.28515625" style="1" customWidth="1"/>
    <col min="9484" max="9484" width="1.140625" style="1" customWidth="1"/>
    <col min="9485" max="9485" width="16" style="1" customWidth="1"/>
    <col min="9486" max="9486" width="1.140625" style="1" customWidth="1"/>
    <col min="9487" max="9487" width="10.28515625" style="1" customWidth="1"/>
    <col min="9488" max="9489" width="2.28515625" style="1" customWidth="1"/>
    <col min="9490" max="9490" width="1.140625" style="1" customWidth="1"/>
    <col min="9491" max="9491" width="11.85546875" style="1" customWidth="1"/>
    <col min="9492" max="9492" width="4.140625" style="1" customWidth="1"/>
    <col min="9493" max="9493" width="1.42578125" style="1" customWidth="1"/>
    <col min="9494" max="9494" width="7.7109375" style="1" customWidth="1"/>
    <col min="9495" max="9495" width="2.28515625" style="1" customWidth="1"/>
    <col min="9496" max="9496" width="5.42578125" style="1" customWidth="1"/>
    <col min="9497" max="9497" width="12.140625" style="1" customWidth="1"/>
    <col min="9498" max="9498" width="1.85546875" style="1" customWidth="1"/>
    <col min="9499" max="9499" width="2.28515625" style="1" customWidth="1"/>
    <col min="9500" max="9500" width="1.140625" style="1" customWidth="1"/>
    <col min="9501" max="9728" width="6.85546875" style="1" customWidth="1"/>
    <col min="9729" max="9729" width="1.140625" style="1" customWidth="1"/>
    <col min="9730" max="9730" width="1" style="1" customWidth="1"/>
    <col min="9731" max="9731" width="5.85546875" style="1" customWidth="1"/>
    <col min="9732" max="9732" width="13.5703125" style="1" customWidth="1"/>
    <col min="9733" max="9733" width="4.7109375" style="1" customWidth="1"/>
    <col min="9734" max="9734" width="14.85546875" style="1" customWidth="1"/>
    <col min="9735" max="9735" width="1.7109375" style="1" customWidth="1"/>
    <col min="9736" max="9736" width="2.85546875" style="1" customWidth="1"/>
    <col min="9737" max="9737" width="10.28515625" style="1" customWidth="1"/>
    <col min="9738" max="9738" width="1.140625" style="1" customWidth="1"/>
    <col min="9739" max="9739" width="2.28515625" style="1" customWidth="1"/>
    <col min="9740" max="9740" width="1.140625" style="1" customWidth="1"/>
    <col min="9741" max="9741" width="16" style="1" customWidth="1"/>
    <col min="9742" max="9742" width="1.140625" style="1" customWidth="1"/>
    <col min="9743" max="9743" width="10.28515625" style="1" customWidth="1"/>
    <col min="9744" max="9745" width="2.28515625" style="1" customWidth="1"/>
    <col min="9746" max="9746" width="1.140625" style="1" customWidth="1"/>
    <col min="9747" max="9747" width="11.85546875" style="1" customWidth="1"/>
    <col min="9748" max="9748" width="4.140625" style="1" customWidth="1"/>
    <col min="9749" max="9749" width="1.42578125" style="1" customWidth="1"/>
    <col min="9750" max="9750" width="7.7109375" style="1" customWidth="1"/>
    <col min="9751" max="9751" width="2.28515625" style="1" customWidth="1"/>
    <col min="9752" max="9752" width="5.42578125" style="1" customWidth="1"/>
    <col min="9753" max="9753" width="12.140625" style="1" customWidth="1"/>
    <col min="9754" max="9754" width="1.85546875" style="1" customWidth="1"/>
    <col min="9755" max="9755" width="2.28515625" style="1" customWidth="1"/>
    <col min="9756" max="9756" width="1.140625" style="1" customWidth="1"/>
    <col min="9757" max="9984" width="6.85546875" style="1" customWidth="1"/>
    <col min="9985" max="9985" width="1.140625" style="1" customWidth="1"/>
    <col min="9986" max="9986" width="1" style="1" customWidth="1"/>
    <col min="9987" max="9987" width="5.85546875" style="1" customWidth="1"/>
    <col min="9988" max="9988" width="13.5703125" style="1" customWidth="1"/>
    <col min="9989" max="9989" width="4.7109375" style="1" customWidth="1"/>
    <col min="9990" max="9990" width="14.85546875" style="1" customWidth="1"/>
    <col min="9991" max="9991" width="1.7109375" style="1" customWidth="1"/>
    <col min="9992" max="9992" width="2.85546875" style="1" customWidth="1"/>
    <col min="9993" max="9993" width="10.28515625" style="1" customWidth="1"/>
    <col min="9994" max="9994" width="1.140625" style="1" customWidth="1"/>
    <col min="9995" max="9995" width="2.28515625" style="1" customWidth="1"/>
    <col min="9996" max="9996" width="1.140625" style="1" customWidth="1"/>
    <col min="9997" max="9997" width="16" style="1" customWidth="1"/>
    <col min="9998" max="9998" width="1.140625" style="1" customWidth="1"/>
    <col min="9999" max="9999" width="10.28515625" style="1" customWidth="1"/>
    <col min="10000" max="10001" width="2.28515625" style="1" customWidth="1"/>
    <col min="10002" max="10002" width="1.140625" style="1" customWidth="1"/>
    <col min="10003" max="10003" width="11.85546875" style="1" customWidth="1"/>
    <col min="10004" max="10004" width="4.140625" style="1" customWidth="1"/>
    <col min="10005" max="10005" width="1.42578125" style="1" customWidth="1"/>
    <col min="10006" max="10006" width="7.7109375" style="1" customWidth="1"/>
    <col min="10007" max="10007" width="2.28515625" style="1" customWidth="1"/>
    <col min="10008" max="10008" width="5.42578125" style="1" customWidth="1"/>
    <col min="10009" max="10009" width="12.140625" style="1" customWidth="1"/>
    <col min="10010" max="10010" width="1.85546875" style="1" customWidth="1"/>
    <col min="10011" max="10011" width="2.28515625" style="1" customWidth="1"/>
    <col min="10012" max="10012" width="1.140625" style="1" customWidth="1"/>
    <col min="10013" max="10240" width="6.85546875" style="1" customWidth="1"/>
    <col min="10241" max="10241" width="1.140625" style="1" customWidth="1"/>
    <col min="10242" max="10242" width="1" style="1" customWidth="1"/>
    <col min="10243" max="10243" width="5.85546875" style="1" customWidth="1"/>
    <col min="10244" max="10244" width="13.5703125" style="1" customWidth="1"/>
    <col min="10245" max="10245" width="4.7109375" style="1" customWidth="1"/>
    <col min="10246" max="10246" width="14.85546875" style="1" customWidth="1"/>
    <col min="10247" max="10247" width="1.7109375" style="1" customWidth="1"/>
    <col min="10248" max="10248" width="2.85546875" style="1" customWidth="1"/>
    <col min="10249" max="10249" width="10.28515625" style="1" customWidth="1"/>
    <col min="10250" max="10250" width="1.140625" style="1" customWidth="1"/>
    <col min="10251" max="10251" width="2.28515625" style="1" customWidth="1"/>
    <col min="10252" max="10252" width="1.140625" style="1" customWidth="1"/>
    <col min="10253" max="10253" width="16" style="1" customWidth="1"/>
    <col min="10254" max="10254" width="1.140625" style="1" customWidth="1"/>
    <col min="10255" max="10255" width="10.28515625" style="1" customWidth="1"/>
    <col min="10256" max="10257" width="2.28515625" style="1" customWidth="1"/>
    <col min="10258" max="10258" width="1.140625" style="1" customWidth="1"/>
    <col min="10259" max="10259" width="11.85546875" style="1" customWidth="1"/>
    <col min="10260" max="10260" width="4.140625" style="1" customWidth="1"/>
    <col min="10261" max="10261" width="1.42578125" style="1" customWidth="1"/>
    <col min="10262" max="10262" width="7.7109375" style="1" customWidth="1"/>
    <col min="10263" max="10263" width="2.28515625" style="1" customWidth="1"/>
    <col min="10264" max="10264" width="5.42578125" style="1" customWidth="1"/>
    <col min="10265" max="10265" width="12.140625" style="1" customWidth="1"/>
    <col min="10266" max="10266" width="1.85546875" style="1" customWidth="1"/>
    <col min="10267" max="10267" width="2.28515625" style="1" customWidth="1"/>
    <col min="10268" max="10268" width="1.140625" style="1" customWidth="1"/>
    <col min="10269" max="10496" width="6.85546875" style="1" customWidth="1"/>
    <col min="10497" max="10497" width="1.140625" style="1" customWidth="1"/>
    <col min="10498" max="10498" width="1" style="1" customWidth="1"/>
    <col min="10499" max="10499" width="5.85546875" style="1" customWidth="1"/>
    <col min="10500" max="10500" width="13.5703125" style="1" customWidth="1"/>
    <col min="10501" max="10501" width="4.7109375" style="1" customWidth="1"/>
    <col min="10502" max="10502" width="14.85546875" style="1" customWidth="1"/>
    <col min="10503" max="10503" width="1.7109375" style="1" customWidth="1"/>
    <col min="10504" max="10504" width="2.85546875" style="1" customWidth="1"/>
    <col min="10505" max="10505" width="10.28515625" style="1" customWidth="1"/>
    <col min="10506" max="10506" width="1.140625" style="1" customWidth="1"/>
    <col min="10507" max="10507" width="2.28515625" style="1" customWidth="1"/>
    <col min="10508" max="10508" width="1.140625" style="1" customWidth="1"/>
    <col min="10509" max="10509" width="16" style="1" customWidth="1"/>
    <col min="10510" max="10510" width="1.140625" style="1" customWidth="1"/>
    <col min="10511" max="10511" width="10.28515625" style="1" customWidth="1"/>
    <col min="10512" max="10513" width="2.28515625" style="1" customWidth="1"/>
    <col min="10514" max="10514" width="1.140625" style="1" customWidth="1"/>
    <col min="10515" max="10515" width="11.85546875" style="1" customWidth="1"/>
    <col min="10516" max="10516" width="4.140625" style="1" customWidth="1"/>
    <col min="10517" max="10517" width="1.42578125" style="1" customWidth="1"/>
    <col min="10518" max="10518" width="7.7109375" style="1" customWidth="1"/>
    <col min="10519" max="10519" width="2.28515625" style="1" customWidth="1"/>
    <col min="10520" max="10520" width="5.42578125" style="1" customWidth="1"/>
    <col min="10521" max="10521" width="12.140625" style="1" customWidth="1"/>
    <col min="10522" max="10522" width="1.85546875" style="1" customWidth="1"/>
    <col min="10523" max="10523" width="2.28515625" style="1" customWidth="1"/>
    <col min="10524" max="10524" width="1.140625" style="1" customWidth="1"/>
    <col min="10525" max="10752" width="6.85546875" style="1" customWidth="1"/>
    <col min="10753" max="10753" width="1.140625" style="1" customWidth="1"/>
    <col min="10754" max="10754" width="1" style="1" customWidth="1"/>
    <col min="10755" max="10755" width="5.85546875" style="1" customWidth="1"/>
    <col min="10756" max="10756" width="13.5703125" style="1" customWidth="1"/>
    <col min="10757" max="10757" width="4.7109375" style="1" customWidth="1"/>
    <col min="10758" max="10758" width="14.85546875" style="1" customWidth="1"/>
    <col min="10759" max="10759" width="1.7109375" style="1" customWidth="1"/>
    <col min="10760" max="10760" width="2.85546875" style="1" customWidth="1"/>
    <col min="10761" max="10761" width="10.28515625" style="1" customWidth="1"/>
    <col min="10762" max="10762" width="1.140625" style="1" customWidth="1"/>
    <col min="10763" max="10763" width="2.28515625" style="1" customWidth="1"/>
    <col min="10764" max="10764" width="1.140625" style="1" customWidth="1"/>
    <col min="10765" max="10765" width="16" style="1" customWidth="1"/>
    <col min="10766" max="10766" width="1.140625" style="1" customWidth="1"/>
    <col min="10767" max="10767" width="10.28515625" style="1" customWidth="1"/>
    <col min="10768" max="10769" width="2.28515625" style="1" customWidth="1"/>
    <col min="10770" max="10770" width="1.140625" style="1" customWidth="1"/>
    <col min="10771" max="10771" width="11.85546875" style="1" customWidth="1"/>
    <col min="10772" max="10772" width="4.140625" style="1" customWidth="1"/>
    <col min="10773" max="10773" width="1.42578125" style="1" customWidth="1"/>
    <col min="10774" max="10774" width="7.7109375" style="1" customWidth="1"/>
    <col min="10775" max="10775" width="2.28515625" style="1" customWidth="1"/>
    <col min="10776" max="10776" width="5.42578125" style="1" customWidth="1"/>
    <col min="10777" max="10777" width="12.140625" style="1" customWidth="1"/>
    <col min="10778" max="10778" width="1.85546875" style="1" customWidth="1"/>
    <col min="10779" max="10779" width="2.28515625" style="1" customWidth="1"/>
    <col min="10780" max="10780" width="1.140625" style="1" customWidth="1"/>
    <col min="10781" max="11008" width="6.85546875" style="1" customWidth="1"/>
    <col min="11009" max="11009" width="1.140625" style="1" customWidth="1"/>
    <col min="11010" max="11010" width="1" style="1" customWidth="1"/>
    <col min="11011" max="11011" width="5.85546875" style="1" customWidth="1"/>
    <col min="11012" max="11012" width="13.5703125" style="1" customWidth="1"/>
    <col min="11013" max="11013" width="4.7109375" style="1" customWidth="1"/>
    <col min="11014" max="11014" width="14.85546875" style="1" customWidth="1"/>
    <col min="11015" max="11015" width="1.7109375" style="1" customWidth="1"/>
    <col min="11016" max="11016" width="2.85546875" style="1" customWidth="1"/>
    <col min="11017" max="11017" width="10.28515625" style="1" customWidth="1"/>
    <col min="11018" max="11018" width="1.140625" style="1" customWidth="1"/>
    <col min="11019" max="11019" width="2.28515625" style="1" customWidth="1"/>
    <col min="11020" max="11020" width="1.140625" style="1" customWidth="1"/>
    <col min="11021" max="11021" width="16" style="1" customWidth="1"/>
    <col min="11022" max="11022" width="1.140625" style="1" customWidth="1"/>
    <col min="11023" max="11023" width="10.28515625" style="1" customWidth="1"/>
    <col min="11024" max="11025" width="2.28515625" style="1" customWidth="1"/>
    <col min="11026" max="11026" width="1.140625" style="1" customWidth="1"/>
    <col min="11027" max="11027" width="11.85546875" style="1" customWidth="1"/>
    <col min="11028" max="11028" width="4.140625" style="1" customWidth="1"/>
    <col min="11029" max="11029" width="1.42578125" style="1" customWidth="1"/>
    <col min="11030" max="11030" width="7.7109375" style="1" customWidth="1"/>
    <col min="11031" max="11031" width="2.28515625" style="1" customWidth="1"/>
    <col min="11032" max="11032" width="5.42578125" style="1" customWidth="1"/>
    <col min="11033" max="11033" width="12.140625" style="1" customWidth="1"/>
    <col min="11034" max="11034" width="1.85546875" style="1" customWidth="1"/>
    <col min="11035" max="11035" width="2.28515625" style="1" customWidth="1"/>
    <col min="11036" max="11036" width="1.140625" style="1" customWidth="1"/>
    <col min="11037" max="11264" width="6.85546875" style="1" customWidth="1"/>
    <col min="11265" max="11265" width="1.140625" style="1" customWidth="1"/>
    <col min="11266" max="11266" width="1" style="1" customWidth="1"/>
    <col min="11267" max="11267" width="5.85546875" style="1" customWidth="1"/>
    <col min="11268" max="11268" width="13.5703125" style="1" customWidth="1"/>
    <col min="11269" max="11269" width="4.7109375" style="1" customWidth="1"/>
    <col min="11270" max="11270" width="14.85546875" style="1" customWidth="1"/>
    <col min="11271" max="11271" width="1.7109375" style="1" customWidth="1"/>
    <col min="11272" max="11272" width="2.85546875" style="1" customWidth="1"/>
    <col min="11273" max="11273" width="10.28515625" style="1" customWidth="1"/>
    <col min="11274" max="11274" width="1.140625" style="1" customWidth="1"/>
    <col min="11275" max="11275" width="2.28515625" style="1" customWidth="1"/>
    <col min="11276" max="11276" width="1.140625" style="1" customWidth="1"/>
    <col min="11277" max="11277" width="16" style="1" customWidth="1"/>
    <col min="11278" max="11278" width="1.140625" style="1" customWidth="1"/>
    <col min="11279" max="11279" width="10.28515625" style="1" customWidth="1"/>
    <col min="11280" max="11281" width="2.28515625" style="1" customWidth="1"/>
    <col min="11282" max="11282" width="1.140625" style="1" customWidth="1"/>
    <col min="11283" max="11283" width="11.85546875" style="1" customWidth="1"/>
    <col min="11284" max="11284" width="4.140625" style="1" customWidth="1"/>
    <col min="11285" max="11285" width="1.42578125" style="1" customWidth="1"/>
    <col min="11286" max="11286" width="7.7109375" style="1" customWidth="1"/>
    <col min="11287" max="11287" width="2.28515625" style="1" customWidth="1"/>
    <col min="11288" max="11288" width="5.42578125" style="1" customWidth="1"/>
    <col min="11289" max="11289" width="12.140625" style="1" customWidth="1"/>
    <col min="11290" max="11290" width="1.85546875" style="1" customWidth="1"/>
    <col min="11291" max="11291" width="2.28515625" style="1" customWidth="1"/>
    <col min="11292" max="11292" width="1.140625" style="1" customWidth="1"/>
    <col min="11293" max="11520" width="6.85546875" style="1" customWidth="1"/>
    <col min="11521" max="11521" width="1.140625" style="1" customWidth="1"/>
    <col min="11522" max="11522" width="1" style="1" customWidth="1"/>
    <col min="11523" max="11523" width="5.85546875" style="1" customWidth="1"/>
    <col min="11524" max="11524" width="13.5703125" style="1" customWidth="1"/>
    <col min="11525" max="11525" width="4.7109375" style="1" customWidth="1"/>
    <col min="11526" max="11526" width="14.85546875" style="1" customWidth="1"/>
    <col min="11527" max="11527" width="1.7109375" style="1" customWidth="1"/>
    <col min="11528" max="11528" width="2.85546875" style="1" customWidth="1"/>
    <col min="11529" max="11529" width="10.28515625" style="1" customWidth="1"/>
    <col min="11530" max="11530" width="1.140625" style="1" customWidth="1"/>
    <col min="11531" max="11531" width="2.28515625" style="1" customWidth="1"/>
    <col min="11532" max="11532" width="1.140625" style="1" customWidth="1"/>
    <col min="11533" max="11533" width="16" style="1" customWidth="1"/>
    <col min="11534" max="11534" width="1.140625" style="1" customWidth="1"/>
    <col min="11535" max="11535" width="10.28515625" style="1" customWidth="1"/>
    <col min="11536" max="11537" width="2.28515625" style="1" customWidth="1"/>
    <col min="11538" max="11538" width="1.140625" style="1" customWidth="1"/>
    <col min="11539" max="11539" width="11.85546875" style="1" customWidth="1"/>
    <col min="11540" max="11540" width="4.140625" style="1" customWidth="1"/>
    <col min="11541" max="11541" width="1.42578125" style="1" customWidth="1"/>
    <col min="11542" max="11542" width="7.7109375" style="1" customWidth="1"/>
    <col min="11543" max="11543" width="2.28515625" style="1" customWidth="1"/>
    <col min="11544" max="11544" width="5.42578125" style="1" customWidth="1"/>
    <col min="11545" max="11545" width="12.140625" style="1" customWidth="1"/>
    <col min="11546" max="11546" width="1.85546875" style="1" customWidth="1"/>
    <col min="11547" max="11547" width="2.28515625" style="1" customWidth="1"/>
    <col min="11548" max="11548" width="1.140625" style="1" customWidth="1"/>
    <col min="11549" max="11776" width="6.85546875" style="1" customWidth="1"/>
    <col min="11777" max="11777" width="1.140625" style="1" customWidth="1"/>
    <col min="11778" max="11778" width="1" style="1" customWidth="1"/>
    <col min="11779" max="11779" width="5.85546875" style="1" customWidth="1"/>
    <col min="11780" max="11780" width="13.5703125" style="1" customWidth="1"/>
    <col min="11781" max="11781" width="4.7109375" style="1" customWidth="1"/>
    <col min="11782" max="11782" width="14.85546875" style="1" customWidth="1"/>
    <col min="11783" max="11783" width="1.7109375" style="1" customWidth="1"/>
    <col min="11784" max="11784" width="2.85546875" style="1" customWidth="1"/>
    <col min="11785" max="11785" width="10.28515625" style="1" customWidth="1"/>
    <col min="11786" max="11786" width="1.140625" style="1" customWidth="1"/>
    <col min="11787" max="11787" width="2.28515625" style="1" customWidth="1"/>
    <col min="11788" max="11788" width="1.140625" style="1" customWidth="1"/>
    <col min="11789" max="11789" width="16" style="1" customWidth="1"/>
    <col min="11790" max="11790" width="1.140625" style="1" customWidth="1"/>
    <col min="11791" max="11791" width="10.28515625" style="1" customWidth="1"/>
    <col min="11792" max="11793" width="2.28515625" style="1" customWidth="1"/>
    <col min="11794" max="11794" width="1.140625" style="1" customWidth="1"/>
    <col min="11795" max="11795" width="11.85546875" style="1" customWidth="1"/>
    <col min="11796" max="11796" width="4.140625" style="1" customWidth="1"/>
    <col min="11797" max="11797" width="1.42578125" style="1" customWidth="1"/>
    <col min="11798" max="11798" width="7.7109375" style="1" customWidth="1"/>
    <col min="11799" max="11799" width="2.28515625" style="1" customWidth="1"/>
    <col min="11800" max="11800" width="5.42578125" style="1" customWidth="1"/>
    <col min="11801" max="11801" width="12.140625" style="1" customWidth="1"/>
    <col min="11802" max="11802" width="1.85546875" style="1" customWidth="1"/>
    <col min="11803" max="11803" width="2.28515625" style="1" customWidth="1"/>
    <col min="11804" max="11804" width="1.140625" style="1" customWidth="1"/>
    <col min="11805" max="12032" width="6.85546875" style="1" customWidth="1"/>
    <col min="12033" max="12033" width="1.140625" style="1" customWidth="1"/>
    <col min="12034" max="12034" width="1" style="1" customWidth="1"/>
    <col min="12035" max="12035" width="5.85546875" style="1" customWidth="1"/>
    <col min="12036" max="12036" width="13.5703125" style="1" customWidth="1"/>
    <col min="12037" max="12037" width="4.7109375" style="1" customWidth="1"/>
    <col min="12038" max="12038" width="14.85546875" style="1" customWidth="1"/>
    <col min="12039" max="12039" width="1.7109375" style="1" customWidth="1"/>
    <col min="12040" max="12040" width="2.85546875" style="1" customWidth="1"/>
    <col min="12041" max="12041" width="10.28515625" style="1" customWidth="1"/>
    <col min="12042" max="12042" width="1.140625" style="1" customWidth="1"/>
    <col min="12043" max="12043" width="2.28515625" style="1" customWidth="1"/>
    <col min="12044" max="12044" width="1.140625" style="1" customWidth="1"/>
    <col min="12045" max="12045" width="16" style="1" customWidth="1"/>
    <col min="12046" max="12046" width="1.140625" style="1" customWidth="1"/>
    <col min="12047" max="12047" width="10.28515625" style="1" customWidth="1"/>
    <col min="12048" max="12049" width="2.28515625" style="1" customWidth="1"/>
    <col min="12050" max="12050" width="1.140625" style="1" customWidth="1"/>
    <col min="12051" max="12051" width="11.85546875" style="1" customWidth="1"/>
    <col min="12052" max="12052" width="4.140625" style="1" customWidth="1"/>
    <col min="12053" max="12053" width="1.42578125" style="1" customWidth="1"/>
    <col min="12054" max="12054" width="7.7109375" style="1" customWidth="1"/>
    <col min="12055" max="12055" width="2.28515625" style="1" customWidth="1"/>
    <col min="12056" max="12056" width="5.42578125" style="1" customWidth="1"/>
    <col min="12057" max="12057" width="12.140625" style="1" customWidth="1"/>
    <col min="12058" max="12058" width="1.85546875" style="1" customWidth="1"/>
    <col min="12059" max="12059" width="2.28515625" style="1" customWidth="1"/>
    <col min="12060" max="12060" width="1.140625" style="1" customWidth="1"/>
    <col min="12061" max="12288" width="6.85546875" style="1" customWidth="1"/>
    <col min="12289" max="12289" width="1.140625" style="1" customWidth="1"/>
    <col min="12290" max="12290" width="1" style="1" customWidth="1"/>
    <col min="12291" max="12291" width="5.85546875" style="1" customWidth="1"/>
    <col min="12292" max="12292" width="13.5703125" style="1" customWidth="1"/>
    <col min="12293" max="12293" width="4.7109375" style="1" customWidth="1"/>
    <col min="12294" max="12294" width="14.85546875" style="1" customWidth="1"/>
    <col min="12295" max="12295" width="1.7109375" style="1" customWidth="1"/>
    <col min="12296" max="12296" width="2.85546875" style="1" customWidth="1"/>
    <col min="12297" max="12297" width="10.28515625" style="1" customWidth="1"/>
    <col min="12298" max="12298" width="1.140625" style="1" customWidth="1"/>
    <col min="12299" max="12299" width="2.28515625" style="1" customWidth="1"/>
    <col min="12300" max="12300" width="1.140625" style="1" customWidth="1"/>
    <col min="12301" max="12301" width="16" style="1" customWidth="1"/>
    <col min="12302" max="12302" width="1.140625" style="1" customWidth="1"/>
    <col min="12303" max="12303" width="10.28515625" style="1" customWidth="1"/>
    <col min="12304" max="12305" width="2.28515625" style="1" customWidth="1"/>
    <col min="12306" max="12306" width="1.140625" style="1" customWidth="1"/>
    <col min="12307" max="12307" width="11.85546875" style="1" customWidth="1"/>
    <col min="12308" max="12308" width="4.140625" style="1" customWidth="1"/>
    <col min="12309" max="12309" width="1.42578125" style="1" customWidth="1"/>
    <col min="12310" max="12310" width="7.7109375" style="1" customWidth="1"/>
    <col min="12311" max="12311" width="2.28515625" style="1" customWidth="1"/>
    <col min="12312" max="12312" width="5.42578125" style="1" customWidth="1"/>
    <col min="12313" max="12313" width="12.140625" style="1" customWidth="1"/>
    <col min="12314" max="12314" width="1.85546875" style="1" customWidth="1"/>
    <col min="12315" max="12315" width="2.28515625" style="1" customWidth="1"/>
    <col min="12316" max="12316" width="1.140625" style="1" customWidth="1"/>
    <col min="12317" max="12544" width="6.85546875" style="1" customWidth="1"/>
    <col min="12545" max="12545" width="1.140625" style="1" customWidth="1"/>
    <col min="12546" max="12546" width="1" style="1" customWidth="1"/>
    <col min="12547" max="12547" width="5.85546875" style="1" customWidth="1"/>
    <col min="12548" max="12548" width="13.5703125" style="1" customWidth="1"/>
    <col min="12549" max="12549" width="4.7109375" style="1" customWidth="1"/>
    <col min="12550" max="12550" width="14.85546875" style="1" customWidth="1"/>
    <col min="12551" max="12551" width="1.7109375" style="1" customWidth="1"/>
    <col min="12552" max="12552" width="2.85546875" style="1" customWidth="1"/>
    <col min="12553" max="12553" width="10.28515625" style="1" customWidth="1"/>
    <col min="12554" max="12554" width="1.140625" style="1" customWidth="1"/>
    <col min="12555" max="12555" width="2.28515625" style="1" customWidth="1"/>
    <col min="12556" max="12556" width="1.140625" style="1" customWidth="1"/>
    <col min="12557" max="12557" width="16" style="1" customWidth="1"/>
    <col min="12558" max="12558" width="1.140625" style="1" customWidth="1"/>
    <col min="12559" max="12559" width="10.28515625" style="1" customWidth="1"/>
    <col min="12560" max="12561" width="2.28515625" style="1" customWidth="1"/>
    <col min="12562" max="12562" width="1.140625" style="1" customWidth="1"/>
    <col min="12563" max="12563" width="11.85546875" style="1" customWidth="1"/>
    <col min="12564" max="12564" width="4.140625" style="1" customWidth="1"/>
    <col min="12565" max="12565" width="1.42578125" style="1" customWidth="1"/>
    <col min="12566" max="12566" width="7.7109375" style="1" customWidth="1"/>
    <col min="12567" max="12567" width="2.28515625" style="1" customWidth="1"/>
    <col min="12568" max="12568" width="5.42578125" style="1" customWidth="1"/>
    <col min="12569" max="12569" width="12.140625" style="1" customWidth="1"/>
    <col min="12570" max="12570" width="1.85546875" style="1" customWidth="1"/>
    <col min="12571" max="12571" width="2.28515625" style="1" customWidth="1"/>
    <col min="12572" max="12572" width="1.140625" style="1" customWidth="1"/>
    <col min="12573" max="12800" width="6.85546875" style="1" customWidth="1"/>
    <col min="12801" max="12801" width="1.140625" style="1" customWidth="1"/>
    <col min="12802" max="12802" width="1" style="1" customWidth="1"/>
    <col min="12803" max="12803" width="5.85546875" style="1" customWidth="1"/>
    <col min="12804" max="12804" width="13.5703125" style="1" customWidth="1"/>
    <col min="12805" max="12805" width="4.7109375" style="1" customWidth="1"/>
    <col min="12806" max="12806" width="14.85546875" style="1" customWidth="1"/>
    <col min="12807" max="12807" width="1.7109375" style="1" customWidth="1"/>
    <col min="12808" max="12808" width="2.85546875" style="1" customWidth="1"/>
    <col min="12809" max="12809" width="10.28515625" style="1" customWidth="1"/>
    <col min="12810" max="12810" width="1.140625" style="1" customWidth="1"/>
    <col min="12811" max="12811" width="2.28515625" style="1" customWidth="1"/>
    <col min="12812" max="12812" width="1.140625" style="1" customWidth="1"/>
    <col min="12813" max="12813" width="16" style="1" customWidth="1"/>
    <col min="12814" max="12814" width="1.140625" style="1" customWidth="1"/>
    <col min="12815" max="12815" width="10.28515625" style="1" customWidth="1"/>
    <col min="12816" max="12817" width="2.28515625" style="1" customWidth="1"/>
    <col min="12818" max="12818" width="1.140625" style="1" customWidth="1"/>
    <col min="12819" max="12819" width="11.85546875" style="1" customWidth="1"/>
    <col min="12820" max="12820" width="4.140625" style="1" customWidth="1"/>
    <col min="12821" max="12821" width="1.42578125" style="1" customWidth="1"/>
    <col min="12822" max="12822" width="7.7109375" style="1" customWidth="1"/>
    <col min="12823" max="12823" width="2.28515625" style="1" customWidth="1"/>
    <col min="12824" max="12824" width="5.42578125" style="1" customWidth="1"/>
    <col min="12825" max="12825" width="12.140625" style="1" customWidth="1"/>
    <col min="12826" max="12826" width="1.85546875" style="1" customWidth="1"/>
    <col min="12827" max="12827" width="2.28515625" style="1" customWidth="1"/>
    <col min="12828" max="12828" width="1.140625" style="1" customWidth="1"/>
    <col min="12829" max="13056" width="6.85546875" style="1" customWidth="1"/>
    <col min="13057" max="13057" width="1.140625" style="1" customWidth="1"/>
    <col min="13058" max="13058" width="1" style="1" customWidth="1"/>
    <col min="13059" max="13059" width="5.85546875" style="1" customWidth="1"/>
    <col min="13060" max="13060" width="13.5703125" style="1" customWidth="1"/>
    <col min="13061" max="13061" width="4.7109375" style="1" customWidth="1"/>
    <col min="13062" max="13062" width="14.85546875" style="1" customWidth="1"/>
    <col min="13063" max="13063" width="1.7109375" style="1" customWidth="1"/>
    <col min="13064" max="13064" width="2.85546875" style="1" customWidth="1"/>
    <col min="13065" max="13065" width="10.28515625" style="1" customWidth="1"/>
    <col min="13066" max="13066" width="1.140625" style="1" customWidth="1"/>
    <col min="13067" max="13067" width="2.28515625" style="1" customWidth="1"/>
    <col min="13068" max="13068" width="1.140625" style="1" customWidth="1"/>
    <col min="13069" max="13069" width="16" style="1" customWidth="1"/>
    <col min="13070" max="13070" width="1.140625" style="1" customWidth="1"/>
    <col min="13071" max="13071" width="10.28515625" style="1" customWidth="1"/>
    <col min="13072" max="13073" width="2.28515625" style="1" customWidth="1"/>
    <col min="13074" max="13074" width="1.140625" style="1" customWidth="1"/>
    <col min="13075" max="13075" width="11.85546875" style="1" customWidth="1"/>
    <col min="13076" max="13076" width="4.140625" style="1" customWidth="1"/>
    <col min="13077" max="13077" width="1.42578125" style="1" customWidth="1"/>
    <col min="13078" max="13078" width="7.7109375" style="1" customWidth="1"/>
    <col min="13079" max="13079" width="2.28515625" style="1" customWidth="1"/>
    <col min="13080" max="13080" width="5.42578125" style="1" customWidth="1"/>
    <col min="13081" max="13081" width="12.140625" style="1" customWidth="1"/>
    <col min="13082" max="13082" width="1.85546875" style="1" customWidth="1"/>
    <col min="13083" max="13083" width="2.28515625" style="1" customWidth="1"/>
    <col min="13084" max="13084" width="1.140625" style="1" customWidth="1"/>
    <col min="13085" max="13312" width="6.85546875" style="1" customWidth="1"/>
    <col min="13313" max="13313" width="1.140625" style="1" customWidth="1"/>
    <col min="13314" max="13314" width="1" style="1" customWidth="1"/>
    <col min="13315" max="13315" width="5.85546875" style="1" customWidth="1"/>
    <col min="13316" max="13316" width="13.5703125" style="1" customWidth="1"/>
    <col min="13317" max="13317" width="4.7109375" style="1" customWidth="1"/>
    <col min="13318" max="13318" width="14.85546875" style="1" customWidth="1"/>
    <col min="13319" max="13319" width="1.7109375" style="1" customWidth="1"/>
    <col min="13320" max="13320" width="2.85546875" style="1" customWidth="1"/>
    <col min="13321" max="13321" width="10.28515625" style="1" customWidth="1"/>
    <col min="13322" max="13322" width="1.140625" style="1" customWidth="1"/>
    <col min="13323" max="13323" width="2.28515625" style="1" customWidth="1"/>
    <col min="13324" max="13324" width="1.140625" style="1" customWidth="1"/>
    <col min="13325" max="13325" width="16" style="1" customWidth="1"/>
    <col min="13326" max="13326" width="1.140625" style="1" customWidth="1"/>
    <col min="13327" max="13327" width="10.28515625" style="1" customWidth="1"/>
    <col min="13328" max="13329" width="2.28515625" style="1" customWidth="1"/>
    <col min="13330" max="13330" width="1.140625" style="1" customWidth="1"/>
    <col min="13331" max="13331" width="11.85546875" style="1" customWidth="1"/>
    <col min="13332" max="13332" width="4.140625" style="1" customWidth="1"/>
    <col min="13333" max="13333" width="1.42578125" style="1" customWidth="1"/>
    <col min="13334" max="13334" width="7.7109375" style="1" customWidth="1"/>
    <col min="13335" max="13335" width="2.28515625" style="1" customWidth="1"/>
    <col min="13336" max="13336" width="5.42578125" style="1" customWidth="1"/>
    <col min="13337" max="13337" width="12.140625" style="1" customWidth="1"/>
    <col min="13338" max="13338" width="1.85546875" style="1" customWidth="1"/>
    <col min="13339" max="13339" width="2.28515625" style="1" customWidth="1"/>
    <col min="13340" max="13340" width="1.140625" style="1" customWidth="1"/>
    <col min="13341" max="13568" width="6.85546875" style="1" customWidth="1"/>
    <col min="13569" max="13569" width="1.140625" style="1" customWidth="1"/>
    <col min="13570" max="13570" width="1" style="1" customWidth="1"/>
    <col min="13571" max="13571" width="5.85546875" style="1" customWidth="1"/>
    <col min="13572" max="13572" width="13.5703125" style="1" customWidth="1"/>
    <col min="13573" max="13573" width="4.7109375" style="1" customWidth="1"/>
    <col min="13574" max="13574" width="14.85546875" style="1" customWidth="1"/>
    <col min="13575" max="13575" width="1.7109375" style="1" customWidth="1"/>
    <col min="13576" max="13576" width="2.85546875" style="1" customWidth="1"/>
    <col min="13577" max="13577" width="10.28515625" style="1" customWidth="1"/>
    <col min="13578" max="13578" width="1.140625" style="1" customWidth="1"/>
    <col min="13579" max="13579" width="2.28515625" style="1" customWidth="1"/>
    <col min="13580" max="13580" width="1.140625" style="1" customWidth="1"/>
    <col min="13581" max="13581" width="16" style="1" customWidth="1"/>
    <col min="13582" max="13582" width="1.140625" style="1" customWidth="1"/>
    <col min="13583" max="13583" width="10.28515625" style="1" customWidth="1"/>
    <col min="13584" max="13585" width="2.28515625" style="1" customWidth="1"/>
    <col min="13586" max="13586" width="1.140625" style="1" customWidth="1"/>
    <col min="13587" max="13587" width="11.85546875" style="1" customWidth="1"/>
    <col min="13588" max="13588" width="4.140625" style="1" customWidth="1"/>
    <col min="13589" max="13589" width="1.42578125" style="1" customWidth="1"/>
    <col min="13590" max="13590" width="7.7109375" style="1" customWidth="1"/>
    <col min="13591" max="13591" width="2.28515625" style="1" customWidth="1"/>
    <col min="13592" max="13592" width="5.42578125" style="1" customWidth="1"/>
    <col min="13593" max="13593" width="12.140625" style="1" customWidth="1"/>
    <col min="13594" max="13594" width="1.85546875" style="1" customWidth="1"/>
    <col min="13595" max="13595" width="2.28515625" style="1" customWidth="1"/>
    <col min="13596" max="13596" width="1.140625" style="1" customWidth="1"/>
    <col min="13597" max="13824" width="6.85546875" style="1" customWidth="1"/>
    <col min="13825" max="13825" width="1.140625" style="1" customWidth="1"/>
    <col min="13826" max="13826" width="1" style="1" customWidth="1"/>
    <col min="13827" max="13827" width="5.85546875" style="1" customWidth="1"/>
    <col min="13828" max="13828" width="13.5703125" style="1" customWidth="1"/>
    <col min="13829" max="13829" width="4.7109375" style="1" customWidth="1"/>
    <col min="13830" max="13830" width="14.85546875" style="1" customWidth="1"/>
    <col min="13831" max="13831" width="1.7109375" style="1" customWidth="1"/>
    <col min="13832" max="13832" width="2.85546875" style="1" customWidth="1"/>
    <col min="13833" max="13833" width="10.28515625" style="1" customWidth="1"/>
    <col min="13834" max="13834" width="1.140625" style="1" customWidth="1"/>
    <col min="13835" max="13835" width="2.28515625" style="1" customWidth="1"/>
    <col min="13836" max="13836" width="1.140625" style="1" customWidth="1"/>
    <col min="13837" max="13837" width="16" style="1" customWidth="1"/>
    <col min="13838" max="13838" width="1.140625" style="1" customWidth="1"/>
    <col min="13839" max="13839" width="10.28515625" style="1" customWidth="1"/>
    <col min="13840" max="13841" width="2.28515625" style="1" customWidth="1"/>
    <col min="13842" max="13842" width="1.140625" style="1" customWidth="1"/>
    <col min="13843" max="13843" width="11.85546875" style="1" customWidth="1"/>
    <col min="13844" max="13844" width="4.140625" style="1" customWidth="1"/>
    <col min="13845" max="13845" width="1.42578125" style="1" customWidth="1"/>
    <col min="13846" max="13846" width="7.7109375" style="1" customWidth="1"/>
    <col min="13847" max="13847" width="2.28515625" style="1" customWidth="1"/>
    <col min="13848" max="13848" width="5.42578125" style="1" customWidth="1"/>
    <col min="13849" max="13849" width="12.140625" style="1" customWidth="1"/>
    <col min="13850" max="13850" width="1.85546875" style="1" customWidth="1"/>
    <col min="13851" max="13851" width="2.28515625" style="1" customWidth="1"/>
    <col min="13852" max="13852" width="1.140625" style="1" customWidth="1"/>
    <col min="13853" max="14080" width="6.85546875" style="1" customWidth="1"/>
    <col min="14081" max="14081" width="1.140625" style="1" customWidth="1"/>
    <col min="14082" max="14082" width="1" style="1" customWidth="1"/>
    <col min="14083" max="14083" width="5.85546875" style="1" customWidth="1"/>
    <col min="14084" max="14084" width="13.5703125" style="1" customWidth="1"/>
    <col min="14085" max="14085" width="4.7109375" style="1" customWidth="1"/>
    <col min="14086" max="14086" width="14.85546875" style="1" customWidth="1"/>
    <col min="14087" max="14087" width="1.7109375" style="1" customWidth="1"/>
    <col min="14088" max="14088" width="2.85546875" style="1" customWidth="1"/>
    <col min="14089" max="14089" width="10.28515625" style="1" customWidth="1"/>
    <col min="14090" max="14090" width="1.140625" style="1" customWidth="1"/>
    <col min="14091" max="14091" width="2.28515625" style="1" customWidth="1"/>
    <col min="14092" max="14092" width="1.140625" style="1" customWidth="1"/>
    <col min="14093" max="14093" width="16" style="1" customWidth="1"/>
    <col min="14094" max="14094" width="1.140625" style="1" customWidth="1"/>
    <col min="14095" max="14095" width="10.28515625" style="1" customWidth="1"/>
    <col min="14096" max="14097" width="2.28515625" style="1" customWidth="1"/>
    <col min="14098" max="14098" width="1.140625" style="1" customWidth="1"/>
    <col min="14099" max="14099" width="11.85546875" style="1" customWidth="1"/>
    <col min="14100" max="14100" width="4.140625" style="1" customWidth="1"/>
    <col min="14101" max="14101" width="1.42578125" style="1" customWidth="1"/>
    <col min="14102" max="14102" width="7.7109375" style="1" customWidth="1"/>
    <col min="14103" max="14103" width="2.28515625" style="1" customWidth="1"/>
    <col min="14104" max="14104" width="5.42578125" style="1" customWidth="1"/>
    <col min="14105" max="14105" width="12.140625" style="1" customWidth="1"/>
    <col min="14106" max="14106" width="1.85546875" style="1" customWidth="1"/>
    <col min="14107" max="14107" width="2.28515625" style="1" customWidth="1"/>
    <col min="14108" max="14108" width="1.140625" style="1" customWidth="1"/>
    <col min="14109" max="14336" width="6.85546875" style="1" customWidth="1"/>
    <col min="14337" max="14337" width="1.140625" style="1" customWidth="1"/>
    <col min="14338" max="14338" width="1" style="1" customWidth="1"/>
    <col min="14339" max="14339" width="5.85546875" style="1" customWidth="1"/>
    <col min="14340" max="14340" width="13.5703125" style="1" customWidth="1"/>
    <col min="14341" max="14341" width="4.7109375" style="1" customWidth="1"/>
    <col min="14342" max="14342" width="14.85546875" style="1" customWidth="1"/>
    <col min="14343" max="14343" width="1.7109375" style="1" customWidth="1"/>
    <col min="14344" max="14344" width="2.85546875" style="1" customWidth="1"/>
    <col min="14345" max="14345" width="10.28515625" style="1" customWidth="1"/>
    <col min="14346" max="14346" width="1.140625" style="1" customWidth="1"/>
    <col min="14347" max="14347" width="2.28515625" style="1" customWidth="1"/>
    <col min="14348" max="14348" width="1.140625" style="1" customWidth="1"/>
    <col min="14349" max="14349" width="16" style="1" customWidth="1"/>
    <col min="14350" max="14350" width="1.140625" style="1" customWidth="1"/>
    <col min="14351" max="14351" width="10.28515625" style="1" customWidth="1"/>
    <col min="14352" max="14353" width="2.28515625" style="1" customWidth="1"/>
    <col min="14354" max="14354" width="1.140625" style="1" customWidth="1"/>
    <col min="14355" max="14355" width="11.85546875" style="1" customWidth="1"/>
    <col min="14356" max="14356" width="4.140625" style="1" customWidth="1"/>
    <col min="14357" max="14357" width="1.42578125" style="1" customWidth="1"/>
    <col min="14358" max="14358" width="7.7109375" style="1" customWidth="1"/>
    <col min="14359" max="14359" width="2.28515625" style="1" customWidth="1"/>
    <col min="14360" max="14360" width="5.42578125" style="1" customWidth="1"/>
    <col min="14361" max="14361" width="12.140625" style="1" customWidth="1"/>
    <col min="14362" max="14362" width="1.85546875" style="1" customWidth="1"/>
    <col min="14363" max="14363" width="2.28515625" style="1" customWidth="1"/>
    <col min="14364" max="14364" width="1.140625" style="1" customWidth="1"/>
    <col min="14365" max="14592" width="6.85546875" style="1" customWidth="1"/>
    <col min="14593" max="14593" width="1.140625" style="1" customWidth="1"/>
    <col min="14594" max="14594" width="1" style="1" customWidth="1"/>
    <col min="14595" max="14595" width="5.85546875" style="1" customWidth="1"/>
    <col min="14596" max="14596" width="13.5703125" style="1" customWidth="1"/>
    <col min="14597" max="14597" width="4.7109375" style="1" customWidth="1"/>
    <col min="14598" max="14598" width="14.85546875" style="1" customWidth="1"/>
    <col min="14599" max="14599" width="1.7109375" style="1" customWidth="1"/>
    <col min="14600" max="14600" width="2.85546875" style="1" customWidth="1"/>
    <col min="14601" max="14601" width="10.28515625" style="1" customWidth="1"/>
    <col min="14602" max="14602" width="1.140625" style="1" customWidth="1"/>
    <col min="14603" max="14603" width="2.28515625" style="1" customWidth="1"/>
    <col min="14604" max="14604" width="1.140625" style="1" customWidth="1"/>
    <col min="14605" max="14605" width="16" style="1" customWidth="1"/>
    <col min="14606" max="14606" width="1.140625" style="1" customWidth="1"/>
    <col min="14607" max="14607" width="10.28515625" style="1" customWidth="1"/>
    <col min="14608" max="14609" width="2.28515625" style="1" customWidth="1"/>
    <col min="14610" max="14610" width="1.140625" style="1" customWidth="1"/>
    <col min="14611" max="14611" width="11.85546875" style="1" customWidth="1"/>
    <col min="14612" max="14612" width="4.140625" style="1" customWidth="1"/>
    <col min="14613" max="14613" width="1.42578125" style="1" customWidth="1"/>
    <col min="14614" max="14614" width="7.7109375" style="1" customWidth="1"/>
    <col min="14615" max="14615" width="2.28515625" style="1" customWidth="1"/>
    <col min="14616" max="14616" width="5.42578125" style="1" customWidth="1"/>
    <col min="14617" max="14617" width="12.140625" style="1" customWidth="1"/>
    <col min="14618" max="14618" width="1.85546875" style="1" customWidth="1"/>
    <col min="14619" max="14619" width="2.28515625" style="1" customWidth="1"/>
    <col min="14620" max="14620" width="1.140625" style="1" customWidth="1"/>
    <col min="14621" max="14848" width="6.85546875" style="1" customWidth="1"/>
    <col min="14849" max="14849" width="1.140625" style="1" customWidth="1"/>
    <col min="14850" max="14850" width="1" style="1" customWidth="1"/>
    <col min="14851" max="14851" width="5.85546875" style="1" customWidth="1"/>
    <col min="14852" max="14852" width="13.5703125" style="1" customWidth="1"/>
    <col min="14853" max="14853" width="4.7109375" style="1" customWidth="1"/>
    <col min="14854" max="14854" width="14.85546875" style="1" customWidth="1"/>
    <col min="14855" max="14855" width="1.7109375" style="1" customWidth="1"/>
    <col min="14856" max="14856" width="2.85546875" style="1" customWidth="1"/>
    <col min="14857" max="14857" width="10.28515625" style="1" customWidth="1"/>
    <col min="14858" max="14858" width="1.140625" style="1" customWidth="1"/>
    <col min="14859" max="14859" width="2.28515625" style="1" customWidth="1"/>
    <col min="14860" max="14860" width="1.140625" style="1" customWidth="1"/>
    <col min="14861" max="14861" width="16" style="1" customWidth="1"/>
    <col min="14862" max="14862" width="1.140625" style="1" customWidth="1"/>
    <col min="14863" max="14863" width="10.28515625" style="1" customWidth="1"/>
    <col min="14864" max="14865" width="2.28515625" style="1" customWidth="1"/>
    <col min="14866" max="14866" width="1.140625" style="1" customWidth="1"/>
    <col min="14867" max="14867" width="11.85546875" style="1" customWidth="1"/>
    <col min="14868" max="14868" width="4.140625" style="1" customWidth="1"/>
    <col min="14869" max="14869" width="1.42578125" style="1" customWidth="1"/>
    <col min="14870" max="14870" width="7.7109375" style="1" customWidth="1"/>
    <col min="14871" max="14871" width="2.28515625" style="1" customWidth="1"/>
    <col min="14872" max="14872" width="5.42578125" style="1" customWidth="1"/>
    <col min="14873" max="14873" width="12.140625" style="1" customWidth="1"/>
    <col min="14874" max="14874" width="1.85546875" style="1" customWidth="1"/>
    <col min="14875" max="14875" width="2.28515625" style="1" customWidth="1"/>
    <col min="14876" max="14876" width="1.140625" style="1" customWidth="1"/>
    <col min="14877" max="15104" width="6.85546875" style="1" customWidth="1"/>
    <col min="15105" max="15105" width="1.140625" style="1" customWidth="1"/>
    <col min="15106" max="15106" width="1" style="1" customWidth="1"/>
    <col min="15107" max="15107" width="5.85546875" style="1" customWidth="1"/>
    <col min="15108" max="15108" width="13.5703125" style="1" customWidth="1"/>
    <col min="15109" max="15109" width="4.7109375" style="1" customWidth="1"/>
    <col min="15110" max="15110" width="14.85546875" style="1" customWidth="1"/>
    <col min="15111" max="15111" width="1.7109375" style="1" customWidth="1"/>
    <col min="15112" max="15112" width="2.85546875" style="1" customWidth="1"/>
    <col min="15113" max="15113" width="10.28515625" style="1" customWidth="1"/>
    <col min="15114" max="15114" width="1.140625" style="1" customWidth="1"/>
    <col min="15115" max="15115" width="2.28515625" style="1" customWidth="1"/>
    <col min="15116" max="15116" width="1.140625" style="1" customWidth="1"/>
    <col min="15117" max="15117" width="16" style="1" customWidth="1"/>
    <col min="15118" max="15118" width="1.140625" style="1" customWidth="1"/>
    <col min="15119" max="15119" width="10.28515625" style="1" customWidth="1"/>
    <col min="15120" max="15121" width="2.28515625" style="1" customWidth="1"/>
    <col min="15122" max="15122" width="1.140625" style="1" customWidth="1"/>
    <col min="15123" max="15123" width="11.85546875" style="1" customWidth="1"/>
    <col min="15124" max="15124" width="4.140625" style="1" customWidth="1"/>
    <col min="15125" max="15125" width="1.42578125" style="1" customWidth="1"/>
    <col min="15126" max="15126" width="7.7109375" style="1" customWidth="1"/>
    <col min="15127" max="15127" width="2.28515625" style="1" customWidth="1"/>
    <col min="15128" max="15128" width="5.42578125" style="1" customWidth="1"/>
    <col min="15129" max="15129" width="12.140625" style="1" customWidth="1"/>
    <col min="15130" max="15130" width="1.85546875" style="1" customWidth="1"/>
    <col min="15131" max="15131" width="2.28515625" style="1" customWidth="1"/>
    <col min="15132" max="15132" width="1.140625" style="1" customWidth="1"/>
    <col min="15133" max="15360" width="6.85546875" style="1" customWidth="1"/>
    <col min="15361" max="15361" width="1.140625" style="1" customWidth="1"/>
    <col min="15362" max="15362" width="1" style="1" customWidth="1"/>
    <col min="15363" max="15363" width="5.85546875" style="1" customWidth="1"/>
    <col min="15364" max="15364" width="13.5703125" style="1" customWidth="1"/>
    <col min="15365" max="15365" width="4.7109375" style="1" customWidth="1"/>
    <col min="15366" max="15366" width="14.85546875" style="1" customWidth="1"/>
    <col min="15367" max="15367" width="1.7109375" style="1" customWidth="1"/>
    <col min="15368" max="15368" width="2.85546875" style="1" customWidth="1"/>
    <col min="15369" max="15369" width="10.28515625" style="1" customWidth="1"/>
    <col min="15370" max="15370" width="1.140625" style="1" customWidth="1"/>
    <col min="15371" max="15371" width="2.28515625" style="1" customWidth="1"/>
    <col min="15372" max="15372" width="1.140625" style="1" customWidth="1"/>
    <col min="15373" max="15373" width="16" style="1" customWidth="1"/>
    <col min="15374" max="15374" width="1.140625" style="1" customWidth="1"/>
    <col min="15375" max="15375" width="10.28515625" style="1" customWidth="1"/>
    <col min="15376" max="15377" width="2.28515625" style="1" customWidth="1"/>
    <col min="15378" max="15378" width="1.140625" style="1" customWidth="1"/>
    <col min="15379" max="15379" width="11.85546875" style="1" customWidth="1"/>
    <col min="15380" max="15380" width="4.140625" style="1" customWidth="1"/>
    <col min="15381" max="15381" width="1.42578125" style="1" customWidth="1"/>
    <col min="15382" max="15382" width="7.7109375" style="1" customWidth="1"/>
    <col min="15383" max="15383" width="2.28515625" style="1" customWidth="1"/>
    <col min="15384" max="15384" width="5.42578125" style="1" customWidth="1"/>
    <col min="15385" max="15385" width="12.140625" style="1" customWidth="1"/>
    <col min="15386" max="15386" width="1.85546875" style="1" customWidth="1"/>
    <col min="15387" max="15387" width="2.28515625" style="1" customWidth="1"/>
    <col min="15388" max="15388" width="1.140625" style="1" customWidth="1"/>
    <col min="15389" max="15616" width="6.85546875" style="1" customWidth="1"/>
    <col min="15617" max="15617" width="1.140625" style="1" customWidth="1"/>
    <col min="15618" max="15618" width="1" style="1" customWidth="1"/>
    <col min="15619" max="15619" width="5.85546875" style="1" customWidth="1"/>
    <col min="15620" max="15620" width="13.5703125" style="1" customWidth="1"/>
    <col min="15621" max="15621" width="4.7109375" style="1" customWidth="1"/>
    <col min="15622" max="15622" width="14.85546875" style="1" customWidth="1"/>
    <col min="15623" max="15623" width="1.7109375" style="1" customWidth="1"/>
    <col min="15624" max="15624" width="2.85546875" style="1" customWidth="1"/>
    <col min="15625" max="15625" width="10.28515625" style="1" customWidth="1"/>
    <col min="15626" max="15626" width="1.140625" style="1" customWidth="1"/>
    <col min="15627" max="15627" width="2.28515625" style="1" customWidth="1"/>
    <col min="15628" max="15628" width="1.140625" style="1" customWidth="1"/>
    <col min="15629" max="15629" width="16" style="1" customWidth="1"/>
    <col min="15630" max="15630" width="1.140625" style="1" customWidth="1"/>
    <col min="15631" max="15631" width="10.28515625" style="1" customWidth="1"/>
    <col min="15632" max="15633" width="2.28515625" style="1" customWidth="1"/>
    <col min="15634" max="15634" width="1.140625" style="1" customWidth="1"/>
    <col min="15635" max="15635" width="11.85546875" style="1" customWidth="1"/>
    <col min="15636" max="15636" width="4.140625" style="1" customWidth="1"/>
    <col min="15637" max="15637" width="1.42578125" style="1" customWidth="1"/>
    <col min="15638" max="15638" width="7.7109375" style="1" customWidth="1"/>
    <col min="15639" max="15639" width="2.28515625" style="1" customWidth="1"/>
    <col min="15640" max="15640" width="5.42578125" style="1" customWidth="1"/>
    <col min="15641" max="15641" width="12.140625" style="1" customWidth="1"/>
    <col min="15642" max="15642" width="1.85546875" style="1" customWidth="1"/>
    <col min="15643" max="15643" width="2.28515625" style="1" customWidth="1"/>
    <col min="15644" max="15644" width="1.140625" style="1" customWidth="1"/>
    <col min="15645" max="15872" width="6.85546875" style="1" customWidth="1"/>
    <col min="15873" max="15873" width="1.140625" style="1" customWidth="1"/>
    <col min="15874" max="15874" width="1" style="1" customWidth="1"/>
    <col min="15875" max="15875" width="5.85546875" style="1" customWidth="1"/>
    <col min="15876" max="15876" width="13.5703125" style="1" customWidth="1"/>
    <col min="15877" max="15877" width="4.7109375" style="1" customWidth="1"/>
    <col min="15878" max="15878" width="14.85546875" style="1" customWidth="1"/>
    <col min="15879" max="15879" width="1.7109375" style="1" customWidth="1"/>
    <col min="15880" max="15880" width="2.85546875" style="1" customWidth="1"/>
    <col min="15881" max="15881" width="10.28515625" style="1" customWidth="1"/>
    <col min="15882" max="15882" width="1.140625" style="1" customWidth="1"/>
    <col min="15883" max="15883" width="2.28515625" style="1" customWidth="1"/>
    <col min="15884" max="15884" width="1.140625" style="1" customWidth="1"/>
    <col min="15885" max="15885" width="16" style="1" customWidth="1"/>
    <col min="15886" max="15886" width="1.140625" style="1" customWidth="1"/>
    <col min="15887" max="15887" width="10.28515625" style="1" customWidth="1"/>
    <col min="15888" max="15889" width="2.28515625" style="1" customWidth="1"/>
    <col min="15890" max="15890" width="1.140625" style="1" customWidth="1"/>
    <col min="15891" max="15891" width="11.85546875" style="1" customWidth="1"/>
    <col min="15892" max="15892" width="4.140625" style="1" customWidth="1"/>
    <col min="15893" max="15893" width="1.42578125" style="1" customWidth="1"/>
    <col min="15894" max="15894" width="7.7109375" style="1" customWidth="1"/>
    <col min="15895" max="15895" width="2.28515625" style="1" customWidth="1"/>
    <col min="15896" max="15896" width="5.42578125" style="1" customWidth="1"/>
    <col min="15897" max="15897" width="12.140625" style="1" customWidth="1"/>
    <col min="15898" max="15898" width="1.85546875" style="1" customWidth="1"/>
    <col min="15899" max="15899" width="2.28515625" style="1" customWidth="1"/>
    <col min="15900" max="15900" width="1.140625" style="1" customWidth="1"/>
    <col min="15901" max="16128" width="6.85546875" style="1" customWidth="1"/>
    <col min="16129" max="16129" width="1.140625" style="1" customWidth="1"/>
    <col min="16130" max="16130" width="1" style="1" customWidth="1"/>
    <col min="16131" max="16131" width="5.85546875" style="1" customWidth="1"/>
    <col min="16132" max="16132" width="13.5703125" style="1" customWidth="1"/>
    <col min="16133" max="16133" width="4.7109375" style="1" customWidth="1"/>
    <col min="16134" max="16134" width="14.85546875" style="1" customWidth="1"/>
    <col min="16135" max="16135" width="1.7109375" style="1" customWidth="1"/>
    <col min="16136" max="16136" width="2.85546875" style="1" customWidth="1"/>
    <col min="16137" max="16137" width="10.28515625" style="1" customWidth="1"/>
    <col min="16138" max="16138" width="1.140625" style="1" customWidth="1"/>
    <col min="16139" max="16139" width="2.28515625" style="1" customWidth="1"/>
    <col min="16140" max="16140" width="1.140625" style="1" customWidth="1"/>
    <col min="16141" max="16141" width="16" style="1" customWidth="1"/>
    <col min="16142" max="16142" width="1.140625" style="1" customWidth="1"/>
    <col min="16143" max="16143" width="10.28515625" style="1" customWidth="1"/>
    <col min="16144" max="16145" width="2.28515625" style="1" customWidth="1"/>
    <col min="16146" max="16146" width="1.140625" style="1" customWidth="1"/>
    <col min="16147" max="16147" width="11.85546875" style="1" customWidth="1"/>
    <col min="16148" max="16148" width="4.140625" style="1" customWidth="1"/>
    <col min="16149" max="16149" width="1.42578125" style="1" customWidth="1"/>
    <col min="16150" max="16150" width="7.7109375" style="1" customWidth="1"/>
    <col min="16151" max="16151" width="2.28515625" style="1" customWidth="1"/>
    <col min="16152" max="16152" width="5.42578125" style="1" customWidth="1"/>
    <col min="16153" max="16153" width="12.140625" style="1" customWidth="1"/>
    <col min="16154" max="16154" width="1.85546875" style="1" customWidth="1"/>
    <col min="16155" max="16155" width="2.28515625" style="1" customWidth="1"/>
    <col min="16156" max="16156" width="1.140625" style="1" customWidth="1"/>
    <col min="16157" max="16384" width="6.85546875" style="1" customWidth="1"/>
  </cols>
  <sheetData>
    <row r="1" spans="2:31" ht="12" customHeight="1" x14ac:dyDescent="0.25">
      <c r="F1" s="147" t="s">
        <v>0</v>
      </c>
      <c r="G1" s="147"/>
      <c r="H1" s="147"/>
      <c r="I1" s="147"/>
      <c r="J1" s="147"/>
      <c r="K1" s="147"/>
      <c r="L1" s="147"/>
      <c r="M1" s="147"/>
      <c r="N1" s="147"/>
      <c r="O1" s="147"/>
      <c r="P1" s="147"/>
      <c r="Q1" s="147"/>
      <c r="R1" s="147"/>
      <c r="S1" s="147"/>
      <c r="T1" s="147"/>
      <c r="U1" s="147"/>
      <c r="V1" s="147"/>
    </row>
    <row r="2" spans="2:31" ht="13.5" customHeight="1" x14ac:dyDescent="0.25">
      <c r="F2" s="185" t="s">
        <v>183</v>
      </c>
      <c r="G2" s="185"/>
      <c r="H2" s="185"/>
      <c r="I2" s="185"/>
      <c r="J2" s="185"/>
      <c r="K2" s="185"/>
      <c r="L2" s="185"/>
      <c r="M2" s="185"/>
      <c r="N2" s="185"/>
      <c r="O2" s="185"/>
      <c r="P2" s="185"/>
      <c r="Q2" s="185"/>
      <c r="R2" s="185"/>
      <c r="S2" s="185"/>
      <c r="T2" s="185"/>
      <c r="U2" s="185"/>
      <c r="V2" s="185"/>
    </row>
    <row r="3" spans="2:31" ht="13.5" customHeight="1" x14ac:dyDescent="0.25">
      <c r="F3" s="185" t="s">
        <v>184</v>
      </c>
      <c r="G3" s="185"/>
      <c r="H3" s="185"/>
      <c r="I3" s="185"/>
      <c r="J3" s="185"/>
      <c r="K3" s="185"/>
      <c r="L3" s="185"/>
      <c r="M3" s="185"/>
      <c r="N3" s="185"/>
      <c r="O3" s="185"/>
      <c r="P3" s="185"/>
      <c r="Q3" s="185"/>
      <c r="R3" s="185"/>
      <c r="S3" s="185"/>
      <c r="T3" s="185"/>
      <c r="U3" s="185"/>
      <c r="V3" s="185"/>
    </row>
    <row r="4" spans="2:31" ht="13.5" customHeight="1" x14ac:dyDescent="0.25">
      <c r="F4" s="185" t="s">
        <v>185</v>
      </c>
      <c r="G4" s="185"/>
      <c r="H4" s="185"/>
      <c r="I4" s="185"/>
      <c r="J4" s="185"/>
      <c r="K4" s="185"/>
      <c r="L4" s="185"/>
      <c r="M4" s="185"/>
      <c r="N4" s="185"/>
      <c r="O4" s="185"/>
      <c r="P4" s="185"/>
      <c r="Q4" s="185"/>
      <c r="R4" s="185"/>
      <c r="S4" s="185"/>
      <c r="T4" s="185"/>
      <c r="U4" s="185"/>
      <c r="V4" s="185"/>
    </row>
    <row r="5" spans="2:31" ht="13.5" customHeight="1" x14ac:dyDescent="0.25">
      <c r="F5" s="185" t="s">
        <v>186</v>
      </c>
      <c r="G5" s="185"/>
      <c r="H5" s="185"/>
      <c r="I5" s="185"/>
      <c r="J5" s="185"/>
      <c r="K5" s="185"/>
      <c r="L5" s="185"/>
      <c r="M5" s="185"/>
      <c r="N5" s="185"/>
      <c r="O5" s="185"/>
      <c r="P5" s="185"/>
      <c r="Q5" s="185"/>
      <c r="R5" s="185"/>
      <c r="S5" s="185"/>
      <c r="T5" s="185"/>
      <c r="U5" s="185"/>
      <c r="V5" s="185"/>
    </row>
    <row r="6" spans="2:31" x14ac:dyDescent="0.25">
      <c r="F6" s="185" t="s">
        <v>187</v>
      </c>
      <c r="G6" s="185"/>
      <c r="H6" s="185"/>
      <c r="I6" s="185"/>
      <c r="J6" s="185"/>
      <c r="K6" s="185"/>
      <c r="L6" s="185"/>
      <c r="M6" s="185"/>
      <c r="N6" s="185"/>
      <c r="O6" s="185"/>
      <c r="P6" s="185"/>
      <c r="Q6" s="185"/>
      <c r="R6" s="185"/>
      <c r="S6" s="185"/>
      <c r="T6" s="185"/>
      <c r="U6" s="185"/>
      <c r="V6" s="185"/>
    </row>
    <row r="7" spans="2:31" ht="7.5" customHeight="1" x14ac:dyDescent="0.25"/>
    <row r="8" spans="2:31" ht="13.5" customHeight="1" x14ac:dyDescent="0.25">
      <c r="B8" s="169" t="s">
        <v>188</v>
      </c>
      <c r="C8" s="169"/>
      <c r="D8" s="169"/>
      <c r="E8" s="169"/>
      <c r="F8" s="169"/>
      <c r="G8" s="169"/>
      <c r="H8" s="169"/>
      <c r="I8" s="169"/>
      <c r="J8" s="169"/>
      <c r="K8" s="169"/>
      <c r="L8" s="177" t="s">
        <v>189</v>
      </c>
      <c r="M8" s="177"/>
      <c r="N8" s="177"/>
      <c r="O8" s="177"/>
      <c r="P8" s="177"/>
      <c r="Q8" s="177"/>
      <c r="R8" s="177"/>
      <c r="S8" s="177"/>
      <c r="T8" s="177"/>
      <c r="U8" s="177"/>
      <c r="V8" s="177"/>
      <c r="W8" s="177"/>
      <c r="X8" s="177"/>
      <c r="Y8" s="177"/>
      <c r="Z8" s="177"/>
      <c r="AA8" s="177"/>
      <c r="AB8" s="177"/>
      <c r="AC8" s="177"/>
      <c r="AD8" s="177"/>
      <c r="AE8" s="177"/>
    </row>
    <row r="9" spans="2:31" ht="6" customHeight="1" x14ac:dyDescent="0.25"/>
    <row r="10" spans="2:31" ht="10.5" customHeight="1" x14ac:dyDescent="0.25">
      <c r="I10" s="177" t="s">
        <v>190</v>
      </c>
      <c r="J10" s="177"/>
      <c r="K10" s="177"/>
      <c r="M10" s="177" t="s">
        <v>191</v>
      </c>
      <c r="O10" s="177" t="s">
        <v>192</v>
      </c>
      <c r="P10" s="177"/>
      <c r="Q10" s="177"/>
      <c r="S10" s="177" t="s">
        <v>193</v>
      </c>
      <c r="T10" s="177"/>
      <c r="V10" s="177" t="s">
        <v>194</v>
      </c>
      <c r="W10" s="177"/>
      <c r="X10" s="177"/>
      <c r="Y10" s="177" t="s">
        <v>195</v>
      </c>
      <c r="Z10" s="177"/>
      <c r="AA10" s="177"/>
    </row>
    <row r="11" spans="2:31" ht="10.5" customHeight="1" x14ac:dyDescent="0.25">
      <c r="M11" s="177"/>
    </row>
    <row r="12" spans="2:31" ht="14.25" customHeight="1" x14ac:dyDescent="0.25">
      <c r="B12" s="183" t="s">
        <v>64</v>
      </c>
      <c r="C12" s="183"/>
      <c r="D12" s="183"/>
      <c r="E12" s="183"/>
      <c r="F12" s="183"/>
      <c r="G12" s="183"/>
      <c r="I12" s="184">
        <v>1492666000</v>
      </c>
      <c r="J12" s="184"/>
      <c r="K12" s="184"/>
      <c r="M12" s="14">
        <v>70967000</v>
      </c>
      <c r="O12" s="184">
        <v>1563633000</v>
      </c>
      <c r="P12" s="184"/>
      <c r="Q12" s="184"/>
      <c r="S12" s="184">
        <v>1598947774.8099999</v>
      </c>
      <c r="T12" s="184"/>
      <c r="V12" s="184">
        <v>1598947774.8099999</v>
      </c>
      <c r="W12" s="184"/>
      <c r="X12" s="184"/>
      <c r="Y12" s="184">
        <v>106281774.81</v>
      </c>
      <c r="Z12" s="184"/>
      <c r="AA12" s="184"/>
    </row>
    <row r="13" spans="2:31" ht="12.75" customHeight="1" x14ac:dyDescent="0.25">
      <c r="B13" s="183" t="s">
        <v>65</v>
      </c>
      <c r="C13" s="183"/>
      <c r="D13" s="183"/>
      <c r="E13" s="183"/>
      <c r="F13" s="183"/>
      <c r="G13" s="183"/>
      <c r="I13" s="184">
        <v>0</v>
      </c>
      <c r="J13" s="184"/>
      <c r="K13" s="184"/>
      <c r="M13" s="14">
        <v>0</v>
      </c>
      <c r="O13" s="184">
        <v>0</v>
      </c>
      <c r="P13" s="184"/>
      <c r="Q13" s="184"/>
      <c r="S13" s="184">
        <v>0</v>
      </c>
      <c r="T13" s="184"/>
      <c r="V13" s="184">
        <v>0</v>
      </c>
      <c r="W13" s="184"/>
      <c r="X13" s="184"/>
      <c r="Y13" s="184">
        <v>0</v>
      </c>
      <c r="Z13" s="184"/>
      <c r="AA13" s="184"/>
    </row>
    <row r="14" spans="2:31" ht="12" customHeight="1" x14ac:dyDescent="0.25">
      <c r="B14" s="183" t="s">
        <v>66</v>
      </c>
      <c r="C14" s="183"/>
      <c r="D14" s="183"/>
      <c r="E14" s="183"/>
      <c r="F14" s="183"/>
      <c r="G14" s="183"/>
      <c r="I14" s="184">
        <v>0</v>
      </c>
      <c r="J14" s="184"/>
      <c r="K14" s="184"/>
      <c r="M14" s="14">
        <v>0</v>
      </c>
      <c r="O14" s="184">
        <v>0</v>
      </c>
      <c r="P14" s="184"/>
      <c r="Q14" s="184"/>
      <c r="S14" s="184">
        <v>0</v>
      </c>
      <c r="T14" s="184"/>
      <c r="V14" s="184">
        <v>0</v>
      </c>
      <c r="W14" s="184"/>
      <c r="X14" s="184"/>
      <c r="Y14" s="184">
        <v>0</v>
      </c>
      <c r="Z14" s="184"/>
      <c r="AA14" s="184"/>
    </row>
    <row r="15" spans="2:31" ht="12.75" customHeight="1" x14ac:dyDescent="0.25">
      <c r="B15" s="183" t="s">
        <v>67</v>
      </c>
      <c r="C15" s="183"/>
      <c r="D15" s="183"/>
      <c r="E15" s="183"/>
      <c r="F15" s="183"/>
      <c r="G15" s="183"/>
      <c r="I15" s="184">
        <v>624609000</v>
      </c>
      <c r="J15" s="184"/>
      <c r="K15" s="184"/>
      <c r="M15" s="14">
        <v>49429000</v>
      </c>
      <c r="O15" s="184">
        <v>674038000</v>
      </c>
      <c r="P15" s="184"/>
      <c r="Q15" s="184"/>
      <c r="S15" s="184">
        <v>722091368.89999998</v>
      </c>
      <c r="T15" s="184"/>
      <c r="V15" s="184">
        <v>722091368.89999998</v>
      </c>
      <c r="W15" s="184"/>
      <c r="X15" s="184"/>
      <c r="Y15" s="184">
        <v>97482368.900000006</v>
      </c>
      <c r="Z15" s="184"/>
      <c r="AA15" s="184"/>
    </row>
    <row r="16" spans="2:31" ht="14.25" customHeight="1" x14ac:dyDescent="0.25">
      <c r="B16" s="183" t="s">
        <v>68</v>
      </c>
      <c r="C16" s="183"/>
      <c r="D16" s="183"/>
      <c r="E16" s="183"/>
      <c r="F16" s="183"/>
      <c r="G16" s="183"/>
      <c r="I16" s="184">
        <v>131417000</v>
      </c>
      <c r="J16" s="184"/>
      <c r="K16" s="184"/>
      <c r="M16" s="14">
        <v>137648.62</v>
      </c>
      <c r="O16" s="184">
        <v>131554648.62</v>
      </c>
      <c r="P16" s="184"/>
      <c r="Q16" s="184"/>
      <c r="S16" s="184">
        <v>146345317.31999999</v>
      </c>
      <c r="T16" s="184"/>
      <c r="V16" s="184">
        <v>146345317.31999999</v>
      </c>
      <c r="W16" s="184"/>
      <c r="X16" s="184"/>
      <c r="Y16" s="184">
        <v>14928317.32</v>
      </c>
      <c r="Z16" s="184"/>
      <c r="AA16" s="184"/>
    </row>
    <row r="17" spans="2:30" ht="14.25" customHeight="1" x14ac:dyDescent="0.25">
      <c r="B17" s="183" t="s">
        <v>69</v>
      </c>
      <c r="C17" s="183"/>
      <c r="D17" s="183"/>
      <c r="E17" s="183"/>
      <c r="F17" s="183"/>
      <c r="G17" s="183"/>
      <c r="I17" s="184">
        <v>42136000</v>
      </c>
      <c r="J17" s="184"/>
      <c r="K17" s="184"/>
      <c r="M17" s="14">
        <v>161979720.59</v>
      </c>
      <c r="O17" s="184">
        <v>204115720.59</v>
      </c>
      <c r="P17" s="184"/>
      <c r="Q17" s="184"/>
      <c r="S17" s="184">
        <v>288923392.11000001</v>
      </c>
      <c r="T17" s="184"/>
      <c r="V17" s="184">
        <v>288923392.11000001</v>
      </c>
      <c r="W17" s="184"/>
      <c r="X17" s="184"/>
      <c r="Y17" s="184">
        <v>246787392.11000001</v>
      </c>
      <c r="Z17" s="184"/>
      <c r="AA17" s="184"/>
    </row>
    <row r="18" spans="2:30" ht="10.5" customHeight="1" x14ac:dyDescent="0.25">
      <c r="B18" s="172" t="s">
        <v>196</v>
      </c>
      <c r="C18" s="172"/>
      <c r="D18" s="172"/>
      <c r="E18" s="172"/>
      <c r="F18" s="172"/>
      <c r="G18" s="172"/>
      <c r="I18" s="184">
        <v>0</v>
      </c>
      <c r="J18" s="184"/>
      <c r="K18" s="184"/>
      <c r="M18" s="14">
        <v>0</v>
      </c>
      <c r="O18" s="184">
        <v>0</v>
      </c>
      <c r="P18" s="184"/>
      <c r="Q18" s="184"/>
      <c r="S18" s="184">
        <v>0</v>
      </c>
      <c r="T18" s="184"/>
      <c r="V18" s="184">
        <v>0</v>
      </c>
      <c r="W18" s="184"/>
      <c r="X18" s="184"/>
      <c r="Y18" s="184">
        <v>0</v>
      </c>
      <c r="Z18" s="184"/>
      <c r="AA18" s="184"/>
    </row>
    <row r="19" spans="2:30" ht="9.75" customHeight="1" x14ac:dyDescent="0.25">
      <c r="B19" s="172"/>
      <c r="C19" s="172"/>
      <c r="D19" s="172"/>
      <c r="E19" s="172"/>
      <c r="F19" s="172"/>
      <c r="G19" s="172"/>
    </row>
    <row r="20" spans="2:30" ht="10.5" customHeight="1" x14ac:dyDescent="0.25">
      <c r="B20" s="172" t="s">
        <v>72</v>
      </c>
      <c r="C20" s="172"/>
      <c r="D20" s="172"/>
      <c r="E20" s="172"/>
      <c r="F20" s="172"/>
      <c r="G20" s="172"/>
      <c r="I20" s="184">
        <v>22679238000</v>
      </c>
      <c r="J20" s="184"/>
      <c r="K20" s="184"/>
      <c r="M20" s="14">
        <v>305913525.62</v>
      </c>
      <c r="O20" s="184">
        <v>22985151525.619999</v>
      </c>
      <c r="P20" s="184"/>
      <c r="Q20" s="184"/>
      <c r="S20" s="184">
        <v>23251553492.66</v>
      </c>
      <c r="T20" s="184"/>
      <c r="V20" s="184">
        <v>23251553492.66</v>
      </c>
      <c r="W20" s="184"/>
      <c r="X20" s="184"/>
      <c r="Y20" s="184">
        <v>572315492.65999997</v>
      </c>
      <c r="Z20" s="184"/>
      <c r="AA20" s="184"/>
    </row>
    <row r="21" spans="2:30" ht="9.75" customHeight="1" x14ac:dyDescent="0.25">
      <c r="B21" s="172"/>
      <c r="C21" s="172"/>
      <c r="D21" s="172"/>
      <c r="E21" s="172"/>
      <c r="F21" s="172"/>
      <c r="G21" s="172"/>
    </row>
    <row r="22" spans="2:30" ht="15" customHeight="1" x14ac:dyDescent="0.25">
      <c r="B22" s="172"/>
      <c r="C22" s="172"/>
      <c r="D22" s="172"/>
      <c r="E22" s="172"/>
      <c r="F22" s="172"/>
      <c r="G22" s="172"/>
    </row>
    <row r="23" spans="2:30" ht="10.5" customHeight="1" x14ac:dyDescent="0.25">
      <c r="B23" s="172" t="s">
        <v>73</v>
      </c>
      <c r="C23" s="172"/>
      <c r="D23" s="172"/>
      <c r="E23" s="172"/>
      <c r="F23" s="172"/>
      <c r="G23" s="172"/>
      <c r="I23" s="184">
        <v>0</v>
      </c>
      <c r="J23" s="184"/>
      <c r="K23" s="184"/>
      <c r="M23" s="14">
        <v>0</v>
      </c>
      <c r="O23" s="184">
        <v>0</v>
      </c>
      <c r="P23" s="184"/>
      <c r="Q23" s="184"/>
      <c r="S23" s="184">
        <v>0</v>
      </c>
      <c r="T23" s="184"/>
      <c r="V23" s="184">
        <v>0</v>
      </c>
      <c r="W23" s="184"/>
      <c r="X23" s="184"/>
      <c r="Y23" s="184">
        <v>0</v>
      </c>
      <c r="Z23" s="184"/>
      <c r="AA23" s="184"/>
    </row>
    <row r="24" spans="2:30" ht="9.75" customHeight="1" x14ac:dyDescent="0.25">
      <c r="B24" s="172"/>
      <c r="C24" s="172"/>
      <c r="D24" s="172"/>
      <c r="E24" s="172"/>
      <c r="F24" s="172"/>
      <c r="G24" s="172"/>
    </row>
    <row r="25" spans="2:30" ht="14.25" customHeight="1" x14ac:dyDescent="0.25">
      <c r="B25" s="183" t="s">
        <v>197</v>
      </c>
      <c r="C25" s="183"/>
      <c r="D25" s="183"/>
      <c r="E25" s="183"/>
      <c r="F25" s="183"/>
      <c r="G25" s="183"/>
      <c r="I25" s="184">
        <v>138613000</v>
      </c>
      <c r="J25" s="184"/>
      <c r="K25" s="184"/>
      <c r="M25" s="14">
        <v>2144462027.8900001</v>
      </c>
      <c r="O25" s="184">
        <v>2283075027.8899999</v>
      </c>
      <c r="P25" s="184"/>
      <c r="Q25" s="184"/>
      <c r="S25" s="184">
        <v>450000000</v>
      </c>
      <c r="T25" s="184"/>
      <c r="V25" s="184">
        <v>450000000</v>
      </c>
      <c r="W25" s="184"/>
      <c r="X25" s="184"/>
      <c r="Y25" s="184">
        <v>311387000</v>
      </c>
      <c r="Z25" s="184"/>
      <c r="AA25" s="184"/>
    </row>
    <row r="26" spans="2:30" ht="12" customHeight="1" x14ac:dyDescent="0.25"/>
    <row r="27" spans="2:30" x14ac:dyDescent="0.25">
      <c r="B27" s="177" t="s">
        <v>198</v>
      </c>
      <c r="C27" s="177"/>
      <c r="D27" s="177"/>
      <c r="E27" s="177"/>
      <c r="F27" s="177"/>
      <c r="H27" s="170">
        <v>25108679000</v>
      </c>
      <c r="I27" s="170"/>
      <c r="J27" s="170"/>
      <c r="K27" s="170"/>
      <c r="M27" s="12">
        <v>2732888922.7199998</v>
      </c>
      <c r="N27" s="170">
        <v>27841567922.720001</v>
      </c>
      <c r="O27" s="170"/>
      <c r="P27" s="170"/>
      <c r="Q27" s="170"/>
      <c r="S27" s="170">
        <v>26457861345.799999</v>
      </c>
      <c r="T27" s="170"/>
      <c r="V27" s="170">
        <v>26457861345.799999</v>
      </c>
      <c r="W27" s="170"/>
      <c r="X27" s="170"/>
    </row>
    <row r="28" spans="2:30" ht="6.75" customHeight="1" x14ac:dyDescent="0.25"/>
    <row r="29" spans="2:30" ht="9.75" customHeight="1" x14ac:dyDescent="0.25">
      <c r="S29" s="179" t="s">
        <v>199</v>
      </c>
      <c r="T29" s="179"/>
      <c r="U29" s="179"/>
      <c r="V29" s="179"/>
      <c r="W29" s="179"/>
      <c r="X29" s="179"/>
      <c r="Y29" s="179"/>
      <c r="Z29" s="170">
        <v>1349182345.8</v>
      </c>
      <c r="AA29" s="170"/>
      <c r="AB29" s="170"/>
      <c r="AC29" s="170"/>
      <c r="AD29" s="170"/>
    </row>
    <row r="30" spans="2:30" ht="10.5" customHeight="1" x14ac:dyDescent="0.25">
      <c r="AA30" s="15">
        <v>1349182345.8</v>
      </c>
    </row>
    <row r="31" spans="2:30" ht="6" customHeight="1" x14ac:dyDescent="0.25"/>
    <row r="32" spans="2:30" ht="6" customHeight="1" x14ac:dyDescent="0.25"/>
    <row r="33" spans="2:31" ht="13.5" customHeight="1" x14ac:dyDescent="0.25">
      <c r="B33" s="169" t="s">
        <v>200</v>
      </c>
      <c r="C33" s="169"/>
      <c r="D33" s="169"/>
      <c r="E33" s="169"/>
      <c r="F33" s="169"/>
      <c r="G33" s="169"/>
      <c r="H33" s="169"/>
      <c r="I33" s="169"/>
      <c r="J33" s="169"/>
      <c r="K33" s="169"/>
      <c r="L33" s="177" t="s">
        <v>189</v>
      </c>
      <c r="M33" s="177"/>
      <c r="N33" s="177"/>
      <c r="O33" s="177"/>
      <c r="P33" s="177"/>
      <c r="Q33" s="177"/>
      <c r="R33" s="177"/>
      <c r="S33" s="177"/>
      <c r="T33" s="177"/>
      <c r="U33" s="177"/>
      <c r="V33" s="177"/>
      <c r="W33" s="177"/>
      <c r="X33" s="177"/>
      <c r="Y33" s="177"/>
      <c r="Z33" s="177"/>
      <c r="AA33" s="177"/>
      <c r="AB33" s="177"/>
      <c r="AC33" s="177"/>
      <c r="AD33" s="177"/>
      <c r="AE33" s="177"/>
    </row>
    <row r="34" spans="2:31" ht="6" customHeight="1" x14ac:dyDescent="0.25"/>
    <row r="35" spans="2:31" ht="10.5" customHeight="1" x14ac:dyDescent="0.25">
      <c r="I35" s="177" t="s">
        <v>190</v>
      </c>
      <c r="J35" s="177"/>
      <c r="K35" s="177"/>
      <c r="M35" s="177" t="s">
        <v>191</v>
      </c>
      <c r="O35" s="177" t="s">
        <v>192</v>
      </c>
      <c r="P35" s="177"/>
      <c r="Q35" s="177"/>
      <c r="S35" s="177" t="s">
        <v>193</v>
      </c>
      <c r="T35" s="177"/>
      <c r="V35" s="177" t="s">
        <v>194</v>
      </c>
      <c r="W35" s="177"/>
      <c r="X35" s="177"/>
      <c r="Y35" s="177" t="s">
        <v>195</v>
      </c>
      <c r="Z35" s="177"/>
      <c r="AA35" s="177"/>
    </row>
    <row r="36" spans="2:31" ht="10.5" customHeight="1" x14ac:dyDescent="0.25">
      <c r="M36" s="177"/>
    </row>
    <row r="37" spans="2:31" ht="10.5" customHeight="1" x14ac:dyDescent="0.25">
      <c r="B37" s="181" t="s">
        <v>201</v>
      </c>
      <c r="C37" s="181"/>
      <c r="D37" s="181"/>
      <c r="E37" s="181"/>
      <c r="F37" s="181"/>
      <c r="G37" s="181"/>
      <c r="I37" s="170">
        <v>24970066000</v>
      </c>
      <c r="J37" s="170"/>
      <c r="K37" s="170"/>
      <c r="M37" s="12">
        <v>588426894.83000004</v>
      </c>
      <c r="O37" s="170">
        <v>25558492894.830002</v>
      </c>
      <c r="P37" s="170"/>
      <c r="Q37" s="170"/>
      <c r="S37" s="170">
        <v>26007861345.799999</v>
      </c>
      <c r="T37" s="170"/>
      <c r="V37" s="170">
        <v>26007861345.799999</v>
      </c>
      <c r="W37" s="170"/>
      <c r="X37" s="170"/>
      <c r="Y37" s="170">
        <v>1037795345.8</v>
      </c>
      <c r="Z37" s="170"/>
      <c r="AA37" s="170"/>
    </row>
    <row r="38" spans="2:31" ht="10.5" customHeight="1" x14ac:dyDescent="0.25">
      <c r="B38" s="181"/>
      <c r="C38" s="181"/>
      <c r="D38" s="181"/>
      <c r="E38" s="181"/>
      <c r="F38" s="181"/>
      <c r="G38" s="181"/>
    </row>
    <row r="39" spans="2:31" ht="12" customHeight="1" x14ac:dyDescent="0.25">
      <c r="B39" s="167" t="s">
        <v>64</v>
      </c>
      <c r="C39" s="167"/>
      <c r="D39" s="167"/>
      <c r="E39" s="167"/>
      <c r="F39" s="167"/>
      <c r="G39" s="167"/>
      <c r="H39" s="167"/>
      <c r="I39" s="119">
        <v>1492666000</v>
      </c>
      <c r="J39" s="119"/>
      <c r="K39" s="119"/>
      <c r="M39" s="6">
        <v>70967000</v>
      </c>
      <c r="O39" s="119">
        <v>1563633000</v>
      </c>
      <c r="P39" s="119"/>
      <c r="Q39" s="119"/>
      <c r="S39" s="119">
        <v>1598947774.8099999</v>
      </c>
      <c r="T39" s="119"/>
      <c r="V39" s="119">
        <v>1598947774.8099999</v>
      </c>
      <c r="W39" s="119"/>
      <c r="X39" s="119"/>
      <c r="Y39" s="119">
        <v>106281774.81</v>
      </c>
      <c r="Z39" s="119"/>
      <c r="AA39" s="119"/>
    </row>
    <row r="40" spans="2:31" ht="12" customHeight="1" x14ac:dyDescent="0.25">
      <c r="B40" s="167" t="s">
        <v>65</v>
      </c>
      <c r="C40" s="167"/>
      <c r="D40" s="167"/>
      <c r="E40" s="167"/>
      <c r="F40" s="167"/>
      <c r="G40" s="167"/>
      <c r="H40" s="167"/>
      <c r="I40" s="119">
        <v>0</v>
      </c>
      <c r="J40" s="119"/>
      <c r="K40" s="119"/>
      <c r="M40" s="6">
        <v>0</v>
      </c>
      <c r="O40" s="119">
        <v>0</v>
      </c>
      <c r="P40" s="119"/>
      <c r="Q40" s="119"/>
      <c r="S40" s="119">
        <v>0</v>
      </c>
      <c r="T40" s="119"/>
      <c r="V40" s="119">
        <v>0</v>
      </c>
      <c r="W40" s="119"/>
      <c r="X40" s="119"/>
      <c r="Y40" s="119">
        <v>0</v>
      </c>
      <c r="Z40" s="119"/>
      <c r="AA40" s="119"/>
    </row>
    <row r="41" spans="2:31" ht="12" customHeight="1" x14ac:dyDescent="0.25">
      <c r="B41" s="167" t="s">
        <v>66</v>
      </c>
      <c r="C41" s="167"/>
      <c r="D41" s="167"/>
      <c r="E41" s="167"/>
      <c r="F41" s="167"/>
      <c r="G41" s="167"/>
      <c r="H41" s="167"/>
      <c r="I41" s="119">
        <v>0</v>
      </c>
      <c r="J41" s="119"/>
      <c r="K41" s="119"/>
      <c r="M41" s="6">
        <v>0</v>
      </c>
      <c r="O41" s="119">
        <v>0</v>
      </c>
      <c r="P41" s="119"/>
      <c r="Q41" s="119"/>
      <c r="S41" s="119">
        <v>0</v>
      </c>
      <c r="T41" s="119"/>
      <c r="V41" s="119">
        <v>0</v>
      </c>
      <c r="W41" s="119"/>
      <c r="X41" s="119"/>
      <c r="Y41" s="119">
        <v>0</v>
      </c>
      <c r="Z41" s="119"/>
      <c r="AA41" s="119"/>
    </row>
    <row r="42" spans="2:31" ht="12" customHeight="1" x14ac:dyDescent="0.25">
      <c r="B42" s="167" t="s">
        <v>67</v>
      </c>
      <c r="C42" s="167"/>
      <c r="D42" s="167"/>
      <c r="E42" s="167"/>
      <c r="F42" s="167"/>
      <c r="G42" s="167"/>
      <c r="H42" s="167"/>
      <c r="I42" s="119">
        <v>624609000</v>
      </c>
      <c r="J42" s="119"/>
      <c r="K42" s="119"/>
      <c r="M42" s="6">
        <v>49429000</v>
      </c>
      <c r="O42" s="119">
        <v>674038000</v>
      </c>
      <c r="P42" s="119"/>
      <c r="Q42" s="119"/>
      <c r="S42" s="119">
        <v>722091368.89999998</v>
      </c>
      <c r="T42" s="119"/>
      <c r="V42" s="119">
        <v>722091368.89999998</v>
      </c>
      <c r="W42" s="119"/>
      <c r="X42" s="119"/>
      <c r="Y42" s="119">
        <v>97482368.900000006</v>
      </c>
      <c r="Z42" s="119"/>
      <c r="AA42" s="119"/>
    </row>
    <row r="43" spans="2:31" ht="12" customHeight="1" x14ac:dyDescent="0.25">
      <c r="B43" s="167" t="s">
        <v>68</v>
      </c>
      <c r="C43" s="167"/>
      <c r="D43" s="167"/>
      <c r="E43" s="167"/>
      <c r="F43" s="167"/>
      <c r="G43" s="167"/>
      <c r="H43" s="167"/>
      <c r="I43" s="119">
        <v>131417000</v>
      </c>
      <c r="J43" s="119"/>
      <c r="K43" s="119"/>
      <c r="M43" s="6">
        <v>137648.62</v>
      </c>
      <c r="O43" s="119">
        <v>131554648.62</v>
      </c>
      <c r="P43" s="119"/>
      <c r="Q43" s="119"/>
      <c r="S43" s="119">
        <v>146345317.31999999</v>
      </c>
      <c r="T43" s="119"/>
      <c r="V43" s="119">
        <v>146345317.31999999</v>
      </c>
      <c r="W43" s="119"/>
      <c r="X43" s="119"/>
      <c r="Y43" s="119">
        <v>14928317.32</v>
      </c>
      <c r="Z43" s="119"/>
      <c r="AA43" s="119"/>
    </row>
    <row r="44" spans="2:31" ht="12" customHeight="1" x14ac:dyDescent="0.25">
      <c r="B44" s="167" t="s">
        <v>69</v>
      </c>
      <c r="C44" s="167"/>
      <c r="D44" s="167"/>
      <c r="E44" s="167"/>
      <c r="F44" s="167"/>
      <c r="G44" s="167"/>
      <c r="H44" s="167"/>
      <c r="I44" s="119">
        <v>42136000</v>
      </c>
      <c r="J44" s="119"/>
      <c r="K44" s="119"/>
      <c r="M44" s="6">
        <v>161979720.59</v>
      </c>
      <c r="O44" s="119">
        <v>204115720.59</v>
      </c>
      <c r="P44" s="119"/>
      <c r="Q44" s="119"/>
      <c r="S44" s="119">
        <v>288923392.11000001</v>
      </c>
      <c r="T44" s="119"/>
      <c r="V44" s="119">
        <v>288923392.11000001</v>
      </c>
      <c r="W44" s="119"/>
      <c r="X44" s="119"/>
      <c r="Y44" s="119">
        <v>246787392.11000001</v>
      </c>
      <c r="Z44" s="119"/>
      <c r="AA44" s="119"/>
    </row>
    <row r="45" spans="2:31" ht="10.5" customHeight="1" x14ac:dyDescent="0.25">
      <c r="B45" s="152" t="s">
        <v>72</v>
      </c>
      <c r="C45" s="152"/>
      <c r="D45" s="152"/>
      <c r="E45" s="152"/>
      <c r="F45" s="152"/>
      <c r="G45" s="152"/>
      <c r="H45" s="152"/>
      <c r="I45" s="119">
        <v>22679238000</v>
      </c>
      <c r="J45" s="119"/>
      <c r="K45" s="119"/>
      <c r="M45" s="6">
        <v>305913525.62</v>
      </c>
      <c r="O45" s="119">
        <v>22985151525.619999</v>
      </c>
      <c r="P45" s="119"/>
      <c r="Q45" s="119"/>
      <c r="S45" s="119">
        <v>23251553492.66</v>
      </c>
      <c r="T45" s="119"/>
      <c r="V45" s="119">
        <v>23251553492.66</v>
      </c>
      <c r="W45" s="119"/>
      <c r="X45" s="119"/>
      <c r="Y45" s="119">
        <v>572315492.65999997</v>
      </c>
      <c r="Z45" s="119"/>
      <c r="AA45" s="119"/>
    </row>
    <row r="46" spans="2:31" ht="8.25" customHeight="1" x14ac:dyDescent="0.25">
      <c r="B46" s="152"/>
      <c r="C46" s="152"/>
      <c r="D46" s="152"/>
      <c r="E46" s="152"/>
      <c r="F46" s="152"/>
      <c r="G46" s="152"/>
      <c r="H46" s="152"/>
      <c r="O46" s="24"/>
      <c r="P46" s="24"/>
      <c r="Q46" s="24"/>
    </row>
    <row r="47" spans="2:31" ht="9" customHeight="1" x14ac:dyDescent="0.25">
      <c r="B47" s="152"/>
      <c r="C47" s="152"/>
      <c r="D47" s="152"/>
      <c r="E47" s="152"/>
      <c r="F47" s="152"/>
      <c r="G47" s="152"/>
      <c r="H47" s="152"/>
      <c r="O47" s="24"/>
      <c r="P47" s="24"/>
      <c r="Q47" s="24"/>
    </row>
    <row r="48" spans="2:31" ht="10.5" customHeight="1" x14ac:dyDescent="0.25">
      <c r="B48" s="152" t="s">
        <v>73</v>
      </c>
      <c r="C48" s="152"/>
      <c r="D48" s="152"/>
      <c r="E48" s="152"/>
      <c r="F48" s="152"/>
      <c r="G48" s="152"/>
      <c r="H48" s="152"/>
      <c r="I48" s="119">
        <v>0</v>
      </c>
      <c r="J48" s="119"/>
      <c r="K48" s="119"/>
      <c r="M48" s="6">
        <v>0</v>
      </c>
      <c r="O48" s="119">
        <v>0</v>
      </c>
      <c r="P48" s="119"/>
      <c r="Q48" s="119"/>
      <c r="S48" s="119">
        <v>0</v>
      </c>
      <c r="T48" s="119"/>
      <c r="V48" s="119">
        <v>0</v>
      </c>
      <c r="W48" s="119"/>
      <c r="X48" s="119"/>
      <c r="Y48" s="119">
        <v>0</v>
      </c>
      <c r="Z48" s="119"/>
      <c r="AA48" s="119"/>
    </row>
    <row r="49" spans="2:27" ht="8.25" customHeight="1" x14ac:dyDescent="0.25">
      <c r="B49" s="152"/>
      <c r="C49" s="152"/>
      <c r="D49" s="152"/>
      <c r="E49" s="152"/>
      <c r="F49" s="152"/>
      <c r="G49" s="152"/>
      <c r="H49" s="152"/>
      <c r="O49" s="24"/>
      <c r="P49" s="24"/>
      <c r="Q49" s="24"/>
    </row>
    <row r="50" spans="2:27" ht="10.5" customHeight="1" x14ac:dyDescent="0.25">
      <c r="B50" s="181" t="s">
        <v>202</v>
      </c>
      <c r="C50" s="181"/>
      <c r="D50" s="181"/>
      <c r="E50" s="181"/>
      <c r="F50" s="181"/>
      <c r="G50" s="181"/>
      <c r="I50" s="170">
        <v>0</v>
      </c>
      <c r="J50" s="170"/>
      <c r="K50" s="170"/>
      <c r="M50" s="12">
        <v>0</v>
      </c>
      <c r="O50" s="182">
        <v>0</v>
      </c>
      <c r="P50" s="182"/>
      <c r="Q50" s="182"/>
      <c r="S50" s="170">
        <v>0</v>
      </c>
      <c r="T50" s="170"/>
      <c r="V50" s="170">
        <v>0</v>
      </c>
      <c r="W50" s="170"/>
      <c r="X50" s="170"/>
      <c r="Y50" s="170">
        <v>0</v>
      </c>
      <c r="Z50" s="170"/>
      <c r="AA50" s="170"/>
    </row>
    <row r="51" spans="2:27" ht="10.5" customHeight="1" x14ac:dyDescent="0.25">
      <c r="B51" s="181"/>
      <c r="C51" s="181"/>
      <c r="D51" s="181"/>
      <c r="E51" s="181"/>
      <c r="F51" s="181"/>
      <c r="G51" s="181"/>
      <c r="O51" s="24"/>
      <c r="P51" s="24"/>
      <c r="Q51" s="24"/>
    </row>
    <row r="52" spans="2:27" ht="10.5" customHeight="1" x14ac:dyDescent="0.25">
      <c r="B52" s="181"/>
      <c r="C52" s="181"/>
      <c r="D52" s="181"/>
      <c r="E52" s="181"/>
      <c r="F52" s="181"/>
      <c r="G52" s="181"/>
      <c r="O52" s="24"/>
      <c r="P52" s="24"/>
      <c r="Q52" s="24"/>
    </row>
    <row r="53" spans="2:27" ht="10.5" customHeight="1" x14ac:dyDescent="0.25">
      <c r="B53" s="181"/>
      <c r="C53" s="181"/>
      <c r="D53" s="181"/>
      <c r="E53" s="181"/>
      <c r="F53" s="181"/>
      <c r="G53" s="181"/>
      <c r="O53" s="24"/>
      <c r="P53" s="24"/>
      <c r="Q53" s="24"/>
    </row>
    <row r="54" spans="2:27" ht="12" customHeight="1" x14ac:dyDescent="0.25">
      <c r="B54" s="181"/>
      <c r="C54" s="181"/>
      <c r="D54" s="181"/>
      <c r="E54" s="181"/>
      <c r="F54" s="181"/>
      <c r="G54" s="181"/>
      <c r="O54" s="24"/>
      <c r="P54" s="24"/>
      <c r="Q54" s="24"/>
    </row>
    <row r="55" spans="2:27" ht="9" customHeight="1" x14ac:dyDescent="0.25">
      <c r="B55" s="167" t="s">
        <v>65</v>
      </c>
      <c r="C55" s="167"/>
      <c r="D55" s="167"/>
      <c r="E55" s="167"/>
      <c r="F55" s="167"/>
      <c r="G55" s="167"/>
      <c r="H55" s="167"/>
      <c r="I55" s="119">
        <v>0</v>
      </c>
      <c r="J55" s="119"/>
      <c r="K55" s="119"/>
      <c r="M55" s="6">
        <v>0</v>
      </c>
      <c r="O55" s="119">
        <v>0</v>
      </c>
      <c r="P55" s="119"/>
      <c r="Q55" s="119"/>
      <c r="S55" s="119">
        <v>0</v>
      </c>
      <c r="T55" s="119"/>
      <c r="V55" s="119">
        <v>0</v>
      </c>
      <c r="W55" s="119"/>
      <c r="X55" s="119"/>
      <c r="Y55" s="119">
        <v>0</v>
      </c>
      <c r="Z55" s="119"/>
      <c r="AA55" s="119"/>
    </row>
    <row r="56" spans="2:27" ht="8.25" customHeight="1" x14ac:dyDescent="0.25">
      <c r="B56" s="167" t="s">
        <v>68</v>
      </c>
      <c r="C56" s="167"/>
      <c r="D56" s="167"/>
      <c r="E56" s="167"/>
      <c r="F56" s="167"/>
      <c r="G56" s="167"/>
      <c r="H56" s="167"/>
      <c r="I56" s="119">
        <v>0</v>
      </c>
      <c r="J56" s="119"/>
      <c r="K56" s="119"/>
      <c r="M56" s="6">
        <v>0</v>
      </c>
      <c r="O56" s="119">
        <v>0</v>
      </c>
      <c r="P56" s="119"/>
      <c r="Q56" s="119"/>
      <c r="S56" s="119">
        <v>0</v>
      </c>
      <c r="T56" s="119"/>
      <c r="V56" s="119">
        <v>0</v>
      </c>
      <c r="W56" s="119"/>
      <c r="X56" s="119"/>
      <c r="Y56" s="119">
        <v>0</v>
      </c>
      <c r="Z56" s="119"/>
      <c r="AA56" s="119"/>
    </row>
    <row r="57" spans="2:27" ht="10.5" customHeight="1" x14ac:dyDescent="0.25">
      <c r="B57" s="152" t="s">
        <v>196</v>
      </c>
      <c r="C57" s="152"/>
      <c r="D57" s="152"/>
      <c r="E57" s="152"/>
      <c r="F57" s="152"/>
      <c r="G57" s="152"/>
      <c r="H57" s="152"/>
      <c r="I57" s="119">
        <v>0</v>
      </c>
      <c r="J57" s="119"/>
      <c r="K57" s="119"/>
      <c r="M57" s="6">
        <v>0</v>
      </c>
      <c r="O57" s="119">
        <v>0</v>
      </c>
      <c r="P57" s="119"/>
      <c r="Q57" s="119"/>
      <c r="S57" s="119">
        <v>0</v>
      </c>
      <c r="T57" s="119"/>
      <c r="V57" s="119">
        <v>0</v>
      </c>
      <c r="W57" s="119"/>
      <c r="X57" s="119"/>
      <c r="Y57" s="119">
        <v>0</v>
      </c>
      <c r="Z57" s="119"/>
      <c r="AA57" s="119"/>
    </row>
    <row r="58" spans="2:27" ht="8.25" customHeight="1" x14ac:dyDescent="0.25">
      <c r="B58" s="152"/>
      <c r="C58" s="152"/>
      <c r="D58" s="152"/>
      <c r="E58" s="152"/>
      <c r="F58" s="152"/>
      <c r="G58" s="152"/>
      <c r="H58" s="152"/>
      <c r="O58" s="24"/>
      <c r="P58" s="24"/>
      <c r="Q58" s="24"/>
      <c r="S58" s="24"/>
      <c r="T58" s="24"/>
      <c r="V58" s="24"/>
      <c r="W58" s="24"/>
      <c r="X58" s="24"/>
    </row>
    <row r="59" spans="2:27" ht="10.5" customHeight="1" x14ac:dyDescent="0.25">
      <c r="B59" s="152" t="s">
        <v>73</v>
      </c>
      <c r="C59" s="152"/>
      <c r="D59" s="152"/>
      <c r="E59" s="152"/>
      <c r="F59" s="152"/>
      <c r="G59" s="152"/>
      <c r="H59" s="152"/>
      <c r="I59" s="119">
        <v>0</v>
      </c>
      <c r="J59" s="119"/>
      <c r="K59" s="119"/>
      <c r="M59" s="6">
        <v>0</v>
      </c>
      <c r="O59" s="119">
        <v>0</v>
      </c>
      <c r="P59" s="119"/>
      <c r="Q59" s="119"/>
      <c r="S59" s="119">
        <v>0</v>
      </c>
      <c r="T59" s="119"/>
      <c r="V59" s="119">
        <v>0</v>
      </c>
      <c r="W59" s="119"/>
      <c r="X59" s="119"/>
      <c r="Y59" s="119">
        <v>0</v>
      </c>
      <c r="Z59" s="119"/>
      <c r="AA59" s="119"/>
    </row>
    <row r="60" spans="2:27" ht="8.25" customHeight="1" x14ac:dyDescent="0.25">
      <c r="B60" s="152"/>
      <c r="C60" s="152"/>
      <c r="D60" s="152"/>
      <c r="E60" s="152"/>
      <c r="F60" s="152"/>
      <c r="G60" s="152"/>
      <c r="H60" s="152"/>
    </row>
    <row r="61" spans="2:27" ht="14.25" customHeight="1" x14ac:dyDescent="0.25">
      <c r="B61" s="169" t="s">
        <v>197</v>
      </c>
      <c r="C61" s="169"/>
      <c r="D61" s="169"/>
      <c r="E61" s="169"/>
      <c r="F61" s="169"/>
      <c r="G61" s="169"/>
      <c r="I61" s="170">
        <v>138613000</v>
      </c>
      <c r="J61" s="170"/>
      <c r="K61" s="170"/>
      <c r="M61" s="12">
        <v>2144462027.8900001</v>
      </c>
      <c r="O61" s="170">
        <v>2283075027.8899999</v>
      </c>
      <c r="P61" s="170"/>
      <c r="Q61" s="170"/>
      <c r="S61" s="170">
        <v>450000000</v>
      </c>
      <c r="T61" s="170"/>
      <c r="V61" s="170">
        <v>450000000</v>
      </c>
      <c r="W61" s="170"/>
      <c r="X61" s="170"/>
      <c r="Y61" s="170">
        <v>311387000</v>
      </c>
      <c r="Z61" s="170"/>
      <c r="AA61" s="170"/>
    </row>
    <row r="62" spans="2:27" ht="12" customHeight="1" x14ac:dyDescent="0.25">
      <c r="B62" s="167" t="s">
        <v>197</v>
      </c>
      <c r="C62" s="167"/>
      <c r="D62" s="167"/>
      <c r="E62" s="167"/>
      <c r="F62" s="167"/>
      <c r="G62" s="167"/>
      <c r="H62" s="167"/>
      <c r="I62" s="119">
        <v>138613000</v>
      </c>
      <c r="J62" s="119"/>
      <c r="K62" s="119"/>
      <c r="M62" s="6">
        <v>2144462027.8900001</v>
      </c>
      <c r="O62" s="119">
        <v>2283075027.8899999</v>
      </c>
      <c r="P62" s="119"/>
      <c r="Q62" s="119"/>
      <c r="S62" s="119">
        <v>450000000</v>
      </c>
      <c r="T62" s="119"/>
      <c r="V62" s="119">
        <v>450000000</v>
      </c>
      <c r="W62" s="119"/>
      <c r="X62" s="119"/>
      <c r="Y62" s="119">
        <v>311387000</v>
      </c>
      <c r="Z62" s="119"/>
      <c r="AA62" s="119"/>
    </row>
    <row r="63" spans="2:27" ht="6.75" customHeight="1" x14ac:dyDescent="0.25"/>
    <row r="64" spans="2:27" x14ac:dyDescent="0.25">
      <c r="B64" s="177" t="s">
        <v>198</v>
      </c>
      <c r="C64" s="177"/>
      <c r="D64" s="177"/>
      <c r="E64" s="177"/>
      <c r="F64" s="177"/>
      <c r="H64" s="170">
        <v>25108679000</v>
      </c>
      <c r="I64" s="170"/>
      <c r="J64" s="170"/>
      <c r="K64" s="170"/>
      <c r="M64" s="12">
        <v>2732888922.7199998</v>
      </c>
      <c r="N64" s="170">
        <v>27841567922.720001</v>
      </c>
      <c r="O64" s="170"/>
      <c r="P64" s="170"/>
      <c r="Q64" s="170"/>
      <c r="S64" s="170">
        <v>26457861345.799999</v>
      </c>
      <c r="T64" s="170"/>
      <c r="V64" s="170">
        <v>26457861345.799999</v>
      </c>
      <c r="W64" s="170"/>
      <c r="X64" s="170"/>
    </row>
    <row r="65" spans="19:30" ht="6.75" customHeight="1" x14ac:dyDescent="0.25"/>
    <row r="66" spans="19:30" x14ac:dyDescent="0.25">
      <c r="S66" s="179" t="s">
        <v>199</v>
      </c>
      <c r="T66" s="179"/>
      <c r="U66" s="179"/>
      <c r="V66" s="179"/>
      <c r="W66" s="179"/>
      <c r="X66" s="179"/>
      <c r="Y66" s="179"/>
      <c r="Z66" s="170">
        <v>1349182345.8</v>
      </c>
      <c r="AA66" s="170"/>
      <c r="AB66" s="170"/>
      <c r="AC66" s="170"/>
      <c r="AD66" s="170"/>
    </row>
    <row r="67" spans="19:30" ht="10.5" customHeight="1" x14ac:dyDescent="0.25">
      <c r="AA67" s="15">
        <v>1349182345.8</v>
      </c>
    </row>
    <row r="68" spans="19:30" ht="41.25" customHeight="1" x14ac:dyDescent="0.25"/>
    <row r="69" spans="19:30" ht="260.25" customHeight="1" x14ac:dyDescent="0.25"/>
    <row r="70" spans="19:30" ht="6" customHeight="1" x14ac:dyDescent="0.25"/>
    <row r="71" spans="19:30" x14ac:dyDescent="0.25">
      <c r="W71" s="180"/>
      <c r="X71" s="180"/>
      <c r="Y71" s="180"/>
      <c r="Z71" s="180"/>
      <c r="AA71" s="180"/>
    </row>
  </sheetData>
  <mergeCells count="193">
    <mergeCell ref="F1:V1"/>
    <mergeCell ref="F2:V2"/>
    <mergeCell ref="F3:V3"/>
    <mergeCell ref="F4:V4"/>
    <mergeCell ref="F5:V5"/>
    <mergeCell ref="F6:V6"/>
    <mergeCell ref="B8:K8"/>
    <mergeCell ref="L8:AE8"/>
    <mergeCell ref="B12:G12"/>
    <mergeCell ref="I12:K12"/>
    <mergeCell ref="O12:Q12"/>
    <mergeCell ref="S12:T12"/>
    <mergeCell ref="V12:X12"/>
    <mergeCell ref="Y12:AA12"/>
    <mergeCell ref="I10:K10"/>
    <mergeCell ref="M10:M11"/>
    <mergeCell ref="O10:Q10"/>
    <mergeCell ref="S10:T10"/>
    <mergeCell ref="V10:X10"/>
    <mergeCell ref="Y10:AA10"/>
    <mergeCell ref="B14:G14"/>
    <mergeCell ref="I14:K14"/>
    <mergeCell ref="O14:Q14"/>
    <mergeCell ref="S14:T14"/>
    <mergeCell ref="V14:X14"/>
    <mergeCell ref="Y14:AA14"/>
    <mergeCell ref="B13:G13"/>
    <mergeCell ref="I13:K13"/>
    <mergeCell ref="O13:Q13"/>
    <mergeCell ref="S13:T13"/>
    <mergeCell ref="V13:X13"/>
    <mergeCell ref="Y13:AA13"/>
    <mergeCell ref="B16:G16"/>
    <mergeCell ref="I16:K16"/>
    <mergeCell ref="O16:Q16"/>
    <mergeCell ref="S16:T16"/>
    <mergeCell ref="V16:X16"/>
    <mergeCell ref="Y16:AA16"/>
    <mergeCell ref="B15:G15"/>
    <mergeCell ref="I15:K15"/>
    <mergeCell ref="O15:Q15"/>
    <mergeCell ref="S15:T15"/>
    <mergeCell ref="V15:X15"/>
    <mergeCell ref="Y15:AA15"/>
    <mergeCell ref="B18:G19"/>
    <mergeCell ref="I18:K18"/>
    <mergeCell ref="O18:Q18"/>
    <mergeCell ref="S18:T18"/>
    <mergeCell ref="V18:X18"/>
    <mergeCell ref="Y18:AA18"/>
    <mergeCell ref="B17:G17"/>
    <mergeCell ref="I17:K17"/>
    <mergeCell ref="O17:Q17"/>
    <mergeCell ref="S17:T17"/>
    <mergeCell ref="V17:X17"/>
    <mergeCell ref="Y17:AA17"/>
    <mergeCell ref="B23:G24"/>
    <mergeCell ref="I23:K23"/>
    <mergeCell ref="O23:Q23"/>
    <mergeCell ref="S23:T23"/>
    <mergeCell ref="V23:X23"/>
    <mergeCell ref="Y23:AA23"/>
    <mergeCell ref="B20:G22"/>
    <mergeCell ref="I20:K20"/>
    <mergeCell ref="O20:Q20"/>
    <mergeCell ref="S20:T20"/>
    <mergeCell ref="V20:X20"/>
    <mergeCell ref="Y20:AA20"/>
    <mergeCell ref="B27:F27"/>
    <mergeCell ref="H27:K27"/>
    <mergeCell ref="N27:Q27"/>
    <mergeCell ref="S27:T27"/>
    <mergeCell ref="V27:X27"/>
    <mergeCell ref="S29:Y29"/>
    <mergeCell ref="B25:G25"/>
    <mergeCell ref="I25:K25"/>
    <mergeCell ref="O25:Q25"/>
    <mergeCell ref="S25:T25"/>
    <mergeCell ref="V25:X25"/>
    <mergeCell ref="Y25:AA25"/>
    <mergeCell ref="B37:G38"/>
    <mergeCell ref="I37:K37"/>
    <mergeCell ref="O37:Q37"/>
    <mergeCell ref="S37:T37"/>
    <mergeCell ref="V37:X37"/>
    <mergeCell ref="Y37:AA37"/>
    <mergeCell ref="Z29:AD29"/>
    <mergeCell ref="B33:K33"/>
    <mergeCell ref="L33:AE33"/>
    <mergeCell ref="I35:K35"/>
    <mergeCell ref="M35:M36"/>
    <mergeCell ref="O35:Q35"/>
    <mergeCell ref="S35:T35"/>
    <mergeCell ref="V35:X35"/>
    <mergeCell ref="Y35:AA35"/>
    <mergeCell ref="B40:H40"/>
    <mergeCell ref="I40:K40"/>
    <mergeCell ref="O40:Q40"/>
    <mergeCell ref="S40:T40"/>
    <mergeCell ref="V40:X40"/>
    <mergeCell ref="Y40:AA40"/>
    <mergeCell ref="B39:H39"/>
    <mergeCell ref="I39:K39"/>
    <mergeCell ref="O39:Q39"/>
    <mergeCell ref="S39:T39"/>
    <mergeCell ref="V39:X39"/>
    <mergeCell ref="Y39:AA39"/>
    <mergeCell ref="B42:H42"/>
    <mergeCell ref="I42:K42"/>
    <mergeCell ref="O42:Q42"/>
    <mergeCell ref="S42:T42"/>
    <mergeCell ref="V42:X42"/>
    <mergeCell ref="Y42:AA42"/>
    <mergeCell ref="B41:H41"/>
    <mergeCell ref="I41:K41"/>
    <mergeCell ref="O41:Q41"/>
    <mergeCell ref="S41:T41"/>
    <mergeCell ref="V41:X41"/>
    <mergeCell ref="Y41:AA41"/>
    <mergeCell ref="B44:H44"/>
    <mergeCell ref="I44:K44"/>
    <mergeCell ref="O44:Q44"/>
    <mergeCell ref="S44:T44"/>
    <mergeCell ref="V44:X44"/>
    <mergeCell ref="Y44:AA44"/>
    <mergeCell ref="B43:H43"/>
    <mergeCell ref="I43:K43"/>
    <mergeCell ref="O43:Q43"/>
    <mergeCell ref="S43:T43"/>
    <mergeCell ref="V43:X43"/>
    <mergeCell ref="Y43:AA43"/>
    <mergeCell ref="B48:H49"/>
    <mergeCell ref="I48:K48"/>
    <mergeCell ref="O48:Q48"/>
    <mergeCell ref="S48:T48"/>
    <mergeCell ref="V48:X48"/>
    <mergeCell ref="Y48:AA48"/>
    <mergeCell ref="B45:H47"/>
    <mergeCell ref="I45:K45"/>
    <mergeCell ref="O45:Q45"/>
    <mergeCell ref="S45:T45"/>
    <mergeCell ref="V45:X45"/>
    <mergeCell ref="Y45:AA45"/>
    <mergeCell ref="B55:H55"/>
    <mergeCell ref="I55:K55"/>
    <mergeCell ref="O55:Q55"/>
    <mergeCell ref="S55:T55"/>
    <mergeCell ref="V55:X55"/>
    <mergeCell ref="Y55:AA55"/>
    <mergeCell ref="B50:G54"/>
    <mergeCell ref="I50:K50"/>
    <mergeCell ref="O50:Q50"/>
    <mergeCell ref="S50:T50"/>
    <mergeCell ref="V50:X50"/>
    <mergeCell ref="Y50:AA50"/>
    <mergeCell ref="B57:H58"/>
    <mergeCell ref="I57:K57"/>
    <mergeCell ref="O57:Q57"/>
    <mergeCell ref="S57:T57"/>
    <mergeCell ref="V57:X57"/>
    <mergeCell ref="Y57:AA57"/>
    <mergeCell ref="B56:H56"/>
    <mergeCell ref="I56:K56"/>
    <mergeCell ref="O56:Q56"/>
    <mergeCell ref="S56:T56"/>
    <mergeCell ref="V56:X56"/>
    <mergeCell ref="Y56:AA56"/>
    <mergeCell ref="B61:G61"/>
    <mergeCell ref="I61:K61"/>
    <mergeCell ref="O61:Q61"/>
    <mergeCell ref="S61:T61"/>
    <mergeCell ref="V61:X61"/>
    <mergeCell ref="Y61:AA61"/>
    <mergeCell ref="B59:H60"/>
    <mergeCell ref="I59:K59"/>
    <mergeCell ref="O59:Q59"/>
    <mergeCell ref="S59:T59"/>
    <mergeCell ref="V59:X59"/>
    <mergeCell ref="Y59:AA59"/>
    <mergeCell ref="Z66:AD66"/>
    <mergeCell ref="W71:AA71"/>
    <mergeCell ref="B64:F64"/>
    <mergeCell ref="H64:K64"/>
    <mergeCell ref="N64:Q64"/>
    <mergeCell ref="S64:T64"/>
    <mergeCell ref="V64:X64"/>
    <mergeCell ref="S66:Y66"/>
    <mergeCell ref="B62:H62"/>
    <mergeCell ref="I62:K62"/>
    <mergeCell ref="O62:Q62"/>
    <mergeCell ref="S62:T62"/>
    <mergeCell ref="V62:X62"/>
    <mergeCell ref="Y62:AA62"/>
  </mergeCells>
  <printOptions horizontalCentered="1"/>
  <pageMargins left="0" right="0" top="3.937007874015748E-2" bottom="3.937007874015748E-2" header="0" footer="0"/>
  <pageSetup scale="82" fitToWidth="0"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AC123"/>
  <sheetViews>
    <sheetView showGridLines="0" showOutlineSymbols="0" topLeftCell="A94" zoomScaleNormal="100" workbookViewId="0">
      <selection activeCell="AA118" sqref="G15:AC118"/>
    </sheetView>
  </sheetViews>
  <sheetFormatPr baseColWidth="10" defaultRowHeight="12.75" customHeight="1" x14ac:dyDescent="0.25"/>
  <cols>
    <col min="1" max="1" width="2.140625" style="1" customWidth="1"/>
    <col min="2" max="2" width="6.7109375" style="1" customWidth="1"/>
    <col min="3" max="3" width="15" style="1" customWidth="1"/>
    <col min="4" max="4" width="2.85546875" style="1" customWidth="1"/>
    <col min="5" max="5" width="18.5703125" style="1" customWidth="1"/>
    <col min="6" max="6" width="1.42578125" style="1" customWidth="1"/>
    <col min="7" max="7" width="1.140625" style="1" customWidth="1"/>
    <col min="8" max="8" width="5.42578125" style="1" customWidth="1"/>
    <col min="9" max="9" width="8.28515625" style="1" customWidth="1"/>
    <col min="10" max="10" width="1.42578125" style="1" customWidth="1"/>
    <col min="11" max="11" width="1.140625" style="1" customWidth="1"/>
    <col min="12" max="12" width="13.7109375" style="1" customWidth="1"/>
    <col min="13" max="13" width="1.5703125" style="1" customWidth="1"/>
    <col min="14" max="14" width="1" style="1" customWidth="1"/>
    <col min="15" max="15" width="8.28515625" style="1" customWidth="1"/>
    <col min="16" max="16" width="5.42578125" style="1" customWidth="1"/>
    <col min="17" max="17" width="1.7109375" style="1" customWidth="1"/>
    <col min="18" max="18" width="1.140625" style="1" customWidth="1"/>
    <col min="19" max="19" width="6.28515625" style="1" customWidth="1"/>
    <col min="20" max="20" width="7.42578125" style="1" customWidth="1"/>
    <col min="21" max="21" width="1" style="1" customWidth="1"/>
    <col min="22" max="22" width="1.140625" style="1" customWidth="1"/>
    <col min="23" max="23" width="6.140625" style="1" customWidth="1"/>
    <col min="24" max="24" width="1.5703125" style="1" customWidth="1"/>
    <col min="25" max="25" width="6" style="1" customWidth="1"/>
    <col min="26" max="26" width="1.5703125" style="1" customWidth="1"/>
    <col min="27" max="27" width="1.140625" style="1" customWidth="1"/>
    <col min="28" max="28" width="9.85546875" style="1" customWidth="1"/>
    <col min="29" max="29" width="3.85546875" style="1" customWidth="1"/>
    <col min="30" max="256" width="6.85546875" style="1" customWidth="1"/>
    <col min="257" max="257" width="2.140625" style="1" customWidth="1"/>
    <col min="258" max="258" width="6.7109375" style="1" customWidth="1"/>
    <col min="259" max="259" width="15" style="1" customWidth="1"/>
    <col min="260" max="260" width="2.85546875" style="1" customWidth="1"/>
    <col min="261" max="261" width="17.28515625" style="1" customWidth="1"/>
    <col min="262" max="262" width="1.42578125" style="1" customWidth="1"/>
    <col min="263" max="263" width="1.140625" style="1" customWidth="1"/>
    <col min="264" max="264" width="5.42578125" style="1" customWidth="1"/>
    <col min="265" max="265" width="8.28515625" style="1" customWidth="1"/>
    <col min="266" max="266" width="1.42578125" style="1" customWidth="1"/>
    <col min="267" max="267" width="1.140625" style="1" customWidth="1"/>
    <col min="268" max="268" width="13.7109375" style="1" customWidth="1"/>
    <col min="269" max="269" width="1.5703125" style="1" customWidth="1"/>
    <col min="270" max="270" width="1" style="1" customWidth="1"/>
    <col min="271" max="271" width="8.28515625" style="1" customWidth="1"/>
    <col min="272" max="272" width="5.42578125" style="1" customWidth="1"/>
    <col min="273" max="273" width="1.7109375" style="1" customWidth="1"/>
    <col min="274" max="274" width="1.140625" style="1" customWidth="1"/>
    <col min="275" max="275" width="6.28515625" style="1" customWidth="1"/>
    <col min="276" max="276" width="7.42578125" style="1" customWidth="1"/>
    <col min="277" max="277" width="1" style="1" customWidth="1"/>
    <col min="278" max="278" width="1.140625" style="1" customWidth="1"/>
    <col min="279" max="279" width="6.140625" style="1" customWidth="1"/>
    <col min="280" max="280" width="1.5703125" style="1" customWidth="1"/>
    <col min="281" max="281" width="6" style="1" customWidth="1"/>
    <col min="282" max="282" width="1.5703125" style="1" customWidth="1"/>
    <col min="283" max="283" width="1.140625" style="1" customWidth="1"/>
    <col min="284" max="284" width="9.85546875" style="1" customWidth="1"/>
    <col min="285" max="285" width="3.85546875" style="1" customWidth="1"/>
    <col min="286" max="512" width="6.85546875" style="1" customWidth="1"/>
    <col min="513" max="513" width="2.140625" style="1" customWidth="1"/>
    <col min="514" max="514" width="6.7109375" style="1" customWidth="1"/>
    <col min="515" max="515" width="15" style="1" customWidth="1"/>
    <col min="516" max="516" width="2.85546875" style="1" customWidth="1"/>
    <col min="517" max="517" width="17.28515625" style="1" customWidth="1"/>
    <col min="518" max="518" width="1.42578125" style="1" customWidth="1"/>
    <col min="519" max="519" width="1.140625" style="1" customWidth="1"/>
    <col min="520" max="520" width="5.42578125" style="1" customWidth="1"/>
    <col min="521" max="521" width="8.28515625" style="1" customWidth="1"/>
    <col min="522" max="522" width="1.42578125" style="1" customWidth="1"/>
    <col min="523" max="523" width="1.140625" style="1" customWidth="1"/>
    <col min="524" max="524" width="13.7109375" style="1" customWidth="1"/>
    <col min="525" max="525" width="1.5703125" style="1" customWidth="1"/>
    <col min="526" max="526" width="1" style="1" customWidth="1"/>
    <col min="527" max="527" width="8.28515625" style="1" customWidth="1"/>
    <col min="528" max="528" width="5.42578125" style="1" customWidth="1"/>
    <col min="529" max="529" width="1.7109375" style="1" customWidth="1"/>
    <col min="530" max="530" width="1.140625" style="1" customWidth="1"/>
    <col min="531" max="531" width="6.28515625" style="1" customWidth="1"/>
    <col min="532" max="532" width="7.42578125" style="1" customWidth="1"/>
    <col min="533" max="533" width="1" style="1" customWidth="1"/>
    <col min="534" max="534" width="1.140625" style="1" customWidth="1"/>
    <col min="535" max="535" width="6.140625" style="1" customWidth="1"/>
    <col min="536" max="536" width="1.5703125" style="1" customWidth="1"/>
    <col min="537" max="537" width="6" style="1" customWidth="1"/>
    <col min="538" max="538" width="1.5703125" style="1" customWidth="1"/>
    <col min="539" max="539" width="1.140625" style="1" customWidth="1"/>
    <col min="540" max="540" width="9.85546875" style="1" customWidth="1"/>
    <col min="541" max="541" width="3.85546875" style="1" customWidth="1"/>
    <col min="542" max="768" width="6.85546875" style="1" customWidth="1"/>
    <col min="769" max="769" width="2.140625" style="1" customWidth="1"/>
    <col min="770" max="770" width="6.7109375" style="1" customWidth="1"/>
    <col min="771" max="771" width="15" style="1" customWidth="1"/>
    <col min="772" max="772" width="2.85546875" style="1" customWidth="1"/>
    <col min="773" max="773" width="17.28515625" style="1" customWidth="1"/>
    <col min="774" max="774" width="1.42578125" style="1" customWidth="1"/>
    <col min="775" max="775" width="1.140625" style="1" customWidth="1"/>
    <col min="776" max="776" width="5.42578125" style="1" customWidth="1"/>
    <col min="777" max="777" width="8.28515625" style="1" customWidth="1"/>
    <col min="778" max="778" width="1.42578125" style="1" customWidth="1"/>
    <col min="779" max="779" width="1.140625" style="1" customWidth="1"/>
    <col min="780" max="780" width="13.7109375" style="1" customWidth="1"/>
    <col min="781" max="781" width="1.5703125" style="1" customWidth="1"/>
    <col min="782" max="782" width="1" style="1" customWidth="1"/>
    <col min="783" max="783" width="8.28515625" style="1" customWidth="1"/>
    <col min="784" max="784" width="5.42578125" style="1" customWidth="1"/>
    <col min="785" max="785" width="1.7109375" style="1" customWidth="1"/>
    <col min="786" max="786" width="1.140625" style="1" customWidth="1"/>
    <col min="787" max="787" width="6.28515625" style="1" customWidth="1"/>
    <col min="788" max="788" width="7.42578125" style="1" customWidth="1"/>
    <col min="789" max="789" width="1" style="1" customWidth="1"/>
    <col min="790" max="790" width="1.140625" style="1" customWidth="1"/>
    <col min="791" max="791" width="6.140625" style="1" customWidth="1"/>
    <col min="792" max="792" width="1.5703125" style="1" customWidth="1"/>
    <col min="793" max="793" width="6" style="1" customWidth="1"/>
    <col min="794" max="794" width="1.5703125" style="1" customWidth="1"/>
    <col min="795" max="795" width="1.140625" style="1" customWidth="1"/>
    <col min="796" max="796" width="9.85546875" style="1" customWidth="1"/>
    <col min="797" max="797" width="3.85546875" style="1" customWidth="1"/>
    <col min="798" max="1024" width="6.85546875" style="1" customWidth="1"/>
    <col min="1025" max="1025" width="2.140625" style="1" customWidth="1"/>
    <col min="1026" max="1026" width="6.7109375" style="1" customWidth="1"/>
    <col min="1027" max="1027" width="15" style="1" customWidth="1"/>
    <col min="1028" max="1028" width="2.85546875" style="1" customWidth="1"/>
    <col min="1029" max="1029" width="17.28515625" style="1" customWidth="1"/>
    <col min="1030" max="1030" width="1.42578125" style="1" customWidth="1"/>
    <col min="1031" max="1031" width="1.140625" style="1" customWidth="1"/>
    <col min="1032" max="1032" width="5.42578125" style="1" customWidth="1"/>
    <col min="1033" max="1033" width="8.28515625" style="1" customWidth="1"/>
    <col min="1034" max="1034" width="1.42578125" style="1" customWidth="1"/>
    <col min="1035" max="1035" width="1.140625" style="1" customWidth="1"/>
    <col min="1036" max="1036" width="13.7109375" style="1" customWidth="1"/>
    <col min="1037" max="1037" width="1.5703125" style="1" customWidth="1"/>
    <col min="1038" max="1038" width="1" style="1" customWidth="1"/>
    <col min="1039" max="1039" width="8.28515625" style="1" customWidth="1"/>
    <col min="1040" max="1040" width="5.42578125" style="1" customWidth="1"/>
    <col min="1041" max="1041" width="1.7109375" style="1" customWidth="1"/>
    <col min="1042" max="1042" width="1.140625" style="1" customWidth="1"/>
    <col min="1043" max="1043" width="6.28515625" style="1" customWidth="1"/>
    <col min="1044" max="1044" width="7.42578125" style="1" customWidth="1"/>
    <col min="1045" max="1045" width="1" style="1" customWidth="1"/>
    <col min="1046" max="1046" width="1.140625" style="1" customWidth="1"/>
    <col min="1047" max="1047" width="6.140625" style="1" customWidth="1"/>
    <col min="1048" max="1048" width="1.5703125" style="1" customWidth="1"/>
    <col min="1049" max="1049" width="6" style="1" customWidth="1"/>
    <col min="1050" max="1050" width="1.5703125" style="1" customWidth="1"/>
    <col min="1051" max="1051" width="1.140625" style="1" customWidth="1"/>
    <col min="1052" max="1052" width="9.85546875" style="1" customWidth="1"/>
    <col min="1053" max="1053" width="3.85546875" style="1" customWidth="1"/>
    <col min="1054" max="1280" width="6.85546875" style="1" customWidth="1"/>
    <col min="1281" max="1281" width="2.140625" style="1" customWidth="1"/>
    <col min="1282" max="1282" width="6.7109375" style="1" customWidth="1"/>
    <col min="1283" max="1283" width="15" style="1" customWidth="1"/>
    <col min="1284" max="1284" width="2.85546875" style="1" customWidth="1"/>
    <col min="1285" max="1285" width="17.28515625" style="1" customWidth="1"/>
    <col min="1286" max="1286" width="1.42578125" style="1" customWidth="1"/>
    <col min="1287" max="1287" width="1.140625" style="1" customWidth="1"/>
    <col min="1288" max="1288" width="5.42578125" style="1" customWidth="1"/>
    <col min="1289" max="1289" width="8.28515625" style="1" customWidth="1"/>
    <col min="1290" max="1290" width="1.42578125" style="1" customWidth="1"/>
    <col min="1291" max="1291" width="1.140625" style="1" customWidth="1"/>
    <col min="1292" max="1292" width="13.7109375" style="1" customWidth="1"/>
    <col min="1293" max="1293" width="1.5703125" style="1" customWidth="1"/>
    <col min="1294" max="1294" width="1" style="1" customWidth="1"/>
    <col min="1295" max="1295" width="8.28515625" style="1" customWidth="1"/>
    <col min="1296" max="1296" width="5.42578125" style="1" customWidth="1"/>
    <col min="1297" max="1297" width="1.7109375" style="1" customWidth="1"/>
    <col min="1298" max="1298" width="1.140625" style="1" customWidth="1"/>
    <col min="1299" max="1299" width="6.28515625" style="1" customWidth="1"/>
    <col min="1300" max="1300" width="7.42578125" style="1" customWidth="1"/>
    <col min="1301" max="1301" width="1" style="1" customWidth="1"/>
    <col min="1302" max="1302" width="1.140625" style="1" customWidth="1"/>
    <col min="1303" max="1303" width="6.140625" style="1" customWidth="1"/>
    <col min="1304" max="1304" width="1.5703125" style="1" customWidth="1"/>
    <col min="1305" max="1305" width="6" style="1" customWidth="1"/>
    <col min="1306" max="1306" width="1.5703125" style="1" customWidth="1"/>
    <col min="1307" max="1307" width="1.140625" style="1" customWidth="1"/>
    <col min="1308" max="1308" width="9.85546875" style="1" customWidth="1"/>
    <col min="1309" max="1309" width="3.85546875" style="1" customWidth="1"/>
    <col min="1310" max="1536" width="6.85546875" style="1" customWidth="1"/>
    <col min="1537" max="1537" width="2.140625" style="1" customWidth="1"/>
    <col min="1538" max="1538" width="6.7109375" style="1" customWidth="1"/>
    <col min="1539" max="1539" width="15" style="1" customWidth="1"/>
    <col min="1540" max="1540" width="2.85546875" style="1" customWidth="1"/>
    <col min="1541" max="1541" width="17.28515625" style="1" customWidth="1"/>
    <col min="1542" max="1542" width="1.42578125" style="1" customWidth="1"/>
    <col min="1543" max="1543" width="1.140625" style="1" customWidth="1"/>
    <col min="1544" max="1544" width="5.42578125" style="1" customWidth="1"/>
    <col min="1545" max="1545" width="8.28515625" style="1" customWidth="1"/>
    <col min="1546" max="1546" width="1.42578125" style="1" customWidth="1"/>
    <col min="1547" max="1547" width="1.140625" style="1" customWidth="1"/>
    <col min="1548" max="1548" width="13.7109375" style="1" customWidth="1"/>
    <col min="1549" max="1549" width="1.5703125" style="1" customWidth="1"/>
    <col min="1550" max="1550" width="1" style="1" customWidth="1"/>
    <col min="1551" max="1551" width="8.28515625" style="1" customWidth="1"/>
    <col min="1552" max="1552" width="5.42578125" style="1" customWidth="1"/>
    <col min="1553" max="1553" width="1.7109375" style="1" customWidth="1"/>
    <col min="1554" max="1554" width="1.140625" style="1" customWidth="1"/>
    <col min="1555" max="1555" width="6.28515625" style="1" customWidth="1"/>
    <col min="1556" max="1556" width="7.42578125" style="1" customWidth="1"/>
    <col min="1557" max="1557" width="1" style="1" customWidth="1"/>
    <col min="1558" max="1558" width="1.140625" style="1" customWidth="1"/>
    <col min="1559" max="1559" width="6.140625" style="1" customWidth="1"/>
    <col min="1560" max="1560" width="1.5703125" style="1" customWidth="1"/>
    <col min="1561" max="1561" width="6" style="1" customWidth="1"/>
    <col min="1562" max="1562" width="1.5703125" style="1" customWidth="1"/>
    <col min="1563" max="1563" width="1.140625" style="1" customWidth="1"/>
    <col min="1564" max="1564" width="9.85546875" style="1" customWidth="1"/>
    <col min="1565" max="1565" width="3.85546875" style="1" customWidth="1"/>
    <col min="1566" max="1792" width="6.85546875" style="1" customWidth="1"/>
    <col min="1793" max="1793" width="2.140625" style="1" customWidth="1"/>
    <col min="1794" max="1794" width="6.7109375" style="1" customWidth="1"/>
    <col min="1795" max="1795" width="15" style="1" customWidth="1"/>
    <col min="1796" max="1796" width="2.85546875" style="1" customWidth="1"/>
    <col min="1797" max="1797" width="17.28515625" style="1" customWidth="1"/>
    <col min="1798" max="1798" width="1.42578125" style="1" customWidth="1"/>
    <col min="1799" max="1799" width="1.140625" style="1" customWidth="1"/>
    <col min="1800" max="1800" width="5.42578125" style="1" customWidth="1"/>
    <col min="1801" max="1801" width="8.28515625" style="1" customWidth="1"/>
    <col min="1802" max="1802" width="1.42578125" style="1" customWidth="1"/>
    <col min="1803" max="1803" width="1.140625" style="1" customWidth="1"/>
    <col min="1804" max="1804" width="13.7109375" style="1" customWidth="1"/>
    <col min="1805" max="1805" width="1.5703125" style="1" customWidth="1"/>
    <col min="1806" max="1806" width="1" style="1" customWidth="1"/>
    <col min="1807" max="1807" width="8.28515625" style="1" customWidth="1"/>
    <col min="1808" max="1808" width="5.42578125" style="1" customWidth="1"/>
    <col min="1809" max="1809" width="1.7109375" style="1" customWidth="1"/>
    <col min="1810" max="1810" width="1.140625" style="1" customWidth="1"/>
    <col min="1811" max="1811" width="6.28515625" style="1" customWidth="1"/>
    <col min="1812" max="1812" width="7.42578125" style="1" customWidth="1"/>
    <col min="1813" max="1813" width="1" style="1" customWidth="1"/>
    <col min="1814" max="1814" width="1.140625" style="1" customWidth="1"/>
    <col min="1815" max="1815" width="6.140625" style="1" customWidth="1"/>
    <col min="1816" max="1816" width="1.5703125" style="1" customWidth="1"/>
    <col min="1817" max="1817" width="6" style="1" customWidth="1"/>
    <col min="1818" max="1818" width="1.5703125" style="1" customWidth="1"/>
    <col min="1819" max="1819" width="1.140625" style="1" customWidth="1"/>
    <col min="1820" max="1820" width="9.85546875" style="1" customWidth="1"/>
    <col min="1821" max="1821" width="3.85546875" style="1" customWidth="1"/>
    <col min="1822" max="2048" width="6.85546875" style="1" customWidth="1"/>
    <col min="2049" max="2049" width="2.140625" style="1" customWidth="1"/>
    <col min="2050" max="2050" width="6.7109375" style="1" customWidth="1"/>
    <col min="2051" max="2051" width="15" style="1" customWidth="1"/>
    <col min="2052" max="2052" width="2.85546875" style="1" customWidth="1"/>
    <col min="2053" max="2053" width="17.28515625" style="1" customWidth="1"/>
    <col min="2054" max="2054" width="1.42578125" style="1" customWidth="1"/>
    <col min="2055" max="2055" width="1.140625" style="1" customWidth="1"/>
    <col min="2056" max="2056" width="5.42578125" style="1" customWidth="1"/>
    <col min="2057" max="2057" width="8.28515625" style="1" customWidth="1"/>
    <col min="2058" max="2058" width="1.42578125" style="1" customWidth="1"/>
    <col min="2059" max="2059" width="1.140625" style="1" customWidth="1"/>
    <col min="2060" max="2060" width="13.7109375" style="1" customWidth="1"/>
    <col min="2061" max="2061" width="1.5703125" style="1" customWidth="1"/>
    <col min="2062" max="2062" width="1" style="1" customWidth="1"/>
    <col min="2063" max="2063" width="8.28515625" style="1" customWidth="1"/>
    <col min="2064" max="2064" width="5.42578125" style="1" customWidth="1"/>
    <col min="2065" max="2065" width="1.7109375" style="1" customWidth="1"/>
    <col min="2066" max="2066" width="1.140625" style="1" customWidth="1"/>
    <col min="2067" max="2067" width="6.28515625" style="1" customWidth="1"/>
    <col min="2068" max="2068" width="7.42578125" style="1" customWidth="1"/>
    <col min="2069" max="2069" width="1" style="1" customWidth="1"/>
    <col min="2070" max="2070" width="1.140625" style="1" customWidth="1"/>
    <col min="2071" max="2071" width="6.140625" style="1" customWidth="1"/>
    <col min="2072" max="2072" width="1.5703125" style="1" customWidth="1"/>
    <col min="2073" max="2073" width="6" style="1" customWidth="1"/>
    <col min="2074" max="2074" width="1.5703125" style="1" customWidth="1"/>
    <col min="2075" max="2075" width="1.140625" style="1" customWidth="1"/>
    <col min="2076" max="2076" width="9.85546875" style="1" customWidth="1"/>
    <col min="2077" max="2077" width="3.85546875" style="1" customWidth="1"/>
    <col min="2078" max="2304" width="6.85546875" style="1" customWidth="1"/>
    <col min="2305" max="2305" width="2.140625" style="1" customWidth="1"/>
    <col min="2306" max="2306" width="6.7109375" style="1" customWidth="1"/>
    <col min="2307" max="2307" width="15" style="1" customWidth="1"/>
    <col min="2308" max="2308" width="2.85546875" style="1" customWidth="1"/>
    <col min="2309" max="2309" width="17.28515625" style="1" customWidth="1"/>
    <col min="2310" max="2310" width="1.42578125" style="1" customWidth="1"/>
    <col min="2311" max="2311" width="1.140625" style="1" customWidth="1"/>
    <col min="2312" max="2312" width="5.42578125" style="1" customWidth="1"/>
    <col min="2313" max="2313" width="8.28515625" style="1" customWidth="1"/>
    <col min="2314" max="2314" width="1.42578125" style="1" customWidth="1"/>
    <col min="2315" max="2315" width="1.140625" style="1" customWidth="1"/>
    <col min="2316" max="2316" width="13.7109375" style="1" customWidth="1"/>
    <col min="2317" max="2317" width="1.5703125" style="1" customWidth="1"/>
    <col min="2318" max="2318" width="1" style="1" customWidth="1"/>
    <col min="2319" max="2319" width="8.28515625" style="1" customWidth="1"/>
    <col min="2320" max="2320" width="5.42578125" style="1" customWidth="1"/>
    <col min="2321" max="2321" width="1.7109375" style="1" customWidth="1"/>
    <col min="2322" max="2322" width="1.140625" style="1" customWidth="1"/>
    <col min="2323" max="2323" width="6.28515625" style="1" customWidth="1"/>
    <col min="2324" max="2324" width="7.42578125" style="1" customWidth="1"/>
    <col min="2325" max="2325" width="1" style="1" customWidth="1"/>
    <col min="2326" max="2326" width="1.140625" style="1" customWidth="1"/>
    <col min="2327" max="2327" width="6.140625" style="1" customWidth="1"/>
    <col min="2328" max="2328" width="1.5703125" style="1" customWidth="1"/>
    <col min="2329" max="2329" width="6" style="1" customWidth="1"/>
    <col min="2330" max="2330" width="1.5703125" style="1" customWidth="1"/>
    <col min="2331" max="2331" width="1.140625" style="1" customWidth="1"/>
    <col min="2332" max="2332" width="9.85546875" style="1" customWidth="1"/>
    <col min="2333" max="2333" width="3.85546875" style="1" customWidth="1"/>
    <col min="2334" max="2560" width="6.85546875" style="1" customWidth="1"/>
    <col min="2561" max="2561" width="2.140625" style="1" customWidth="1"/>
    <col min="2562" max="2562" width="6.7109375" style="1" customWidth="1"/>
    <col min="2563" max="2563" width="15" style="1" customWidth="1"/>
    <col min="2564" max="2564" width="2.85546875" style="1" customWidth="1"/>
    <col min="2565" max="2565" width="17.28515625" style="1" customWidth="1"/>
    <col min="2566" max="2566" width="1.42578125" style="1" customWidth="1"/>
    <col min="2567" max="2567" width="1.140625" style="1" customWidth="1"/>
    <col min="2568" max="2568" width="5.42578125" style="1" customWidth="1"/>
    <col min="2569" max="2569" width="8.28515625" style="1" customWidth="1"/>
    <col min="2570" max="2570" width="1.42578125" style="1" customWidth="1"/>
    <col min="2571" max="2571" width="1.140625" style="1" customWidth="1"/>
    <col min="2572" max="2572" width="13.7109375" style="1" customWidth="1"/>
    <col min="2573" max="2573" width="1.5703125" style="1" customWidth="1"/>
    <col min="2574" max="2574" width="1" style="1" customWidth="1"/>
    <col min="2575" max="2575" width="8.28515625" style="1" customWidth="1"/>
    <col min="2576" max="2576" width="5.42578125" style="1" customWidth="1"/>
    <col min="2577" max="2577" width="1.7109375" style="1" customWidth="1"/>
    <col min="2578" max="2578" width="1.140625" style="1" customWidth="1"/>
    <col min="2579" max="2579" width="6.28515625" style="1" customWidth="1"/>
    <col min="2580" max="2580" width="7.42578125" style="1" customWidth="1"/>
    <col min="2581" max="2581" width="1" style="1" customWidth="1"/>
    <col min="2582" max="2582" width="1.140625" style="1" customWidth="1"/>
    <col min="2583" max="2583" width="6.140625" style="1" customWidth="1"/>
    <col min="2584" max="2584" width="1.5703125" style="1" customWidth="1"/>
    <col min="2585" max="2585" width="6" style="1" customWidth="1"/>
    <col min="2586" max="2586" width="1.5703125" style="1" customWidth="1"/>
    <col min="2587" max="2587" width="1.140625" style="1" customWidth="1"/>
    <col min="2588" max="2588" width="9.85546875" style="1" customWidth="1"/>
    <col min="2589" max="2589" width="3.85546875" style="1" customWidth="1"/>
    <col min="2590" max="2816" width="6.85546875" style="1" customWidth="1"/>
    <col min="2817" max="2817" width="2.140625" style="1" customWidth="1"/>
    <col min="2818" max="2818" width="6.7109375" style="1" customWidth="1"/>
    <col min="2819" max="2819" width="15" style="1" customWidth="1"/>
    <col min="2820" max="2820" width="2.85546875" style="1" customWidth="1"/>
    <col min="2821" max="2821" width="17.28515625" style="1" customWidth="1"/>
    <col min="2822" max="2822" width="1.42578125" style="1" customWidth="1"/>
    <col min="2823" max="2823" width="1.140625" style="1" customWidth="1"/>
    <col min="2824" max="2824" width="5.42578125" style="1" customWidth="1"/>
    <col min="2825" max="2825" width="8.28515625" style="1" customWidth="1"/>
    <col min="2826" max="2826" width="1.42578125" style="1" customWidth="1"/>
    <col min="2827" max="2827" width="1.140625" style="1" customWidth="1"/>
    <col min="2828" max="2828" width="13.7109375" style="1" customWidth="1"/>
    <col min="2829" max="2829" width="1.5703125" style="1" customWidth="1"/>
    <col min="2830" max="2830" width="1" style="1" customWidth="1"/>
    <col min="2831" max="2831" width="8.28515625" style="1" customWidth="1"/>
    <col min="2832" max="2832" width="5.42578125" style="1" customWidth="1"/>
    <col min="2833" max="2833" width="1.7109375" style="1" customWidth="1"/>
    <col min="2834" max="2834" width="1.140625" style="1" customWidth="1"/>
    <col min="2835" max="2835" width="6.28515625" style="1" customWidth="1"/>
    <col min="2836" max="2836" width="7.42578125" style="1" customWidth="1"/>
    <col min="2837" max="2837" width="1" style="1" customWidth="1"/>
    <col min="2838" max="2838" width="1.140625" style="1" customWidth="1"/>
    <col min="2839" max="2839" width="6.140625" style="1" customWidth="1"/>
    <col min="2840" max="2840" width="1.5703125" style="1" customWidth="1"/>
    <col min="2841" max="2841" width="6" style="1" customWidth="1"/>
    <col min="2842" max="2842" width="1.5703125" style="1" customWidth="1"/>
    <col min="2843" max="2843" width="1.140625" style="1" customWidth="1"/>
    <col min="2844" max="2844" width="9.85546875" style="1" customWidth="1"/>
    <col min="2845" max="2845" width="3.85546875" style="1" customWidth="1"/>
    <col min="2846" max="3072" width="6.85546875" style="1" customWidth="1"/>
    <col min="3073" max="3073" width="2.140625" style="1" customWidth="1"/>
    <col min="3074" max="3074" width="6.7109375" style="1" customWidth="1"/>
    <col min="3075" max="3075" width="15" style="1" customWidth="1"/>
    <col min="3076" max="3076" width="2.85546875" style="1" customWidth="1"/>
    <col min="3077" max="3077" width="17.28515625" style="1" customWidth="1"/>
    <col min="3078" max="3078" width="1.42578125" style="1" customWidth="1"/>
    <col min="3079" max="3079" width="1.140625" style="1" customWidth="1"/>
    <col min="3080" max="3080" width="5.42578125" style="1" customWidth="1"/>
    <col min="3081" max="3081" width="8.28515625" style="1" customWidth="1"/>
    <col min="3082" max="3082" width="1.42578125" style="1" customWidth="1"/>
    <col min="3083" max="3083" width="1.140625" style="1" customWidth="1"/>
    <col min="3084" max="3084" width="13.7109375" style="1" customWidth="1"/>
    <col min="3085" max="3085" width="1.5703125" style="1" customWidth="1"/>
    <col min="3086" max="3086" width="1" style="1" customWidth="1"/>
    <col min="3087" max="3087" width="8.28515625" style="1" customWidth="1"/>
    <col min="3088" max="3088" width="5.42578125" style="1" customWidth="1"/>
    <col min="3089" max="3089" width="1.7109375" style="1" customWidth="1"/>
    <col min="3090" max="3090" width="1.140625" style="1" customWidth="1"/>
    <col min="3091" max="3091" width="6.28515625" style="1" customWidth="1"/>
    <col min="3092" max="3092" width="7.42578125" style="1" customWidth="1"/>
    <col min="3093" max="3093" width="1" style="1" customWidth="1"/>
    <col min="3094" max="3094" width="1.140625" style="1" customWidth="1"/>
    <col min="3095" max="3095" width="6.140625" style="1" customWidth="1"/>
    <col min="3096" max="3096" width="1.5703125" style="1" customWidth="1"/>
    <col min="3097" max="3097" width="6" style="1" customWidth="1"/>
    <col min="3098" max="3098" width="1.5703125" style="1" customWidth="1"/>
    <col min="3099" max="3099" width="1.140625" style="1" customWidth="1"/>
    <col min="3100" max="3100" width="9.85546875" style="1" customWidth="1"/>
    <col min="3101" max="3101" width="3.85546875" style="1" customWidth="1"/>
    <col min="3102" max="3328" width="6.85546875" style="1" customWidth="1"/>
    <col min="3329" max="3329" width="2.140625" style="1" customWidth="1"/>
    <col min="3330" max="3330" width="6.7109375" style="1" customWidth="1"/>
    <col min="3331" max="3331" width="15" style="1" customWidth="1"/>
    <col min="3332" max="3332" width="2.85546875" style="1" customWidth="1"/>
    <col min="3333" max="3333" width="17.28515625" style="1" customWidth="1"/>
    <col min="3334" max="3334" width="1.42578125" style="1" customWidth="1"/>
    <col min="3335" max="3335" width="1.140625" style="1" customWidth="1"/>
    <col min="3336" max="3336" width="5.42578125" style="1" customWidth="1"/>
    <col min="3337" max="3337" width="8.28515625" style="1" customWidth="1"/>
    <col min="3338" max="3338" width="1.42578125" style="1" customWidth="1"/>
    <col min="3339" max="3339" width="1.140625" style="1" customWidth="1"/>
    <col min="3340" max="3340" width="13.7109375" style="1" customWidth="1"/>
    <col min="3341" max="3341" width="1.5703125" style="1" customWidth="1"/>
    <col min="3342" max="3342" width="1" style="1" customWidth="1"/>
    <col min="3343" max="3343" width="8.28515625" style="1" customWidth="1"/>
    <col min="3344" max="3344" width="5.42578125" style="1" customWidth="1"/>
    <col min="3345" max="3345" width="1.7109375" style="1" customWidth="1"/>
    <col min="3346" max="3346" width="1.140625" style="1" customWidth="1"/>
    <col min="3347" max="3347" width="6.28515625" style="1" customWidth="1"/>
    <col min="3348" max="3348" width="7.42578125" style="1" customWidth="1"/>
    <col min="3349" max="3349" width="1" style="1" customWidth="1"/>
    <col min="3350" max="3350" width="1.140625" style="1" customWidth="1"/>
    <col min="3351" max="3351" width="6.140625" style="1" customWidth="1"/>
    <col min="3352" max="3352" width="1.5703125" style="1" customWidth="1"/>
    <col min="3353" max="3353" width="6" style="1" customWidth="1"/>
    <col min="3354" max="3354" width="1.5703125" style="1" customWidth="1"/>
    <col min="3355" max="3355" width="1.140625" style="1" customWidth="1"/>
    <col min="3356" max="3356" width="9.85546875" style="1" customWidth="1"/>
    <col min="3357" max="3357" width="3.85546875" style="1" customWidth="1"/>
    <col min="3358" max="3584" width="6.85546875" style="1" customWidth="1"/>
    <col min="3585" max="3585" width="2.140625" style="1" customWidth="1"/>
    <col min="3586" max="3586" width="6.7109375" style="1" customWidth="1"/>
    <col min="3587" max="3587" width="15" style="1" customWidth="1"/>
    <col min="3588" max="3588" width="2.85546875" style="1" customWidth="1"/>
    <col min="3589" max="3589" width="17.28515625" style="1" customWidth="1"/>
    <col min="3590" max="3590" width="1.42578125" style="1" customWidth="1"/>
    <col min="3591" max="3591" width="1.140625" style="1" customWidth="1"/>
    <col min="3592" max="3592" width="5.42578125" style="1" customWidth="1"/>
    <col min="3593" max="3593" width="8.28515625" style="1" customWidth="1"/>
    <col min="3594" max="3594" width="1.42578125" style="1" customWidth="1"/>
    <col min="3595" max="3595" width="1.140625" style="1" customWidth="1"/>
    <col min="3596" max="3596" width="13.7109375" style="1" customWidth="1"/>
    <col min="3597" max="3597" width="1.5703125" style="1" customWidth="1"/>
    <col min="3598" max="3598" width="1" style="1" customWidth="1"/>
    <col min="3599" max="3599" width="8.28515625" style="1" customWidth="1"/>
    <col min="3600" max="3600" width="5.42578125" style="1" customWidth="1"/>
    <col min="3601" max="3601" width="1.7109375" style="1" customWidth="1"/>
    <col min="3602" max="3602" width="1.140625" style="1" customWidth="1"/>
    <col min="3603" max="3603" width="6.28515625" style="1" customWidth="1"/>
    <col min="3604" max="3604" width="7.42578125" style="1" customWidth="1"/>
    <col min="3605" max="3605" width="1" style="1" customWidth="1"/>
    <col min="3606" max="3606" width="1.140625" style="1" customWidth="1"/>
    <col min="3607" max="3607" width="6.140625" style="1" customWidth="1"/>
    <col min="3608" max="3608" width="1.5703125" style="1" customWidth="1"/>
    <col min="3609" max="3609" width="6" style="1" customWidth="1"/>
    <col min="3610" max="3610" width="1.5703125" style="1" customWidth="1"/>
    <col min="3611" max="3611" width="1.140625" style="1" customWidth="1"/>
    <col min="3612" max="3612" width="9.85546875" style="1" customWidth="1"/>
    <col min="3613" max="3613" width="3.85546875" style="1" customWidth="1"/>
    <col min="3614" max="3840" width="6.85546875" style="1" customWidth="1"/>
    <col min="3841" max="3841" width="2.140625" style="1" customWidth="1"/>
    <col min="3842" max="3842" width="6.7109375" style="1" customWidth="1"/>
    <col min="3843" max="3843" width="15" style="1" customWidth="1"/>
    <col min="3844" max="3844" width="2.85546875" style="1" customWidth="1"/>
    <col min="3845" max="3845" width="17.28515625" style="1" customWidth="1"/>
    <col min="3846" max="3846" width="1.42578125" style="1" customWidth="1"/>
    <col min="3847" max="3847" width="1.140625" style="1" customWidth="1"/>
    <col min="3848" max="3848" width="5.42578125" style="1" customWidth="1"/>
    <col min="3849" max="3849" width="8.28515625" style="1" customWidth="1"/>
    <col min="3850" max="3850" width="1.42578125" style="1" customWidth="1"/>
    <col min="3851" max="3851" width="1.140625" style="1" customWidth="1"/>
    <col min="3852" max="3852" width="13.7109375" style="1" customWidth="1"/>
    <col min="3853" max="3853" width="1.5703125" style="1" customWidth="1"/>
    <col min="3854" max="3854" width="1" style="1" customWidth="1"/>
    <col min="3855" max="3855" width="8.28515625" style="1" customWidth="1"/>
    <col min="3856" max="3856" width="5.42578125" style="1" customWidth="1"/>
    <col min="3857" max="3857" width="1.7109375" style="1" customWidth="1"/>
    <col min="3858" max="3858" width="1.140625" style="1" customWidth="1"/>
    <col min="3859" max="3859" width="6.28515625" style="1" customWidth="1"/>
    <col min="3860" max="3860" width="7.42578125" style="1" customWidth="1"/>
    <col min="3861" max="3861" width="1" style="1" customWidth="1"/>
    <col min="3862" max="3862" width="1.140625" style="1" customWidth="1"/>
    <col min="3863" max="3863" width="6.140625" style="1" customWidth="1"/>
    <col min="3864" max="3864" width="1.5703125" style="1" customWidth="1"/>
    <col min="3865" max="3865" width="6" style="1" customWidth="1"/>
    <col min="3866" max="3866" width="1.5703125" style="1" customWidth="1"/>
    <col min="3867" max="3867" width="1.140625" style="1" customWidth="1"/>
    <col min="3868" max="3868" width="9.85546875" style="1" customWidth="1"/>
    <col min="3869" max="3869" width="3.85546875" style="1" customWidth="1"/>
    <col min="3870" max="4096" width="6.85546875" style="1" customWidth="1"/>
    <col min="4097" max="4097" width="2.140625" style="1" customWidth="1"/>
    <col min="4098" max="4098" width="6.7109375" style="1" customWidth="1"/>
    <col min="4099" max="4099" width="15" style="1" customWidth="1"/>
    <col min="4100" max="4100" width="2.85546875" style="1" customWidth="1"/>
    <col min="4101" max="4101" width="17.28515625" style="1" customWidth="1"/>
    <col min="4102" max="4102" width="1.42578125" style="1" customWidth="1"/>
    <col min="4103" max="4103" width="1.140625" style="1" customWidth="1"/>
    <col min="4104" max="4104" width="5.42578125" style="1" customWidth="1"/>
    <col min="4105" max="4105" width="8.28515625" style="1" customWidth="1"/>
    <col min="4106" max="4106" width="1.42578125" style="1" customWidth="1"/>
    <col min="4107" max="4107" width="1.140625" style="1" customWidth="1"/>
    <col min="4108" max="4108" width="13.7109375" style="1" customWidth="1"/>
    <col min="4109" max="4109" width="1.5703125" style="1" customWidth="1"/>
    <col min="4110" max="4110" width="1" style="1" customWidth="1"/>
    <col min="4111" max="4111" width="8.28515625" style="1" customWidth="1"/>
    <col min="4112" max="4112" width="5.42578125" style="1" customWidth="1"/>
    <col min="4113" max="4113" width="1.7109375" style="1" customWidth="1"/>
    <col min="4114" max="4114" width="1.140625" style="1" customWidth="1"/>
    <col min="4115" max="4115" width="6.28515625" style="1" customWidth="1"/>
    <col min="4116" max="4116" width="7.42578125" style="1" customWidth="1"/>
    <col min="4117" max="4117" width="1" style="1" customWidth="1"/>
    <col min="4118" max="4118" width="1.140625" style="1" customWidth="1"/>
    <col min="4119" max="4119" width="6.140625" style="1" customWidth="1"/>
    <col min="4120" max="4120" width="1.5703125" style="1" customWidth="1"/>
    <col min="4121" max="4121" width="6" style="1" customWidth="1"/>
    <col min="4122" max="4122" width="1.5703125" style="1" customWidth="1"/>
    <col min="4123" max="4123" width="1.140625" style="1" customWidth="1"/>
    <col min="4124" max="4124" width="9.85546875" style="1" customWidth="1"/>
    <col min="4125" max="4125" width="3.85546875" style="1" customWidth="1"/>
    <col min="4126" max="4352" width="6.85546875" style="1" customWidth="1"/>
    <col min="4353" max="4353" width="2.140625" style="1" customWidth="1"/>
    <col min="4354" max="4354" width="6.7109375" style="1" customWidth="1"/>
    <col min="4355" max="4355" width="15" style="1" customWidth="1"/>
    <col min="4356" max="4356" width="2.85546875" style="1" customWidth="1"/>
    <col min="4357" max="4357" width="17.28515625" style="1" customWidth="1"/>
    <col min="4358" max="4358" width="1.42578125" style="1" customWidth="1"/>
    <col min="4359" max="4359" width="1.140625" style="1" customWidth="1"/>
    <col min="4360" max="4360" width="5.42578125" style="1" customWidth="1"/>
    <col min="4361" max="4361" width="8.28515625" style="1" customWidth="1"/>
    <col min="4362" max="4362" width="1.42578125" style="1" customWidth="1"/>
    <col min="4363" max="4363" width="1.140625" style="1" customWidth="1"/>
    <col min="4364" max="4364" width="13.7109375" style="1" customWidth="1"/>
    <col min="4365" max="4365" width="1.5703125" style="1" customWidth="1"/>
    <col min="4366" max="4366" width="1" style="1" customWidth="1"/>
    <col min="4367" max="4367" width="8.28515625" style="1" customWidth="1"/>
    <col min="4368" max="4368" width="5.42578125" style="1" customWidth="1"/>
    <col min="4369" max="4369" width="1.7109375" style="1" customWidth="1"/>
    <col min="4370" max="4370" width="1.140625" style="1" customWidth="1"/>
    <col min="4371" max="4371" width="6.28515625" style="1" customWidth="1"/>
    <col min="4372" max="4372" width="7.42578125" style="1" customWidth="1"/>
    <col min="4373" max="4373" width="1" style="1" customWidth="1"/>
    <col min="4374" max="4374" width="1.140625" style="1" customWidth="1"/>
    <col min="4375" max="4375" width="6.140625" style="1" customWidth="1"/>
    <col min="4376" max="4376" width="1.5703125" style="1" customWidth="1"/>
    <col min="4377" max="4377" width="6" style="1" customWidth="1"/>
    <col min="4378" max="4378" width="1.5703125" style="1" customWidth="1"/>
    <col min="4379" max="4379" width="1.140625" style="1" customWidth="1"/>
    <col min="4380" max="4380" width="9.85546875" style="1" customWidth="1"/>
    <col min="4381" max="4381" width="3.85546875" style="1" customWidth="1"/>
    <col min="4382" max="4608" width="6.85546875" style="1" customWidth="1"/>
    <col min="4609" max="4609" width="2.140625" style="1" customWidth="1"/>
    <col min="4610" max="4610" width="6.7109375" style="1" customWidth="1"/>
    <col min="4611" max="4611" width="15" style="1" customWidth="1"/>
    <col min="4612" max="4612" width="2.85546875" style="1" customWidth="1"/>
    <col min="4613" max="4613" width="17.28515625" style="1" customWidth="1"/>
    <col min="4614" max="4614" width="1.42578125" style="1" customWidth="1"/>
    <col min="4615" max="4615" width="1.140625" style="1" customWidth="1"/>
    <col min="4616" max="4616" width="5.42578125" style="1" customWidth="1"/>
    <col min="4617" max="4617" width="8.28515625" style="1" customWidth="1"/>
    <col min="4618" max="4618" width="1.42578125" style="1" customWidth="1"/>
    <col min="4619" max="4619" width="1.140625" style="1" customWidth="1"/>
    <col min="4620" max="4620" width="13.7109375" style="1" customWidth="1"/>
    <col min="4621" max="4621" width="1.5703125" style="1" customWidth="1"/>
    <col min="4622" max="4622" width="1" style="1" customWidth="1"/>
    <col min="4623" max="4623" width="8.28515625" style="1" customWidth="1"/>
    <col min="4624" max="4624" width="5.42578125" style="1" customWidth="1"/>
    <col min="4625" max="4625" width="1.7109375" style="1" customWidth="1"/>
    <col min="4626" max="4626" width="1.140625" style="1" customWidth="1"/>
    <col min="4627" max="4627" width="6.28515625" style="1" customWidth="1"/>
    <col min="4628" max="4628" width="7.42578125" style="1" customWidth="1"/>
    <col min="4629" max="4629" width="1" style="1" customWidth="1"/>
    <col min="4630" max="4630" width="1.140625" style="1" customWidth="1"/>
    <col min="4631" max="4631" width="6.140625" style="1" customWidth="1"/>
    <col min="4632" max="4632" width="1.5703125" style="1" customWidth="1"/>
    <col min="4633" max="4633" width="6" style="1" customWidth="1"/>
    <col min="4634" max="4634" width="1.5703125" style="1" customWidth="1"/>
    <col min="4635" max="4635" width="1.140625" style="1" customWidth="1"/>
    <col min="4636" max="4636" width="9.85546875" style="1" customWidth="1"/>
    <col min="4637" max="4637" width="3.85546875" style="1" customWidth="1"/>
    <col min="4638" max="4864" width="6.85546875" style="1" customWidth="1"/>
    <col min="4865" max="4865" width="2.140625" style="1" customWidth="1"/>
    <col min="4866" max="4866" width="6.7109375" style="1" customWidth="1"/>
    <col min="4867" max="4867" width="15" style="1" customWidth="1"/>
    <col min="4868" max="4868" width="2.85546875" style="1" customWidth="1"/>
    <col min="4869" max="4869" width="17.28515625" style="1" customWidth="1"/>
    <col min="4870" max="4870" width="1.42578125" style="1" customWidth="1"/>
    <col min="4871" max="4871" width="1.140625" style="1" customWidth="1"/>
    <col min="4872" max="4872" width="5.42578125" style="1" customWidth="1"/>
    <col min="4873" max="4873" width="8.28515625" style="1" customWidth="1"/>
    <col min="4874" max="4874" width="1.42578125" style="1" customWidth="1"/>
    <col min="4875" max="4875" width="1.140625" style="1" customWidth="1"/>
    <col min="4876" max="4876" width="13.7109375" style="1" customWidth="1"/>
    <col min="4877" max="4877" width="1.5703125" style="1" customWidth="1"/>
    <col min="4878" max="4878" width="1" style="1" customWidth="1"/>
    <col min="4879" max="4879" width="8.28515625" style="1" customWidth="1"/>
    <col min="4880" max="4880" width="5.42578125" style="1" customWidth="1"/>
    <col min="4881" max="4881" width="1.7109375" style="1" customWidth="1"/>
    <col min="4882" max="4882" width="1.140625" style="1" customWidth="1"/>
    <col min="4883" max="4883" width="6.28515625" style="1" customWidth="1"/>
    <col min="4884" max="4884" width="7.42578125" style="1" customWidth="1"/>
    <col min="4885" max="4885" width="1" style="1" customWidth="1"/>
    <col min="4886" max="4886" width="1.140625" style="1" customWidth="1"/>
    <col min="4887" max="4887" width="6.140625" style="1" customWidth="1"/>
    <col min="4888" max="4888" width="1.5703125" style="1" customWidth="1"/>
    <col min="4889" max="4889" width="6" style="1" customWidth="1"/>
    <col min="4890" max="4890" width="1.5703125" style="1" customWidth="1"/>
    <col min="4891" max="4891" width="1.140625" style="1" customWidth="1"/>
    <col min="4892" max="4892" width="9.85546875" style="1" customWidth="1"/>
    <col min="4893" max="4893" width="3.85546875" style="1" customWidth="1"/>
    <col min="4894" max="5120" width="6.85546875" style="1" customWidth="1"/>
    <col min="5121" max="5121" width="2.140625" style="1" customWidth="1"/>
    <col min="5122" max="5122" width="6.7109375" style="1" customWidth="1"/>
    <col min="5123" max="5123" width="15" style="1" customWidth="1"/>
    <col min="5124" max="5124" width="2.85546875" style="1" customWidth="1"/>
    <col min="5125" max="5125" width="17.28515625" style="1" customWidth="1"/>
    <col min="5126" max="5126" width="1.42578125" style="1" customWidth="1"/>
    <col min="5127" max="5127" width="1.140625" style="1" customWidth="1"/>
    <col min="5128" max="5128" width="5.42578125" style="1" customWidth="1"/>
    <col min="5129" max="5129" width="8.28515625" style="1" customWidth="1"/>
    <col min="5130" max="5130" width="1.42578125" style="1" customWidth="1"/>
    <col min="5131" max="5131" width="1.140625" style="1" customWidth="1"/>
    <col min="5132" max="5132" width="13.7109375" style="1" customWidth="1"/>
    <col min="5133" max="5133" width="1.5703125" style="1" customWidth="1"/>
    <col min="5134" max="5134" width="1" style="1" customWidth="1"/>
    <col min="5135" max="5135" width="8.28515625" style="1" customWidth="1"/>
    <col min="5136" max="5136" width="5.42578125" style="1" customWidth="1"/>
    <col min="5137" max="5137" width="1.7109375" style="1" customWidth="1"/>
    <col min="5138" max="5138" width="1.140625" style="1" customWidth="1"/>
    <col min="5139" max="5139" width="6.28515625" style="1" customWidth="1"/>
    <col min="5140" max="5140" width="7.42578125" style="1" customWidth="1"/>
    <col min="5141" max="5141" width="1" style="1" customWidth="1"/>
    <col min="5142" max="5142" width="1.140625" style="1" customWidth="1"/>
    <col min="5143" max="5143" width="6.140625" style="1" customWidth="1"/>
    <col min="5144" max="5144" width="1.5703125" style="1" customWidth="1"/>
    <col min="5145" max="5145" width="6" style="1" customWidth="1"/>
    <col min="5146" max="5146" width="1.5703125" style="1" customWidth="1"/>
    <col min="5147" max="5147" width="1.140625" style="1" customWidth="1"/>
    <col min="5148" max="5148" width="9.85546875" style="1" customWidth="1"/>
    <col min="5149" max="5149" width="3.85546875" style="1" customWidth="1"/>
    <col min="5150" max="5376" width="6.85546875" style="1" customWidth="1"/>
    <col min="5377" max="5377" width="2.140625" style="1" customWidth="1"/>
    <col min="5378" max="5378" width="6.7109375" style="1" customWidth="1"/>
    <col min="5379" max="5379" width="15" style="1" customWidth="1"/>
    <col min="5380" max="5380" width="2.85546875" style="1" customWidth="1"/>
    <col min="5381" max="5381" width="17.28515625" style="1" customWidth="1"/>
    <col min="5382" max="5382" width="1.42578125" style="1" customWidth="1"/>
    <col min="5383" max="5383" width="1.140625" style="1" customWidth="1"/>
    <col min="5384" max="5384" width="5.42578125" style="1" customWidth="1"/>
    <col min="5385" max="5385" width="8.28515625" style="1" customWidth="1"/>
    <col min="5386" max="5386" width="1.42578125" style="1" customWidth="1"/>
    <col min="5387" max="5387" width="1.140625" style="1" customWidth="1"/>
    <col min="5388" max="5388" width="13.7109375" style="1" customWidth="1"/>
    <col min="5389" max="5389" width="1.5703125" style="1" customWidth="1"/>
    <col min="5390" max="5390" width="1" style="1" customWidth="1"/>
    <col min="5391" max="5391" width="8.28515625" style="1" customWidth="1"/>
    <col min="5392" max="5392" width="5.42578125" style="1" customWidth="1"/>
    <col min="5393" max="5393" width="1.7109375" style="1" customWidth="1"/>
    <col min="5394" max="5394" width="1.140625" style="1" customWidth="1"/>
    <col min="5395" max="5395" width="6.28515625" style="1" customWidth="1"/>
    <col min="5396" max="5396" width="7.42578125" style="1" customWidth="1"/>
    <col min="5397" max="5397" width="1" style="1" customWidth="1"/>
    <col min="5398" max="5398" width="1.140625" style="1" customWidth="1"/>
    <col min="5399" max="5399" width="6.140625" style="1" customWidth="1"/>
    <col min="5400" max="5400" width="1.5703125" style="1" customWidth="1"/>
    <col min="5401" max="5401" width="6" style="1" customWidth="1"/>
    <col min="5402" max="5402" width="1.5703125" style="1" customWidth="1"/>
    <col min="5403" max="5403" width="1.140625" style="1" customWidth="1"/>
    <col min="5404" max="5404" width="9.85546875" style="1" customWidth="1"/>
    <col min="5405" max="5405" width="3.85546875" style="1" customWidth="1"/>
    <col min="5406" max="5632" width="6.85546875" style="1" customWidth="1"/>
    <col min="5633" max="5633" width="2.140625" style="1" customWidth="1"/>
    <col min="5634" max="5634" width="6.7109375" style="1" customWidth="1"/>
    <col min="5635" max="5635" width="15" style="1" customWidth="1"/>
    <col min="5636" max="5636" width="2.85546875" style="1" customWidth="1"/>
    <col min="5637" max="5637" width="17.28515625" style="1" customWidth="1"/>
    <col min="5638" max="5638" width="1.42578125" style="1" customWidth="1"/>
    <col min="5639" max="5639" width="1.140625" style="1" customWidth="1"/>
    <col min="5640" max="5640" width="5.42578125" style="1" customWidth="1"/>
    <col min="5641" max="5641" width="8.28515625" style="1" customWidth="1"/>
    <col min="5642" max="5642" width="1.42578125" style="1" customWidth="1"/>
    <col min="5643" max="5643" width="1.140625" style="1" customWidth="1"/>
    <col min="5644" max="5644" width="13.7109375" style="1" customWidth="1"/>
    <col min="5645" max="5645" width="1.5703125" style="1" customWidth="1"/>
    <col min="5646" max="5646" width="1" style="1" customWidth="1"/>
    <col min="5647" max="5647" width="8.28515625" style="1" customWidth="1"/>
    <col min="5648" max="5648" width="5.42578125" style="1" customWidth="1"/>
    <col min="5649" max="5649" width="1.7109375" style="1" customWidth="1"/>
    <col min="5650" max="5650" width="1.140625" style="1" customWidth="1"/>
    <col min="5651" max="5651" width="6.28515625" style="1" customWidth="1"/>
    <col min="5652" max="5652" width="7.42578125" style="1" customWidth="1"/>
    <col min="5653" max="5653" width="1" style="1" customWidth="1"/>
    <col min="5654" max="5654" width="1.140625" style="1" customWidth="1"/>
    <col min="5655" max="5655" width="6.140625" style="1" customWidth="1"/>
    <col min="5656" max="5656" width="1.5703125" style="1" customWidth="1"/>
    <col min="5657" max="5657" width="6" style="1" customWidth="1"/>
    <col min="5658" max="5658" width="1.5703125" style="1" customWidth="1"/>
    <col min="5659" max="5659" width="1.140625" style="1" customWidth="1"/>
    <col min="5660" max="5660" width="9.85546875" style="1" customWidth="1"/>
    <col min="5661" max="5661" width="3.85546875" style="1" customWidth="1"/>
    <col min="5662" max="5888" width="6.85546875" style="1" customWidth="1"/>
    <col min="5889" max="5889" width="2.140625" style="1" customWidth="1"/>
    <col min="5890" max="5890" width="6.7109375" style="1" customWidth="1"/>
    <col min="5891" max="5891" width="15" style="1" customWidth="1"/>
    <col min="5892" max="5892" width="2.85546875" style="1" customWidth="1"/>
    <col min="5893" max="5893" width="17.28515625" style="1" customWidth="1"/>
    <col min="5894" max="5894" width="1.42578125" style="1" customWidth="1"/>
    <col min="5895" max="5895" width="1.140625" style="1" customWidth="1"/>
    <col min="5896" max="5896" width="5.42578125" style="1" customWidth="1"/>
    <col min="5897" max="5897" width="8.28515625" style="1" customWidth="1"/>
    <col min="5898" max="5898" width="1.42578125" style="1" customWidth="1"/>
    <col min="5899" max="5899" width="1.140625" style="1" customWidth="1"/>
    <col min="5900" max="5900" width="13.7109375" style="1" customWidth="1"/>
    <col min="5901" max="5901" width="1.5703125" style="1" customWidth="1"/>
    <col min="5902" max="5902" width="1" style="1" customWidth="1"/>
    <col min="5903" max="5903" width="8.28515625" style="1" customWidth="1"/>
    <col min="5904" max="5904" width="5.42578125" style="1" customWidth="1"/>
    <col min="5905" max="5905" width="1.7109375" style="1" customWidth="1"/>
    <col min="5906" max="5906" width="1.140625" style="1" customWidth="1"/>
    <col min="5907" max="5907" width="6.28515625" style="1" customWidth="1"/>
    <col min="5908" max="5908" width="7.42578125" style="1" customWidth="1"/>
    <col min="5909" max="5909" width="1" style="1" customWidth="1"/>
    <col min="5910" max="5910" width="1.140625" style="1" customWidth="1"/>
    <col min="5911" max="5911" width="6.140625" style="1" customWidth="1"/>
    <col min="5912" max="5912" width="1.5703125" style="1" customWidth="1"/>
    <col min="5913" max="5913" width="6" style="1" customWidth="1"/>
    <col min="5914" max="5914" width="1.5703125" style="1" customWidth="1"/>
    <col min="5915" max="5915" width="1.140625" style="1" customWidth="1"/>
    <col min="5916" max="5916" width="9.85546875" style="1" customWidth="1"/>
    <col min="5917" max="5917" width="3.85546875" style="1" customWidth="1"/>
    <col min="5918" max="6144" width="6.85546875" style="1" customWidth="1"/>
    <col min="6145" max="6145" width="2.140625" style="1" customWidth="1"/>
    <col min="6146" max="6146" width="6.7109375" style="1" customWidth="1"/>
    <col min="6147" max="6147" width="15" style="1" customWidth="1"/>
    <col min="6148" max="6148" width="2.85546875" style="1" customWidth="1"/>
    <col min="6149" max="6149" width="17.28515625" style="1" customWidth="1"/>
    <col min="6150" max="6150" width="1.42578125" style="1" customWidth="1"/>
    <col min="6151" max="6151" width="1.140625" style="1" customWidth="1"/>
    <col min="6152" max="6152" width="5.42578125" style="1" customWidth="1"/>
    <col min="6153" max="6153" width="8.28515625" style="1" customWidth="1"/>
    <col min="6154" max="6154" width="1.42578125" style="1" customWidth="1"/>
    <col min="6155" max="6155" width="1.140625" style="1" customWidth="1"/>
    <col min="6156" max="6156" width="13.7109375" style="1" customWidth="1"/>
    <col min="6157" max="6157" width="1.5703125" style="1" customWidth="1"/>
    <col min="6158" max="6158" width="1" style="1" customWidth="1"/>
    <col min="6159" max="6159" width="8.28515625" style="1" customWidth="1"/>
    <col min="6160" max="6160" width="5.42578125" style="1" customWidth="1"/>
    <col min="6161" max="6161" width="1.7109375" style="1" customWidth="1"/>
    <col min="6162" max="6162" width="1.140625" style="1" customWidth="1"/>
    <col min="6163" max="6163" width="6.28515625" style="1" customWidth="1"/>
    <col min="6164" max="6164" width="7.42578125" style="1" customWidth="1"/>
    <col min="6165" max="6165" width="1" style="1" customWidth="1"/>
    <col min="6166" max="6166" width="1.140625" style="1" customWidth="1"/>
    <col min="6167" max="6167" width="6.140625" style="1" customWidth="1"/>
    <col min="6168" max="6168" width="1.5703125" style="1" customWidth="1"/>
    <col min="6169" max="6169" width="6" style="1" customWidth="1"/>
    <col min="6170" max="6170" width="1.5703125" style="1" customWidth="1"/>
    <col min="6171" max="6171" width="1.140625" style="1" customWidth="1"/>
    <col min="6172" max="6172" width="9.85546875" style="1" customWidth="1"/>
    <col min="6173" max="6173" width="3.85546875" style="1" customWidth="1"/>
    <col min="6174" max="6400" width="6.85546875" style="1" customWidth="1"/>
    <col min="6401" max="6401" width="2.140625" style="1" customWidth="1"/>
    <col min="6402" max="6402" width="6.7109375" style="1" customWidth="1"/>
    <col min="6403" max="6403" width="15" style="1" customWidth="1"/>
    <col min="6404" max="6404" width="2.85546875" style="1" customWidth="1"/>
    <col min="6405" max="6405" width="17.28515625" style="1" customWidth="1"/>
    <col min="6406" max="6406" width="1.42578125" style="1" customWidth="1"/>
    <col min="6407" max="6407" width="1.140625" style="1" customWidth="1"/>
    <col min="6408" max="6408" width="5.42578125" style="1" customWidth="1"/>
    <col min="6409" max="6409" width="8.28515625" style="1" customWidth="1"/>
    <col min="6410" max="6410" width="1.42578125" style="1" customWidth="1"/>
    <col min="6411" max="6411" width="1.140625" style="1" customWidth="1"/>
    <col min="6412" max="6412" width="13.7109375" style="1" customWidth="1"/>
    <col min="6413" max="6413" width="1.5703125" style="1" customWidth="1"/>
    <col min="6414" max="6414" width="1" style="1" customWidth="1"/>
    <col min="6415" max="6415" width="8.28515625" style="1" customWidth="1"/>
    <col min="6416" max="6416" width="5.42578125" style="1" customWidth="1"/>
    <col min="6417" max="6417" width="1.7109375" style="1" customWidth="1"/>
    <col min="6418" max="6418" width="1.140625" style="1" customWidth="1"/>
    <col min="6419" max="6419" width="6.28515625" style="1" customWidth="1"/>
    <col min="6420" max="6420" width="7.42578125" style="1" customWidth="1"/>
    <col min="6421" max="6421" width="1" style="1" customWidth="1"/>
    <col min="6422" max="6422" width="1.140625" style="1" customWidth="1"/>
    <col min="6423" max="6423" width="6.140625" style="1" customWidth="1"/>
    <col min="6424" max="6424" width="1.5703125" style="1" customWidth="1"/>
    <col min="6425" max="6425" width="6" style="1" customWidth="1"/>
    <col min="6426" max="6426" width="1.5703125" style="1" customWidth="1"/>
    <col min="6427" max="6427" width="1.140625" style="1" customWidth="1"/>
    <col min="6428" max="6428" width="9.85546875" style="1" customWidth="1"/>
    <col min="6429" max="6429" width="3.85546875" style="1" customWidth="1"/>
    <col min="6430" max="6656" width="6.85546875" style="1" customWidth="1"/>
    <col min="6657" max="6657" width="2.140625" style="1" customWidth="1"/>
    <col min="6658" max="6658" width="6.7109375" style="1" customWidth="1"/>
    <col min="6659" max="6659" width="15" style="1" customWidth="1"/>
    <col min="6660" max="6660" width="2.85546875" style="1" customWidth="1"/>
    <col min="6661" max="6661" width="17.28515625" style="1" customWidth="1"/>
    <col min="6662" max="6662" width="1.42578125" style="1" customWidth="1"/>
    <col min="6663" max="6663" width="1.140625" style="1" customWidth="1"/>
    <col min="6664" max="6664" width="5.42578125" style="1" customWidth="1"/>
    <col min="6665" max="6665" width="8.28515625" style="1" customWidth="1"/>
    <col min="6666" max="6666" width="1.42578125" style="1" customWidth="1"/>
    <col min="6667" max="6667" width="1.140625" style="1" customWidth="1"/>
    <col min="6668" max="6668" width="13.7109375" style="1" customWidth="1"/>
    <col min="6669" max="6669" width="1.5703125" style="1" customWidth="1"/>
    <col min="6670" max="6670" width="1" style="1" customWidth="1"/>
    <col min="6671" max="6671" width="8.28515625" style="1" customWidth="1"/>
    <col min="6672" max="6672" width="5.42578125" style="1" customWidth="1"/>
    <col min="6673" max="6673" width="1.7109375" style="1" customWidth="1"/>
    <col min="6674" max="6674" width="1.140625" style="1" customWidth="1"/>
    <col min="6675" max="6675" width="6.28515625" style="1" customWidth="1"/>
    <col min="6676" max="6676" width="7.42578125" style="1" customWidth="1"/>
    <col min="6677" max="6677" width="1" style="1" customWidth="1"/>
    <col min="6678" max="6678" width="1.140625" style="1" customWidth="1"/>
    <col min="6679" max="6679" width="6.140625" style="1" customWidth="1"/>
    <col min="6680" max="6680" width="1.5703125" style="1" customWidth="1"/>
    <col min="6681" max="6681" width="6" style="1" customWidth="1"/>
    <col min="6682" max="6682" width="1.5703125" style="1" customWidth="1"/>
    <col min="6683" max="6683" width="1.140625" style="1" customWidth="1"/>
    <col min="6684" max="6684" width="9.85546875" style="1" customWidth="1"/>
    <col min="6685" max="6685" width="3.85546875" style="1" customWidth="1"/>
    <col min="6686" max="6912" width="6.85546875" style="1" customWidth="1"/>
    <col min="6913" max="6913" width="2.140625" style="1" customWidth="1"/>
    <col min="6914" max="6914" width="6.7109375" style="1" customWidth="1"/>
    <col min="6915" max="6915" width="15" style="1" customWidth="1"/>
    <col min="6916" max="6916" width="2.85546875" style="1" customWidth="1"/>
    <col min="6917" max="6917" width="17.28515625" style="1" customWidth="1"/>
    <col min="6918" max="6918" width="1.42578125" style="1" customWidth="1"/>
    <col min="6919" max="6919" width="1.140625" style="1" customWidth="1"/>
    <col min="6920" max="6920" width="5.42578125" style="1" customWidth="1"/>
    <col min="6921" max="6921" width="8.28515625" style="1" customWidth="1"/>
    <col min="6922" max="6922" width="1.42578125" style="1" customWidth="1"/>
    <col min="6923" max="6923" width="1.140625" style="1" customWidth="1"/>
    <col min="6924" max="6924" width="13.7109375" style="1" customWidth="1"/>
    <col min="6925" max="6925" width="1.5703125" style="1" customWidth="1"/>
    <col min="6926" max="6926" width="1" style="1" customWidth="1"/>
    <col min="6927" max="6927" width="8.28515625" style="1" customWidth="1"/>
    <col min="6928" max="6928" width="5.42578125" style="1" customWidth="1"/>
    <col min="6929" max="6929" width="1.7109375" style="1" customWidth="1"/>
    <col min="6930" max="6930" width="1.140625" style="1" customWidth="1"/>
    <col min="6931" max="6931" width="6.28515625" style="1" customWidth="1"/>
    <col min="6932" max="6932" width="7.42578125" style="1" customWidth="1"/>
    <col min="6933" max="6933" width="1" style="1" customWidth="1"/>
    <col min="6934" max="6934" width="1.140625" style="1" customWidth="1"/>
    <col min="6935" max="6935" width="6.140625" style="1" customWidth="1"/>
    <col min="6936" max="6936" width="1.5703125" style="1" customWidth="1"/>
    <col min="6937" max="6937" width="6" style="1" customWidth="1"/>
    <col min="6938" max="6938" width="1.5703125" style="1" customWidth="1"/>
    <col min="6939" max="6939" width="1.140625" style="1" customWidth="1"/>
    <col min="6940" max="6940" width="9.85546875" style="1" customWidth="1"/>
    <col min="6941" max="6941" width="3.85546875" style="1" customWidth="1"/>
    <col min="6942" max="7168" width="6.85546875" style="1" customWidth="1"/>
    <col min="7169" max="7169" width="2.140625" style="1" customWidth="1"/>
    <col min="7170" max="7170" width="6.7109375" style="1" customWidth="1"/>
    <col min="7171" max="7171" width="15" style="1" customWidth="1"/>
    <col min="7172" max="7172" width="2.85546875" style="1" customWidth="1"/>
    <col min="7173" max="7173" width="17.28515625" style="1" customWidth="1"/>
    <col min="7174" max="7174" width="1.42578125" style="1" customWidth="1"/>
    <col min="7175" max="7175" width="1.140625" style="1" customWidth="1"/>
    <col min="7176" max="7176" width="5.42578125" style="1" customWidth="1"/>
    <col min="7177" max="7177" width="8.28515625" style="1" customWidth="1"/>
    <col min="7178" max="7178" width="1.42578125" style="1" customWidth="1"/>
    <col min="7179" max="7179" width="1.140625" style="1" customWidth="1"/>
    <col min="7180" max="7180" width="13.7109375" style="1" customWidth="1"/>
    <col min="7181" max="7181" width="1.5703125" style="1" customWidth="1"/>
    <col min="7182" max="7182" width="1" style="1" customWidth="1"/>
    <col min="7183" max="7183" width="8.28515625" style="1" customWidth="1"/>
    <col min="7184" max="7184" width="5.42578125" style="1" customWidth="1"/>
    <col min="7185" max="7185" width="1.7109375" style="1" customWidth="1"/>
    <col min="7186" max="7186" width="1.140625" style="1" customWidth="1"/>
    <col min="7187" max="7187" width="6.28515625" style="1" customWidth="1"/>
    <col min="7188" max="7188" width="7.42578125" style="1" customWidth="1"/>
    <col min="7189" max="7189" width="1" style="1" customWidth="1"/>
    <col min="7190" max="7190" width="1.140625" style="1" customWidth="1"/>
    <col min="7191" max="7191" width="6.140625" style="1" customWidth="1"/>
    <col min="7192" max="7192" width="1.5703125" style="1" customWidth="1"/>
    <col min="7193" max="7193" width="6" style="1" customWidth="1"/>
    <col min="7194" max="7194" width="1.5703125" style="1" customWidth="1"/>
    <col min="7195" max="7195" width="1.140625" style="1" customWidth="1"/>
    <col min="7196" max="7196" width="9.85546875" style="1" customWidth="1"/>
    <col min="7197" max="7197" width="3.85546875" style="1" customWidth="1"/>
    <col min="7198" max="7424" width="6.85546875" style="1" customWidth="1"/>
    <col min="7425" max="7425" width="2.140625" style="1" customWidth="1"/>
    <col min="7426" max="7426" width="6.7109375" style="1" customWidth="1"/>
    <col min="7427" max="7427" width="15" style="1" customWidth="1"/>
    <col min="7428" max="7428" width="2.85546875" style="1" customWidth="1"/>
    <col min="7429" max="7429" width="17.28515625" style="1" customWidth="1"/>
    <col min="7430" max="7430" width="1.42578125" style="1" customWidth="1"/>
    <col min="7431" max="7431" width="1.140625" style="1" customWidth="1"/>
    <col min="7432" max="7432" width="5.42578125" style="1" customWidth="1"/>
    <col min="7433" max="7433" width="8.28515625" style="1" customWidth="1"/>
    <col min="7434" max="7434" width="1.42578125" style="1" customWidth="1"/>
    <col min="7435" max="7435" width="1.140625" style="1" customWidth="1"/>
    <col min="7436" max="7436" width="13.7109375" style="1" customWidth="1"/>
    <col min="7437" max="7437" width="1.5703125" style="1" customWidth="1"/>
    <col min="7438" max="7438" width="1" style="1" customWidth="1"/>
    <col min="7439" max="7439" width="8.28515625" style="1" customWidth="1"/>
    <col min="7440" max="7440" width="5.42578125" style="1" customWidth="1"/>
    <col min="7441" max="7441" width="1.7109375" style="1" customWidth="1"/>
    <col min="7442" max="7442" width="1.140625" style="1" customWidth="1"/>
    <col min="7443" max="7443" width="6.28515625" style="1" customWidth="1"/>
    <col min="7444" max="7444" width="7.42578125" style="1" customWidth="1"/>
    <col min="7445" max="7445" width="1" style="1" customWidth="1"/>
    <col min="7446" max="7446" width="1.140625" style="1" customWidth="1"/>
    <col min="7447" max="7447" width="6.140625" style="1" customWidth="1"/>
    <col min="7448" max="7448" width="1.5703125" style="1" customWidth="1"/>
    <col min="7449" max="7449" width="6" style="1" customWidth="1"/>
    <col min="7450" max="7450" width="1.5703125" style="1" customWidth="1"/>
    <col min="7451" max="7451" width="1.140625" style="1" customWidth="1"/>
    <col min="7452" max="7452" width="9.85546875" style="1" customWidth="1"/>
    <col min="7453" max="7453" width="3.85546875" style="1" customWidth="1"/>
    <col min="7454" max="7680" width="6.85546875" style="1" customWidth="1"/>
    <col min="7681" max="7681" width="2.140625" style="1" customWidth="1"/>
    <col min="7682" max="7682" width="6.7109375" style="1" customWidth="1"/>
    <col min="7683" max="7683" width="15" style="1" customWidth="1"/>
    <col min="7684" max="7684" width="2.85546875" style="1" customWidth="1"/>
    <col min="7685" max="7685" width="17.28515625" style="1" customWidth="1"/>
    <col min="7686" max="7686" width="1.42578125" style="1" customWidth="1"/>
    <col min="7687" max="7687" width="1.140625" style="1" customWidth="1"/>
    <col min="7688" max="7688" width="5.42578125" style="1" customWidth="1"/>
    <col min="7689" max="7689" width="8.28515625" style="1" customWidth="1"/>
    <col min="7690" max="7690" width="1.42578125" style="1" customWidth="1"/>
    <col min="7691" max="7691" width="1.140625" style="1" customWidth="1"/>
    <col min="7692" max="7692" width="13.7109375" style="1" customWidth="1"/>
    <col min="7693" max="7693" width="1.5703125" style="1" customWidth="1"/>
    <col min="7694" max="7694" width="1" style="1" customWidth="1"/>
    <col min="7695" max="7695" width="8.28515625" style="1" customWidth="1"/>
    <col min="7696" max="7696" width="5.42578125" style="1" customWidth="1"/>
    <col min="7697" max="7697" width="1.7109375" style="1" customWidth="1"/>
    <col min="7698" max="7698" width="1.140625" style="1" customWidth="1"/>
    <col min="7699" max="7699" width="6.28515625" style="1" customWidth="1"/>
    <col min="7700" max="7700" width="7.42578125" style="1" customWidth="1"/>
    <col min="7701" max="7701" width="1" style="1" customWidth="1"/>
    <col min="7702" max="7702" width="1.140625" style="1" customWidth="1"/>
    <col min="7703" max="7703" width="6.140625" style="1" customWidth="1"/>
    <col min="7704" max="7704" width="1.5703125" style="1" customWidth="1"/>
    <col min="7705" max="7705" width="6" style="1" customWidth="1"/>
    <col min="7706" max="7706" width="1.5703125" style="1" customWidth="1"/>
    <col min="7707" max="7707" width="1.140625" style="1" customWidth="1"/>
    <col min="7708" max="7708" width="9.85546875" style="1" customWidth="1"/>
    <col min="7709" max="7709" width="3.85546875" style="1" customWidth="1"/>
    <col min="7710" max="7936" width="6.85546875" style="1" customWidth="1"/>
    <col min="7937" max="7937" width="2.140625" style="1" customWidth="1"/>
    <col min="7938" max="7938" width="6.7109375" style="1" customWidth="1"/>
    <col min="7939" max="7939" width="15" style="1" customWidth="1"/>
    <col min="7940" max="7940" width="2.85546875" style="1" customWidth="1"/>
    <col min="7941" max="7941" width="17.28515625" style="1" customWidth="1"/>
    <col min="7942" max="7942" width="1.42578125" style="1" customWidth="1"/>
    <col min="7943" max="7943" width="1.140625" style="1" customWidth="1"/>
    <col min="7944" max="7944" width="5.42578125" style="1" customWidth="1"/>
    <col min="7945" max="7945" width="8.28515625" style="1" customWidth="1"/>
    <col min="7946" max="7946" width="1.42578125" style="1" customWidth="1"/>
    <col min="7947" max="7947" width="1.140625" style="1" customWidth="1"/>
    <col min="7948" max="7948" width="13.7109375" style="1" customWidth="1"/>
    <col min="7949" max="7949" width="1.5703125" style="1" customWidth="1"/>
    <col min="7950" max="7950" width="1" style="1" customWidth="1"/>
    <col min="7951" max="7951" width="8.28515625" style="1" customWidth="1"/>
    <col min="7952" max="7952" width="5.42578125" style="1" customWidth="1"/>
    <col min="7953" max="7953" width="1.7109375" style="1" customWidth="1"/>
    <col min="7954" max="7954" width="1.140625" style="1" customWidth="1"/>
    <col min="7955" max="7955" width="6.28515625" style="1" customWidth="1"/>
    <col min="7956" max="7956" width="7.42578125" style="1" customWidth="1"/>
    <col min="7957" max="7957" width="1" style="1" customWidth="1"/>
    <col min="7958" max="7958" width="1.140625" style="1" customWidth="1"/>
    <col min="7959" max="7959" width="6.140625" style="1" customWidth="1"/>
    <col min="7960" max="7960" width="1.5703125" style="1" customWidth="1"/>
    <col min="7961" max="7961" width="6" style="1" customWidth="1"/>
    <col min="7962" max="7962" width="1.5703125" style="1" customWidth="1"/>
    <col min="7963" max="7963" width="1.140625" style="1" customWidth="1"/>
    <col min="7964" max="7964" width="9.85546875" style="1" customWidth="1"/>
    <col min="7965" max="7965" width="3.85546875" style="1" customWidth="1"/>
    <col min="7966" max="8192" width="6.85546875" style="1" customWidth="1"/>
    <col min="8193" max="8193" width="2.140625" style="1" customWidth="1"/>
    <col min="8194" max="8194" width="6.7109375" style="1" customWidth="1"/>
    <col min="8195" max="8195" width="15" style="1" customWidth="1"/>
    <col min="8196" max="8196" width="2.85546875" style="1" customWidth="1"/>
    <col min="8197" max="8197" width="17.28515625" style="1" customWidth="1"/>
    <col min="8198" max="8198" width="1.42578125" style="1" customWidth="1"/>
    <col min="8199" max="8199" width="1.140625" style="1" customWidth="1"/>
    <col min="8200" max="8200" width="5.42578125" style="1" customWidth="1"/>
    <col min="8201" max="8201" width="8.28515625" style="1" customWidth="1"/>
    <col min="8202" max="8202" width="1.42578125" style="1" customWidth="1"/>
    <col min="8203" max="8203" width="1.140625" style="1" customWidth="1"/>
    <col min="8204" max="8204" width="13.7109375" style="1" customWidth="1"/>
    <col min="8205" max="8205" width="1.5703125" style="1" customWidth="1"/>
    <col min="8206" max="8206" width="1" style="1" customWidth="1"/>
    <col min="8207" max="8207" width="8.28515625" style="1" customWidth="1"/>
    <col min="8208" max="8208" width="5.42578125" style="1" customWidth="1"/>
    <col min="8209" max="8209" width="1.7109375" style="1" customWidth="1"/>
    <col min="8210" max="8210" width="1.140625" style="1" customWidth="1"/>
    <col min="8211" max="8211" width="6.28515625" style="1" customWidth="1"/>
    <col min="8212" max="8212" width="7.42578125" style="1" customWidth="1"/>
    <col min="8213" max="8213" width="1" style="1" customWidth="1"/>
    <col min="8214" max="8214" width="1.140625" style="1" customWidth="1"/>
    <col min="8215" max="8215" width="6.140625" style="1" customWidth="1"/>
    <col min="8216" max="8216" width="1.5703125" style="1" customWidth="1"/>
    <col min="8217" max="8217" width="6" style="1" customWidth="1"/>
    <col min="8218" max="8218" width="1.5703125" style="1" customWidth="1"/>
    <col min="8219" max="8219" width="1.140625" style="1" customWidth="1"/>
    <col min="8220" max="8220" width="9.85546875" style="1" customWidth="1"/>
    <col min="8221" max="8221" width="3.85546875" style="1" customWidth="1"/>
    <col min="8222" max="8448" width="6.85546875" style="1" customWidth="1"/>
    <col min="8449" max="8449" width="2.140625" style="1" customWidth="1"/>
    <col min="8450" max="8450" width="6.7109375" style="1" customWidth="1"/>
    <col min="8451" max="8451" width="15" style="1" customWidth="1"/>
    <col min="8452" max="8452" width="2.85546875" style="1" customWidth="1"/>
    <col min="8453" max="8453" width="17.28515625" style="1" customWidth="1"/>
    <col min="8454" max="8454" width="1.42578125" style="1" customWidth="1"/>
    <col min="8455" max="8455" width="1.140625" style="1" customWidth="1"/>
    <col min="8456" max="8456" width="5.42578125" style="1" customWidth="1"/>
    <col min="8457" max="8457" width="8.28515625" style="1" customWidth="1"/>
    <col min="8458" max="8458" width="1.42578125" style="1" customWidth="1"/>
    <col min="8459" max="8459" width="1.140625" style="1" customWidth="1"/>
    <col min="8460" max="8460" width="13.7109375" style="1" customWidth="1"/>
    <col min="8461" max="8461" width="1.5703125" style="1" customWidth="1"/>
    <col min="8462" max="8462" width="1" style="1" customWidth="1"/>
    <col min="8463" max="8463" width="8.28515625" style="1" customWidth="1"/>
    <col min="8464" max="8464" width="5.42578125" style="1" customWidth="1"/>
    <col min="8465" max="8465" width="1.7109375" style="1" customWidth="1"/>
    <col min="8466" max="8466" width="1.140625" style="1" customWidth="1"/>
    <col min="8467" max="8467" width="6.28515625" style="1" customWidth="1"/>
    <col min="8468" max="8468" width="7.42578125" style="1" customWidth="1"/>
    <col min="8469" max="8469" width="1" style="1" customWidth="1"/>
    <col min="8470" max="8470" width="1.140625" style="1" customWidth="1"/>
    <col min="8471" max="8471" width="6.140625" style="1" customWidth="1"/>
    <col min="8472" max="8472" width="1.5703125" style="1" customWidth="1"/>
    <col min="8473" max="8473" width="6" style="1" customWidth="1"/>
    <col min="8474" max="8474" width="1.5703125" style="1" customWidth="1"/>
    <col min="8475" max="8475" width="1.140625" style="1" customWidth="1"/>
    <col min="8476" max="8476" width="9.85546875" style="1" customWidth="1"/>
    <col min="8477" max="8477" width="3.85546875" style="1" customWidth="1"/>
    <col min="8478" max="8704" width="6.85546875" style="1" customWidth="1"/>
    <col min="8705" max="8705" width="2.140625" style="1" customWidth="1"/>
    <col min="8706" max="8706" width="6.7109375" style="1" customWidth="1"/>
    <col min="8707" max="8707" width="15" style="1" customWidth="1"/>
    <col min="8708" max="8708" width="2.85546875" style="1" customWidth="1"/>
    <col min="8709" max="8709" width="17.28515625" style="1" customWidth="1"/>
    <col min="8710" max="8710" width="1.42578125" style="1" customWidth="1"/>
    <col min="8711" max="8711" width="1.140625" style="1" customWidth="1"/>
    <col min="8712" max="8712" width="5.42578125" style="1" customWidth="1"/>
    <col min="8713" max="8713" width="8.28515625" style="1" customWidth="1"/>
    <col min="8714" max="8714" width="1.42578125" style="1" customWidth="1"/>
    <col min="8715" max="8715" width="1.140625" style="1" customWidth="1"/>
    <col min="8716" max="8716" width="13.7109375" style="1" customWidth="1"/>
    <col min="8717" max="8717" width="1.5703125" style="1" customWidth="1"/>
    <col min="8718" max="8718" width="1" style="1" customWidth="1"/>
    <col min="8719" max="8719" width="8.28515625" style="1" customWidth="1"/>
    <col min="8720" max="8720" width="5.42578125" style="1" customWidth="1"/>
    <col min="8721" max="8721" width="1.7109375" style="1" customWidth="1"/>
    <col min="8722" max="8722" width="1.140625" style="1" customWidth="1"/>
    <col min="8723" max="8723" width="6.28515625" style="1" customWidth="1"/>
    <col min="8724" max="8724" width="7.42578125" style="1" customWidth="1"/>
    <col min="8725" max="8725" width="1" style="1" customWidth="1"/>
    <col min="8726" max="8726" width="1.140625" style="1" customWidth="1"/>
    <col min="8727" max="8727" width="6.140625" style="1" customWidth="1"/>
    <col min="8728" max="8728" width="1.5703125" style="1" customWidth="1"/>
    <col min="8729" max="8729" width="6" style="1" customWidth="1"/>
    <col min="8730" max="8730" width="1.5703125" style="1" customWidth="1"/>
    <col min="8731" max="8731" width="1.140625" style="1" customWidth="1"/>
    <col min="8732" max="8732" width="9.85546875" style="1" customWidth="1"/>
    <col min="8733" max="8733" width="3.85546875" style="1" customWidth="1"/>
    <col min="8734" max="8960" width="6.85546875" style="1" customWidth="1"/>
    <col min="8961" max="8961" width="2.140625" style="1" customWidth="1"/>
    <col min="8962" max="8962" width="6.7109375" style="1" customWidth="1"/>
    <col min="8963" max="8963" width="15" style="1" customWidth="1"/>
    <col min="8964" max="8964" width="2.85546875" style="1" customWidth="1"/>
    <col min="8965" max="8965" width="17.28515625" style="1" customWidth="1"/>
    <col min="8966" max="8966" width="1.42578125" style="1" customWidth="1"/>
    <col min="8967" max="8967" width="1.140625" style="1" customWidth="1"/>
    <col min="8968" max="8968" width="5.42578125" style="1" customWidth="1"/>
    <col min="8969" max="8969" width="8.28515625" style="1" customWidth="1"/>
    <col min="8970" max="8970" width="1.42578125" style="1" customWidth="1"/>
    <col min="8971" max="8971" width="1.140625" style="1" customWidth="1"/>
    <col min="8972" max="8972" width="13.7109375" style="1" customWidth="1"/>
    <col min="8973" max="8973" width="1.5703125" style="1" customWidth="1"/>
    <col min="8974" max="8974" width="1" style="1" customWidth="1"/>
    <col min="8975" max="8975" width="8.28515625" style="1" customWidth="1"/>
    <col min="8976" max="8976" width="5.42578125" style="1" customWidth="1"/>
    <col min="8977" max="8977" width="1.7109375" style="1" customWidth="1"/>
    <col min="8978" max="8978" width="1.140625" style="1" customWidth="1"/>
    <col min="8979" max="8979" width="6.28515625" style="1" customWidth="1"/>
    <col min="8980" max="8980" width="7.42578125" style="1" customWidth="1"/>
    <col min="8981" max="8981" width="1" style="1" customWidth="1"/>
    <col min="8982" max="8982" width="1.140625" style="1" customWidth="1"/>
    <col min="8983" max="8983" width="6.140625" style="1" customWidth="1"/>
    <col min="8984" max="8984" width="1.5703125" style="1" customWidth="1"/>
    <col min="8985" max="8985" width="6" style="1" customWidth="1"/>
    <col min="8986" max="8986" width="1.5703125" style="1" customWidth="1"/>
    <col min="8987" max="8987" width="1.140625" style="1" customWidth="1"/>
    <col min="8988" max="8988" width="9.85546875" style="1" customWidth="1"/>
    <col min="8989" max="8989" width="3.85546875" style="1" customWidth="1"/>
    <col min="8990" max="9216" width="6.85546875" style="1" customWidth="1"/>
    <col min="9217" max="9217" width="2.140625" style="1" customWidth="1"/>
    <col min="9218" max="9218" width="6.7109375" style="1" customWidth="1"/>
    <col min="9219" max="9219" width="15" style="1" customWidth="1"/>
    <col min="9220" max="9220" width="2.85546875" style="1" customWidth="1"/>
    <col min="9221" max="9221" width="17.28515625" style="1" customWidth="1"/>
    <col min="9222" max="9222" width="1.42578125" style="1" customWidth="1"/>
    <col min="9223" max="9223" width="1.140625" style="1" customWidth="1"/>
    <col min="9224" max="9224" width="5.42578125" style="1" customWidth="1"/>
    <col min="9225" max="9225" width="8.28515625" style="1" customWidth="1"/>
    <col min="9226" max="9226" width="1.42578125" style="1" customWidth="1"/>
    <col min="9227" max="9227" width="1.140625" style="1" customWidth="1"/>
    <col min="9228" max="9228" width="13.7109375" style="1" customWidth="1"/>
    <col min="9229" max="9229" width="1.5703125" style="1" customWidth="1"/>
    <col min="9230" max="9230" width="1" style="1" customWidth="1"/>
    <col min="9231" max="9231" width="8.28515625" style="1" customWidth="1"/>
    <col min="9232" max="9232" width="5.42578125" style="1" customWidth="1"/>
    <col min="9233" max="9233" width="1.7109375" style="1" customWidth="1"/>
    <col min="9234" max="9234" width="1.140625" style="1" customWidth="1"/>
    <col min="9235" max="9235" width="6.28515625" style="1" customWidth="1"/>
    <col min="9236" max="9236" width="7.42578125" style="1" customWidth="1"/>
    <col min="9237" max="9237" width="1" style="1" customWidth="1"/>
    <col min="9238" max="9238" width="1.140625" style="1" customWidth="1"/>
    <col min="9239" max="9239" width="6.140625" style="1" customWidth="1"/>
    <col min="9240" max="9240" width="1.5703125" style="1" customWidth="1"/>
    <col min="9241" max="9241" width="6" style="1" customWidth="1"/>
    <col min="9242" max="9242" width="1.5703125" style="1" customWidth="1"/>
    <col min="9243" max="9243" width="1.140625" style="1" customWidth="1"/>
    <col min="9244" max="9244" width="9.85546875" style="1" customWidth="1"/>
    <col min="9245" max="9245" width="3.85546875" style="1" customWidth="1"/>
    <col min="9246" max="9472" width="6.85546875" style="1" customWidth="1"/>
    <col min="9473" max="9473" width="2.140625" style="1" customWidth="1"/>
    <col min="9474" max="9474" width="6.7109375" style="1" customWidth="1"/>
    <col min="9475" max="9475" width="15" style="1" customWidth="1"/>
    <col min="9476" max="9476" width="2.85546875" style="1" customWidth="1"/>
    <col min="9477" max="9477" width="17.28515625" style="1" customWidth="1"/>
    <col min="9478" max="9478" width="1.42578125" style="1" customWidth="1"/>
    <col min="9479" max="9479" width="1.140625" style="1" customWidth="1"/>
    <col min="9480" max="9480" width="5.42578125" style="1" customWidth="1"/>
    <col min="9481" max="9481" width="8.28515625" style="1" customWidth="1"/>
    <col min="9482" max="9482" width="1.42578125" style="1" customWidth="1"/>
    <col min="9483" max="9483" width="1.140625" style="1" customWidth="1"/>
    <col min="9484" max="9484" width="13.7109375" style="1" customWidth="1"/>
    <col min="9485" max="9485" width="1.5703125" style="1" customWidth="1"/>
    <col min="9486" max="9486" width="1" style="1" customWidth="1"/>
    <col min="9487" max="9487" width="8.28515625" style="1" customWidth="1"/>
    <col min="9488" max="9488" width="5.42578125" style="1" customWidth="1"/>
    <col min="9489" max="9489" width="1.7109375" style="1" customWidth="1"/>
    <col min="9490" max="9490" width="1.140625" style="1" customWidth="1"/>
    <col min="9491" max="9491" width="6.28515625" style="1" customWidth="1"/>
    <col min="9492" max="9492" width="7.42578125" style="1" customWidth="1"/>
    <col min="9493" max="9493" width="1" style="1" customWidth="1"/>
    <col min="9494" max="9494" width="1.140625" style="1" customWidth="1"/>
    <col min="9495" max="9495" width="6.140625" style="1" customWidth="1"/>
    <col min="9496" max="9496" width="1.5703125" style="1" customWidth="1"/>
    <col min="9497" max="9497" width="6" style="1" customWidth="1"/>
    <col min="9498" max="9498" width="1.5703125" style="1" customWidth="1"/>
    <col min="9499" max="9499" width="1.140625" style="1" customWidth="1"/>
    <col min="9500" max="9500" width="9.85546875" style="1" customWidth="1"/>
    <col min="9501" max="9501" width="3.85546875" style="1" customWidth="1"/>
    <col min="9502" max="9728" width="6.85546875" style="1" customWidth="1"/>
    <col min="9729" max="9729" width="2.140625" style="1" customWidth="1"/>
    <col min="9730" max="9730" width="6.7109375" style="1" customWidth="1"/>
    <col min="9731" max="9731" width="15" style="1" customWidth="1"/>
    <col min="9732" max="9732" width="2.85546875" style="1" customWidth="1"/>
    <col min="9733" max="9733" width="17.28515625" style="1" customWidth="1"/>
    <col min="9734" max="9734" width="1.42578125" style="1" customWidth="1"/>
    <col min="9735" max="9735" width="1.140625" style="1" customWidth="1"/>
    <col min="9736" max="9736" width="5.42578125" style="1" customWidth="1"/>
    <col min="9737" max="9737" width="8.28515625" style="1" customWidth="1"/>
    <col min="9738" max="9738" width="1.42578125" style="1" customWidth="1"/>
    <col min="9739" max="9739" width="1.140625" style="1" customWidth="1"/>
    <col min="9740" max="9740" width="13.7109375" style="1" customWidth="1"/>
    <col min="9741" max="9741" width="1.5703125" style="1" customWidth="1"/>
    <col min="9742" max="9742" width="1" style="1" customWidth="1"/>
    <col min="9743" max="9743" width="8.28515625" style="1" customWidth="1"/>
    <col min="9744" max="9744" width="5.42578125" style="1" customWidth="1"/>
    <col min="9745" max="9745" width="1.7109375" style="1" customWidth="1"/>
    <col min="9746" max="9746" width="1.140625" style="1" customWidth="1"/>
    <col min="9747" max="9747" width="6.28515625" style="1" customWidth="1"/>
    <col min="9748" max="9748" width="7.42578125" style="1" customWidth="1"/>
    <col min="9749" max="9749" width="1" style="1" customWidth="1"/>
    <col min="9750" max="9750" width="1.140625" style="1" customWidth="1"/>
    <col min="9751" max="9751" width="6.140625" style="1" customWidth="1"/>
    <col min="9752" max="9752" width="1.5703125" style="1" customWidth="1"/>
    <col min="9753" max="9753" width="6" style="1" customWidth="1"/>
    <col min="9754" max="9754" width="1.5703125" style="1" customWidth="1"/>
    <col min="9755" max="9755" width="1.140625" style="1" customWidth="1"/>
    <col min="9756" max="9756" width="9.85546875" style="1" customWidth="1"/>
    <col min="9757" max="9757" width="3.85546875" style="1" customWidth="1"/>
    <col min="9758" max="9984" width="6.85546875" style="1" customWidth="1"/>
    <col min="9985" max="9985" width="2.140625" style="1" customWidth="1"/>
    <col min="9986" max="9986" width="6.7109375" style="1" customWidth="1"/>
    <col min="9987" max="9987" width="15" style="1" customWidth="1"/>
    <col min="9988" max="9988" width="2.85546875" style="1" customWidth="1"/>
    <col min="9989" max="9989" width="17.28515625" style="1" customWidth="1"/>
    <col min="9990" max="9990" width="1.42578125" style="1" customWidth="1"/>
    <col min="9991" max="9991" width="1.140625" style="1" customWidth="1"/>
    <col min="9992" max="9992" width="5.42578125" style="1" customWidth="1"/>
    <col min="9993" max="9993" width="8.28515625" style="1" customWidth="1"/>
    <col min="9994" max="9994" width="1.42578125" style="1" customWidth="1"/>
    <col min="9995" max="9995" width="1.140625" style="1" customWidth="1"/>
    <col min="9996" max="9996" width="13.7109375" style="1" customWidth="1"/>
    <col min="9997" max="9997" width="1.5703125" style="1" customWidth="1"/>
    <col min="9998" max="9998" width="1" style="1" customWidth="1"/>
    <col min="9999" max="9999" width="8.28515625" style="1" customWidth="1"/>
    <col min="10000" max="10000" width="5.42578125" style="1" customWidth="1"/>
    <col min="10001" max="10001" width="1.7109375" style="1" customWidth="1"/>
    <col min="10002" max="10002" width="1.140625" style="1" customWidth="1"/>
    <col min="10003" max="10003" width="6.28515625" style="1" customWidth="1"/>
    <col min="10004" max="10004" width="7.42578125" style="1" customWidth="1"/>
    <col min="10005" max="10005" width="1" style="1" customWidth="1"/>
    <col min="10006" max="10006" width="1.140625" style="1" customWidth="1"/>
    <col min="10007" max="10007" width="6.140625" style="1" customWidth="1"/>
    <col min="10008" max="10008" width="1.5703125" style="1" customWidth="1"/>
    <col min="10009" max="10009" width="6" style="1" customWidth="1"/>
    <col min="10010" max="10010" width="1.5703125" style="1" customWidth="1"/>
    <col min="10011" max="10011" width="1.140625" style="1" customWidth="1"/>
    <col min="10012" max="10012" width="9.85546875" style="1" customWidth="1"/>
    <col min="10013" max="10013" width="3.85546875" style="1" customWidth="1"/>
    <col min="10014" max="10240" width="6.85546875" style="1" customWidth="1"/>
    <col min="10241" max="10241" width="2.140625" style="1" customWidth="1"/>
    <col min="10242" max="10242" width="6.7109375" style="1" customWidth="1"/>
    <col min="10243" max="10243" width="15" style="1" customWidth="1"/>
    <col min="10244" max="10244" width="2.85546875" style="1" customWidth="1"/>
    <col min="10245" max="10245" width="17.28515625" style="1" customWidth="1"/>
    <col min="10246" max="10246" width="1.42578125" style="1" customWidth="1"/>
    <col min="10247" max="10247" width="1.140625" style="1" customWidth="1"/>
    <col min="10248" max="10248" width="5.42578125" style="1" customWidth="1"/>
    <col min="10249" max="10249" width="8.28515625" style="1" customWidth="1"/>
    <col min="10250" max="10250" width="1.42578125" style="1" customWidth="1"/>
    <col min="10251" max="10251" width="1.140625" style="1" customWidth="1"/>
    <col min="10252" max="10252" width="13.7109375" style="1" customWidth="1"/>
    <col min="10253" max="10253" width="1.5703125" style="1" customWidth="1"/>
    <col min="10254" max="10254" width="1" style="1" customWidth="1"/>
    <col min="10255" max="10255" width="8.28515625" style="1" customWidth="1"/>
    <col min="10256" max="10256" width="5.42578125" style="1" customWidth="1"/>
    <col min="10257" max="10257" width="1.7109375" style="1" customWidth="1"/>
    <col min="10258" max="10258" width="1.140625" style="1" customWidth="1"/>
    <col min="10259" max="10259" width="6.28515625" style="1" customWidth="1"/>
    <col min="10260" max="10260" width="7.42578125" style="1" customWidth="1"/>
    <col min="10261" max="10261" width="1" style="1" customWidth="1"/>
    <col min="10262" max="10262" width="1.140625" style="1" customWidth="1"/>
    <col min="10263" max="10263" width="6.140625" style="1" customWidth="1"/>
    <col min="10264" max="10264" width="1.5703125" style="1" customWidth="1"/>
    <col min="10265" max="10265" width="6" style="1" customWidth="1"/>
    <col min="10266" max="10266" width="1.5703125" style="1" customWidth="1"/>
    <col min="10267" max="10267" width="1.140625" style="1" customWidth="1"/>
    <col min="10268" max="10268" width="9.85546875" style="1" customWidth="1"/>
    <col min="10269" max="10269" width="3.85546875" style="1" customWidth="1"/>
    <col min="10270" max="10496" width="6.85546875" style="1" customWidth="1"/>
    <col min="10497" max="10497" width="2.140625" style="1" customWidth="1"/>
    <col min="10498" max="10498" width="6.7109375" style="1" customWidth="1"/>
    <col min="10499" max="10499" width="15" style="1" customWidth="1"/>
    <col min="10500" max="10500" width="2.85546875" style="1" customWidth="1"/>
    <col min="10501" max="10501" width="17.28515625" style="1" customWidth="1"/>
    <col min="10502" max="10502" width="1.42578125" style="1" customWidth="1"/>
    <col min="10503" max="10503" width="1.140625" style="1" customWidth="1"/>
    <col min="10504" max="10504" width="5.42578125" style="1" customWidth="1"/>
    <col min="10505" max="10505" width="8.28515625" style="1" customWidth="1"/>
    <col min="10506" max="10506" width="1.42578125" style="1" customWidth="1"/>
    <col min="10507" max="10507" width="1.140625" style="1" customWidth="1"/>
    <col min="10508" max="10508" width="13.7109375" style="1" customWidth="1"/>
    <col min="10509" max="10509" width="1.5703125" style="1" customWidth="1"/>
    <col min="10510" max="10510" width="1" style="1" customWidth="1"/>
    <col min="10511" max="10511" width="8.28515625" style="1" customWidth="1"/>
    <col min="10512" max="10512" width="5.42578125" style="1" customWidth="1"/>
    <col min="10513" max="10513" width="1.7109375" style="1" customWidth="1"/>
    <col min="10514" max="10514" width="1.140625" style="1" customWidth="1"/>
    <col min="10515" max="10515" width="6.28515625" style="1" customWidth="1"/>
    <col min="10516" max="10516" width="7.42578125" style="1" customWidth="1"/>
    <col min="10517" max="10517" width="1" style="1" customWidth="1"/>
    <col min="10518" max="10518" width="1.140625" style="1" customWidth="1"/>
    <col min="10519" max="10519" width="6.140625" style="1" customWidth="1"/>
    <col min="10520" max="10520" width="1.5703125" style="1" customWidth="1"/>
    <col min="10521" max="10521" width="6" style="1" customWidth="1"/>
    <col min="10522" max="10522" width="1.5703125" style="1" customWidth="1"/>
    <col min="10523" max="10523" width="1.140625" style="1" customWidth="1"/>
    <col min="10524" max="10524" width="9.85546875" style="1" customWidth="1"/>
    <col min="10525" max="10525" width="3.85546875" style="1" customWidth="1"/>
    <col min="10526" max="10752" width="6.85546875" style="1" customWidth="1"/>
    <col min="10753" max="10753" width="2.140625" style="1" customWidth="1"/>
    <col min="10754" max="10754" width="6.7109375" style="1" customWidth="1"/>
    <col min="10755" max="10755" width="15" style="1" customWidth="1"/>
    <col min="10756" max="10756" width="2.85546875" style="1" customWidth="1"/>
    <col min="10757" max="10757" width="17.28515625" style="1" customWidth="1"/>
    <col min="10758" max="10758" width="1.42578125" style="1" customWidth="1"/>
    <col min="10759" max="10759" width="1.140625" style="1" customWidth="1"/>
    <col min="10760" max="10760" width="5.42578125" style="1" customWidth="1"/>
    <col min="10761" max="10761" width="8.28515625" style="1" customWidth="1"/>
    <col min="10762" max="10762" width="1.42578125" style="1" customWidth="1"/>
    <col min="10763" max="10763" width="1.140625" style="1" customWidth="1"/>
    <col min="10764" max="10764" width="13.7109375" style="1" customWidth="1"/>
    <col min="10765" max="10765" width="1.5703125" style="1" customWidth="1"/>
    <col min="10766" max="10766" width="1" style="1" customWidth="1"/>
    <col min="10767" max="10767" width="8.28515625" style="1" customWidth="1"/>
    <col min="10768" max="10768" width="5.42578125" style="1" customWidth="1"/>
    <col min="10769" max="10769" width="1.7109375" style="1" customWidth="1"/>
    <col min="10770" max="10770" width="1.140625" style="1" customWidth="1"/>
    <col min="10771" max="10771" width="6.28515625" style="1" customWidth="1"/>
    <col min="10772" max="10772" width="7.42578125" style="1" customWidth="1"/>
    <col min="10773" max="10773" width="1" style="1" customWidth="1"/>
    <col min="10774" max="10774" width="1.140625" style="1" customWidth="1"/>
    <col min="10775" max="10775" width="6.140625" style="1" customWidth="1"/>
    <col min="10776" max="10776" width="1.5703125" style="1" customWidth="1"/>
    <col min="10777" max="10777" width="6" style="1" customWidth="1"/>
    <col min="10778" max="10778" width="1.5703125" style="1" customWidth="1"/>
    <col min="10779" max="10779" width="1.140625" style="1" customWidth="1"/>
    <col min="10780" max="10780" width="9.85546875" style="1" customWidth="1"/>
    <col min="10781" max="10781" width="3.85546875" style="1" customWidth="1"/>
    <col min="10782" max="11008" width="6.85546875" style="1" customWidth="1"/>
    <col min="11009" max="11009" width="2.140625" style="1" customWidth="1"/>
    <col min="11010" max="11010" width="6.7109375" style="1" customWidth="1"/>
    <col min="11011" max="11011" width="15" style="1" customWidth="1"/>
    <col min="11012" max="11012" width="2.85546875" style="1" customWidth="1"/>
    <col min="11013" max="11013" width="17.28515625" style="1" customWidth="1"/>
    <col min="11014" max="11014" width="1.42578125" style="1" customWidth="1"/>
    <col min="11015" max="11015" width="1.140625" style="1" customWidth="1"/>
    <col min="11016" max="11016" width="5.42578125" style="1" customWidth="1"/>
    <col min="11017" max="11017" width="8.28515625" style="1" customWidth="1"/>
    <col min="11018" max="11018" width="1.42578125" style="1" customWidth="1"/>
    <col min="11019" max="11019" width="1.140625" style="1" customWidth="1"/>
    <col min="11020" max="11020" width="13.7109375" style="1" customWidth="1"/>
    <col min="11021" max="11021" width="1.5703125" style="1" customWidth="1"/>
    <col min="11022" max="11022" width="1" style="1" customWidth="1"/>
    <col min="11023" max="11023" width="8.28515625" style="1" customWidth="1"/>
    <col min="11024" max="11024" width="5.42578125" style="1" customWidth="1"/>
    <col min="11025" max="11025" width="1.7109375" style="1" customWidth="1"/>
    <col min="11026" max="11026" width="1.140625" style="1" customWidth="1"/>
    <col min="11027" max="11027" width="6.28515625" style="1" customWidth="1"/>
    <col min="11028" max="11028" width="7.42578125" style="1" customWidth="1"/>
    <col min="11029" max="11029" width="1" style="1" customWidth="1"/>
    <col min="11030" max="11030" width="1.140625" style="1" customWidth="1"/>
    <col min="11031" max="11031" width="6.140625" style="1" customWidth="1"/>
    <col min="11032" max="11032" width="1.5703125" style="1" customWidth="1"/>
    <col min="11033" max="11033" width="6" style="1" customWidth="1"/>
    <col min="11034" max="11034" width="1.5703125" style="1" customWidth="1"/>
    <col min="11035" max="11035" width="1.140625" style="1" customWidth="1"/>
    <col min="11036" max="11036" width="9.85546875" style="1" customWidth="1"/>
    <col min="11037" max="11037" width="3.85546875" style="1" customWidth="1"/>
    <col min="11038" max="11264" width="6.85546875" style="1" customWidth="1"/>
    <col min="11265" max="11265" width="2.140625" style="1" customWidth="1"/>
    <col min="11266" max="11266" width="6.7109375" style="1" customWidth="1"/>
    <col min="11267" max="11267" width="15" style="1" customWidth="1"/>
    <col min="11268" max="11268" width="2.85546875" style="1" customWidth="1"/>
    <col min="11269" max="11269" width="17.28515625" style="1" customWidth="1"/>
    <col min="11270" max="11270" width="1.42578125" style="1" customWidth="1"/>
    <col min="11271" max="11271" width="1.140625" style="1" customWidth="1"/>
    <col min="11272" max="11272" width="5.42578125" style="1" customWidth="1"/>
    <col min="11273" max="11273" width="8.28515625" style="1" customWidth="1"/>
    <col min="11274" max="11274" width="1.42578125" style="1" customWidth="1"/>
    <col min="11275" max="11275" width="1.140625" style="1" customWidth="1"/>
    <col min="11276" max="11276" width="13.7109375" style="1" customWidth="1"/>
    <col min="11277" max="11277" width="1.5703125" style="1" customWidth="1"/>
    <col min="11278" max="11278" width="1" style="1" customWidth="1"/>
    <col min="11279" max="11279" width="8.28515625" style="1" customWidth="1"/>
    <col min="11280" max="11280" width="5.42578125" style="1" customWidth="1"/>
    <col min="11281" max="11281" width="1.7109375" style="1" customWidth="1"/>
    <col min="11282" max="11282" width="1.140625" style="1" customWidth="1"/>
    <col min="11283" max="11283" width="6.28515625" style="1" customWidth="1"/>
    <col min="11284" max="11284" width="7.42578125" style="1" customWidth="1"/>
    <col min="11285" max="11285" width="1" style="1" customWidth="1"/>
    <col min="11286" max="11286" width="1.140625" style="1" customWidth="1"/>
    <col min="11287" max="11287" width="6.140625" style="1" customWidth="1"/>
    <col min="11288" max="11288" width="1.5703125" style="1" customWidth="1"/>
    <col min="11289" max="11289" width="6" style="1" customWidth="1"/>
    <col min="11290" max="11290" width="1.5703125" style="1" customWidth="1"/>
    <col min="11291" max="11291" width="1.140625" style="1" customWidth="1"/>
    <col min="11292" max="11292" width="9.85546875" style="1" customWidth="1"/>
    <col min="11293" max="11293" width="3.85546875" style="1" customWidth="1"/>
    <col min="11294" max="11520" width="6.85546875" style="1" customWidth="1"/>
    <col min="11521" max="11521" width="2.140625" style="1" customWidth="1"/>
    <col min="11522" max="11522" width="6.7109375" style="1" customWidth="1"/>
    <col min="11523" max="11523" width="15" style="1" customWidth="1"/>
    <col min="11524" max="11524" width="2.85546875" style="1" customWidth="1"/>
    <col min="11525" max="11525" width="17.28515625" style="1" customWidth="1"/>
    <col min="11526" max="11526" width="1.42578125" style="1" customWidth="1"/>
    <col min="11527" max="11527" width="1.140625" style="1" customWidth="1"/>
    <col min="11528" max="11528" width="5.42578125" style="1" customWidth="1"/>
    <col min="11529" max="11529" width="8.28515625" style="1" customWidth="1"/>
    <col min="11530" max="11530" width="1.42578125" style="1" customWidth="1"/>
    <col min="11531" max="11531" width="1.140625" style="1" customWidth="1"/>
    <col min="11532" max="11532" width="13.7109375" style="1" customWidth="1"/>
    <col min="11533" max="11533" width="1.5703125" style="1" customWidth="1"/>
    <col min="11534" max="11534" width="1" style="1" customWidth="1"/>
    <col min="11535" max="11535" width="8.28515625" style="1" customWidth="1"/>
    <col min="11536" max="11536" width="5.42578125" style="1" customWidth="1"/>
    <col min="11537" max="11537" width="1.7109375" style="1" customWidth="1"/>
    <col min="11538" max="11538" width="1.140625" style="1" customWidth="1"/>
    <col min="11539" max="11539" width="6.28515625" style="1" customWidth="1"/>
    <col min="11540" max="11540" width="7.42578125" style="1" customWidth="1"/>
    <col min="11541" max="11541" width="1" style="1" customWidth="1"/>
    <col min="11542" max="11542" width="1.140625" style="1" customWidth="1"/>
    <col min="11543" max="11543" width="6.140625" style="1" customWidth="1"/>
    <col min="11544" max="11544" width="1.5703125" style="1" customWidth="1"/>
    <col min="11545" max="11545" width="6" style="1" customWidth="1"/>
    <col min="11546" max="11546" width="1.5703125" style="1" customWidth="1"/>
    <col min="11547" max="11547" width="1.140625" style="1" customWidth="1"/>
    <col min="11548" max="11548" width="9.85546875" style="1" customWidth="1"/>
    <col min="11549" max="11549" width="3.85546875" style="1" customWidth="1"/>
    <col min="11550" max="11776" width="6.85546875" style="1" customWidth="1"/>
    <col min="11777" max="11777" width="2.140625" style="1" customWidth="1"/>
    <col min="11778" max="11778" width="6.7109375" style="1" customWidth="1"/>
    <col min="11779" max="11779" width="15" style="1" customWidth="1"/>
    <col min="11780" max="11780" width="2.85546875" style="1" customWidth="1"/>
    <col min="11781" max="11781" width="17.28515625" style="1" customWidth="1"/>
    <col min="11782" max="11782" width="1.42578125" style="1" customWidth="1"/>
    <col min="11783" max="11783" width="1.140625" style="1" customWidth="1"/>
    <col min="11784" max="11784" width="5.42578125" style="1" customWidth="1"/>
    <col min="11785" max="11785" width="8.28515625" style="1" customWidth="1"/>
    <col min="11786" max="11786" width="1.42578125" style="1" customWidth="1"/>
    <col min="11787" max="11787" width="1.140625" style="1" customWidth="1"/>
    <col min="11788" max="11788" width="13.7109375" style="1" customWidth="1"/>
    <col min="11789" max="11789" width="1.5703125" style="1" customWidth="1"/>
    <col min="11790" max="11790" width="1" style="1" customWidth="1"/>
    <col min="11791" max="11791" width="8.28515625" style="1" customWidth="1"/>
    <col min="11792" max="11792" width="5.42578125" style="1" customWidth="1"/>
    <col min="11793" max="11793" width="1.7109375" style="1" customWidth="1"/>
    <col min="11794" max="11794" width="1.140625" style="1" customWidth="1"/>
    <col min="11795" max="11795" width="6.28515625" style="1" customWidth="1"/>
    <col min="11796" max="11796" width="7.42578125" style="1" customWidth="1"/>
    <col min="11797" max="11797" width="1" style="1" customWidth="1"/>
    <col min="11798" max="11798" width="1.140625" style="1" customWidth="1"/>
    <col min="11799" max="11799" width="6.140625" style="1" customWidth="1"/>
    <col min="11800" max="11800" width="1.5703125" style="1" customWidth="1"/>
    <col min="11801" max="11801" width="6" style="1" customWidth="1"/>
    <col min="11802" max="11802" width="1.5703125" style="1" customWidth="1"/>
    <col min="11803" max="11803" width="1.140625" style="1" customWidth="1"/>
    <col min="11804" max="11804" width="9.85546875" style="1" customWidth="1"/>
    <col min="11805" max="11805" width="3.85546875" style="1" customWidth="1"/>
    <col min="11806" max="12032" width="6.85546875" style="1" customWidth="1"/>
    <col min="12033" max="12033" width="2.140625" style="1" customWidth="1"/>
    <col min="12034" max="12034" width="6.7109375" style="1" customWidth="1"/>
    <col min="12035" max="12035" width="15" style="1" customWidth="1"/>
    <col min="12036" max="12036" width="2.85546875" style="1" customWidth="1"/>
    <col min="12037" max="12037" width="17.28515625" style="1" customWidth="1"/>
    <col min="12038" max="12038" width="1.42578125" style="1" customWidth="1"/>
    <col min="12039" max="12039" width="1.140625" style="1" customWidth="1"/>
    <col min="12040" max="12040" width="5.42578125" style="1" customWidth="1"/>
    <col min="12041" max="12041" width="8.28515625" style="1" customWidth="1"/>
    <col min="12042" max="12042" width="1.42578125" style="1" customWidth="1"/>
    <col min="12043" max="12043" width="1.140625" style="1" customWidth="1"/>
    <col min="12044" max="12044" width="13.7109375" style="1" customWidth="1"/>
    <col min="12045" max="12045" width="1.5703125" style="1" customWidth="1"/>
    <col min="12046" max="12046" width="1" style="1" customWidth="1"/>
    <col min="12047" max="12047" width="8.28515625" style="1" customWidth="1"/>
    <col min="12048" max="12048" width="5.42578125" style="1" customWidth="1"/>
    <col min="12049" max="12049" width="1.7109375" style="1" customWidth="1"/>
    <col min="12050" max="12050" width="1.140625" style="1" customWidth="1"/>
    <col min="12051" max="12051" width="6.28515625" style="1" customWidth="1"/>
    <col min="12052" max="12052" width="7.42578125" style="1" customWidth="1"/>
    <col min="12053" max="12053" width="1" style="1" customWidth="1"/>
    <col min="12054" max="12054" width="1.140625" style="1" customWidth="1"/>
    <col min="12055" max="12055" width="6.140625" style="1" customWidth="1"/>
    <col min="12056" max="12056" width="1.5703125" style="1" customWidth="1"/>
    <col min="12057" max="12057" width="6" style="1" customWidth="1"/>
    <col min="12058" max="12058" width="1.5703125" style="1" customWidth="1"/>
    <col min="12059" max="12059" width="1.140625" style="1" customWidth="1"/>
    <col min="12060" max="12060" width="9.85546875" style="1" customWidth="1"/>
    <col min="12061" max="12061" width="3.85546875" style="1" customWidth="1"/>
    <col min="12062" max="12288" width="6.85546875" style="1" customWidth="1"/>
    <col min="12289" max="12289" width="2.140625" style="1" customWidth="1"/>
    <col min="12290" max="12290" width="6.7109375" style="1" customWidth="1"/>
    <col min="12291" max="12291" width="15" style="1" customWidth="1"/>
    <col min="12292" max="12292" width="2.85546875" style="1" customWidth="1"/>
    <col min="12293" max="12293" width="17.28515625" style="1" customWidth="1"/>
    <col min="12294" max="12294" width="1.42578125" style="1" customWidth="1"/>
    <col min="12295" max="12295" width="1.140625" style="1" customWidth="1"/>
    <col min="12296" max="12296" width="5.42578125" style="1" customWidth="1"/>
    <col min="12297" max="12297" width="8.28515625" style="1" customWidth="1"/>
    <col min="12298" max="12298" width="1.42578125" style="1" customWidth="1"/>
    <col min="12299" max="12299" width="1.140625" style="1" customWidth="1"/>
    <col min="12300" max="12300" width="13.7109375" style="1" customWidth="1"/>
    <col min="12301" max="12301" width="1.5703125" style="1" customWidth="1"/>
    <col min="12302" max="12302" width="1" style="1" customWidth="1"/>
    <col min="12303" max="12303" width="8.28515625" style="1" customWidth="1"/>
    <col min="12304" max="12304" width="5.42578125" style="1" customWidth="1"/>
    <col min="12305" max="12305" width="1.7109375" style="1" customWidth="1"/>
    <col min="12306" max="12306" width="1.140625" style="1" customWidth="1"/>
    <col min="12307" max="12307" width="6.28515625" style="1" customWidth="1"/>
    <col min="12308" max="12308" width="7.42578125" style="1" customWidth="1"/>
    <col min="12309" max="12309" width="1" style="1" customWidth="1"/>
    <col min="12310" max="12310" width="1.140625" style="1" customWidth="1"/>
    <col min="12311" max="12311" width="6.140625" style="1" customWidth="1"/>
    <col min="12312" max="12312" width="1.5703125" style="1" customWidth="1"/>
    <col min="12313" max="12313" width="6" style="1" customWidth="1"/>
    <col min="12314" max="12314" width="1.5703125" style="1" customWidth="1"/>
    <col min="12315" max="12315" width="1.140625" style="1" customWidth="1"/>
    <col min="12316" max="12316" width="9.85546875" style="1" customWidth="1"/>
    <col min="12317" max="12317" width="3.85546875" style="1" customWidth="1"/>
    <col min="12318" max="12544" width="6.85546875" style="1" customWidth="1"/>
    <col min="12545" max="12545" width="2.140625" style="1" customWidth="1"/>
    <col min="12546" max="12546" width="6.7109375" style="1" customWidth="1"/>
    <col min="12547" max="12547" width="15" style="1" customWidth="1"/>
    <col min="12548" max="12548" width="2.85546875" style="1" customWidth="1"/>
    <col min="12549" max="12549" width="17.28515625" style="1" customWidth="1"/>
    <col min="12550" max="12550" width="1.42578125" style="1" customWidth="1"/>
    <col min="12551" max="12551" width="1.140625" style="1" customWidth="1"/>
    <col min="12552" max="12552" width="5.42578125" style="1" customWidth="1"/>
    <col min="12553" max="12553" width="8.28515625" style="1" customWidth="1"/>
    <col min="12554" max="12554" width="1.42578125" style="1" customWidth="1"/>
    <col min="12555" max="12555" width="1.140625" style="1" customWidth="1"/>
    <col min="12556" max="12556" width="13.7109375" style="1" customWidth="1"/>
    <col min="12557" max="12557" width="1.5703125" style="1" customWidth="1"/>
    <col min="12558" max="12558" width="1" style="1" customWidth="1"/>
    <col min="12559" max="12559" width="8.28515625" style="1" customWidth="1"/>
    <col min="12560" max="12560" width="5.42578125" style="1" customWidth="1"/>
    <col min="12561" max="12561" width="1.7109375" style="1" customWidth="1"/>
    <col min="12562" max="12562" width="1.140625" style="1" customWidth="1"/>
    <col min="12563" max="12563" width="6.28515625" style="1" customWidth="1"/>
    <col min="12564" max="12564" width="7.42578125" style="1" customWidth="1"/>
    <col min="12565" max="12565" width="1" style="1" customWidth="1"/>
    <col min="12566" max="12566" width="1.140625" style="1" customWidth="1"/>
    <col min="12567" max="12567" width="6.140625" style="1" customWidth="1"/>
    <col min="12568" max="12568" width="1.5703125" style="1" customWidth="1"/>
    <col min="12569" max="12569" width="6" style="1" customWidth="1"/>
    <col min="12570" max="12570" width="1.5703125" style="1" customWidth="1"/>
    <col min="12571" max="12571" width="1.140625" style="1" customWidth="1"/>
    <col min="12572" max="12572" width="9.85546875" style="1" customWidth="1"/>
    <col min="12573" max="12573" width="3.85546875" style="1" customWidth="1"/>
    <col min="12574" max="12800" width="6.85546875" style="1" customWidth="1"/>
    <col min="12801" max="12801" width="2.140625" style="1" customWidth="1"/>
    <col min="12802" max="12802" width="6.7109375" style="1" customWidth="1"/>
    <col min="12803" max="12803" width="15" style="1" customWidth="1"/>
    <col min="12804" max="12804" width="2.85546875" style="1" customWidth="1"/>
    <col min="12805" max="12805" width="17.28515625" style="1" customWidth="1"/>
    <col min="12806" max="12806" width="1.42578125" style="1" customWidth="1"/>
    <col min="12807" max="12807" width="1.140625" style="1" customWidth="1"/>
    <col min="12808" max="12808" width="5.42578125" style="1" customWidth="1"/>
    <col min="12809" max="12809" width="8.28515625" style="1" customWidth="1"/>
    <col min="12810" max="12810" width="1.42578125" style="1" customWidth="1"/>
    <col min="12811" max="12811" width="1.140625" style="1" customWidth="1"/>
    <col min="12812" max="12812" width="13.7109375" style="1" customWidth="1"/>
    <col min="12813" max="12813" width="1.5703125" style="1" customWidth="1"/>
    <col min="12814" max="12814" width="1" style="1" customWidth="1"/>
    <col min="12815" max="12815" width="8.28515625" style="1" customWidth="1"/>
    <col min="12816" max="12816" width="5.42578125" style="1" customWidth="1"/>
    <col min="12817" max="12817" width="1.7109375" style="1" customWidth="1"/>
    <col min="12818" max="12818" width="1.140625" style="1" customWidth="1"/>
    <col min="12819" max="12819" width="6.28515625" style="1" customWidth="1"/>
    <col min="12820" max="12820" width="7.42578125" style="1" customWidth="1"/>
    <col min="12821" max="12821" width="1" style="1" customWidth="1"/>
    <col min="12822" max="12822" width="1.140625" style="1" customWidth="1"/>
    <col min="12823" max="12823" width="6.140625" style="1" customWidth="1"/>
    <col min="12824" max="12824" width="1.5703125" style="1" customWidth="1"/>
    <col min="12825" max="12825" width="6" style="1" customWidth="1"/>
    <col min="12826" max="12826" width="1.5703125" style="1" customWidth="1"/>
    <col min="12827" max="12827" width="1.140625" style="1" customWidth="1"/>
    <col min="12828" max="12828" width="9.85546875" style="1" customWidth="1"/>
    <col min="12829" max="12829" width="3.85546875" style="1" customWidth="1"/>
    <col min="12830" max="13056" width="6.85546875" style="1" customWidth="1"/>
    <col min="13057" max="13057" width="2.140625" style="1" customWidth="1"/>
    <col min="13058" max="13058" width="6.7109375" style="1" customWidth="1"/>
    <col min="13059" max="13059" width="15" style="1" customWidth="1"/>
    <col min="13060" max="13060" width="2.85546875" style="1" customWidth="1"/>
    <col min="13061" max="13061" width="17.28515625" style="1" customWidth="1"/>
    <col min="13062" max="13062" width="1.42578125" style="1" customWidth="1"/>
    <col min="13063" max="13063" width="1.140625" style="1" customWidth="1"/>
    <col min="13064" max="13064" width="5.42578125" style="1" customWidth="1"/>
    <col min="13065" max="13065" width="8.28515625" style="1" customWidth="1"/>
    <col min="13066" max="13066" width="1.42578125" style="1" customWidth="1"/>
    <col min="13067" max="13067" width="1.140625" style="1" customWidth="1"/>
    <col min="13068" max="13068" width="13.7109375" style="1" customWidth="1"/>
    <col min="13069" max="13069" width="1.5703125" style="1" customWidth="1"/>
    <col min="13070" max="13070" width="1" style="1" customWidth="1"/>
    <col min="13071" max="13071" width="8.28515625" style="1" customWidth="1"/>
    <col min="13072" max="13072" width="5.42578125" style="1" customWidth="1"/>
    <col min="13073" max="13073" width="1.7109375" style="1" customWidth="1"/>
    <col min="13074" max="13074" width="1.140625" style="1" customWidth="1"/>
    <col min="13075" max="13075" width="6.28515625" style="1" customWidth="1"/>
    <col min="13076" max="13076" width="7.42578125" style="1" customWidth="1"/>
    <col min="13077" max="13077" width="1" style="1" customWidth="1"/>
    <col min="13078" max="13078" width="1.140625" style="1" customWidth="1"/>
    <col min="13079" max="13079" width="6.140625" style="1" customWidth="1"/>
    <col min="13080" max="13080" width="1.5703125" style="1" customWidth="1"/>
    <col min="13081" max="13081" width="6" style="1" customWidth="1"/>
    <col min="13082" max="13082" width="1.5703125" style="1" customWidth="1"/>
    <col min="13083" max="13083" width="1.140625" style="1" customWidth="1"/>
    <col min="13084" max="13084" width="9.85546875" style="1" customWidth="1"/>
    <col min="13085" max="13085" width="3.85546875" style="1" customWidth="1"/>
    <col min="13086" max="13312" width="6.85546875" style="1" customWidth="1"/>
    <col min="13313" max="13313" width="2.140625" style="1" customWidth="1"/>
    <col min="13314" max="13314" width="6.7109375" style="1" customWidth="1"/>
    <col min="13315" max="13315" width="15" style="1" customWidth="1"/>
    <col min="13316" max="13316" width="2.85546875" style="1" customWidth="1"/>
    <col min="13317" max="13317" width="17.28515625" style="1" customWidth="1"/>
    <col min="13318" max="13318" width="1.42578125" style="1" customWidth="1"/>
    <col min="13319" max="13319" width="1.140625" style="1" customWidth="1"/>
    <col min="13320" max="13320" width="5.42578125" style="1" customWidth="1"/>
    <col min="13321" max="13321" width="8.28515625" style="1" customWidth="1"/>
    <col min="13322" max="13322" width="1.42578125" style="1" customWidth="1"/>
    <col min="13323" max="13323" width="1.140625" style="1" customWidth="1"/>
    <col min="13324" max="13324" width="13.7109375" style="1" customWidth="1"/>
    <col min="13325" max="13325" width="1.5703125" style="1" customWidth="1"/>
    <col min="13326" max="13326" width="1" style="1" customWidth="1"/>
    <col min="13327" max="13327" width="8.28515625" style="1" customWidth="1"/>
    <col min="13328" max="13328" width="5.42578125" style="1" customWidth="1"/>
    <col min="13329" max="13329" width="1.7109375" style="1" customWidth="1"/>
    <col min="13330" max="13330" width="1.140625" style="1" customWidth="1"/>
    <col min="13331" max="13331" width="6.28515625" style="1" customWidth="1"/>
    <col min="13332" max="13332" width="7.42578125" style="1" customWidth="1"/>
    <col min="13333" max="13333" width="1" style="1" customWidth="1"/>
    <col min="13334" max="13334" width="1.140625" style="1" customWidth="1"/>
    <col min="13335" max="13335" width="6.140625" style="1" customWidth="1"/>
    <col min="13336" max="13336" width="1.5703125" style="1" customWidth="1"/>
    <col min="13337" max="13337" width="6" style="1" customWidth="1"/>
    <col min="13338" max="13338" width="1.5703125" style="1" customWidth="1"/>
    <col min="13339" max="13339" width="1.140625" style="1" customWidth="1"/>
    <col min="13340" max="13340" width="9.85546875" style="1" customWidth="1"/>
    <col min="13341" max="13341" width="3.85546875" style="1" customWidth="1"/>
    <col min="13342" max="13568" width="6.85546875" style="1" customWidth="1"/>
    <col min="13569" max="13569" width="2.140625" style="1" customWidth="1"/>
    <col min="13570" max="13570" width="6.7109375" style="1" customWidth="1"/>
    <col min="13571" max="13571" width="15" style="1" customWidth="1"/>
    <col min="13572" max="13572" width="2.85546875" style="1" customWidth="1"/>
    <col min="13573" max="13573" width="17.28515625" style="1" customWidth="1"/>
    <col min="13574" max="13574" width="1.42578125" style="1" customWidth="1"/>
    <col min="13575" max="13575" width="1.140625" style="1" customWidth="1"/>
    <col min="13576" max="13576" width="5.42578125" style="1" customWidth="1"/>
    <col min="13577" max="13577" width="8.28515625" style="1" customWidth="1"/>
    <col min="13578" max="13578" width="1.42578125" style="1" customWidth="1"/>
    <col min="13579" max="13579" width="1.140625" style="1" customWidth="1"/>
    <col min="13580" max="13580" width="13.7109375" style="1" customWidth="1"/>
    <col min="13581" max="13581" width="1.5703125" style="1" customWidth="1"/>
    <col min="13582" max="13582" width="1" style="1" customWidth="1"/>
    <col min="13583" max="13583" width="8.28515625" style="1" customWidth="1"/>
    <col min="13584" max="13584" width="5.42578125" style="1" customWidth="1"/>
    <col min="13585" max="13585" width="1.7109375" style="1" customWidth="1"/>
    <col min="13586" max="13586" width="1.140625" style="1" customWidth="1"/>
    <col min="13587" max="13587" width="6.28515625" style="1" customWidth="1"/>
    <col min="13588" max="13588" width="7.42578125" style="1" customWidth="1"/>
    <col min="13589" max="13589" width="1" style="1" customWidth="1"/>
    <col min="13590" max="13590" width="1.140625" style="1" customWidth="1"/>
    <col min="13591" max="13591" width="6.140625" style="1" customWidth="1"/>
    <col min="13592" max="13592" width="1.5703125" style="1" customWidth="1"/>
    <col min="13593" max="13593" width="6" style="1" customWidth="1"/>
    <col min="13594" max="13594" width="1.5703125" style="1" customWidth="1"/>
    <col min="13595" max="13595" width="1.140625" style="1" customWidth="1"/>
    <col min="13596" max="13596" width="9.85546875" style="1" customWidth="1"/>
    <col min="13597" max="13597" width="3.85546875" style="1" customWidth="1"/>
    <col min="13598" max="13824" width="6.85546875" style="1" customWidth="1"/>
    <col min="13825" max="13825" width="2.140625" style="1" customWidth="1"/>
    <col min="13826" max="13826" width="6.7109375" style="1" customWidth="1"/>
    <col min="13827" max="13827" width="15" style="1" customWidth="1"/>
    <col min="13828" max="13828" width="2.85546875" style="1" customWidth="1"/>
    <col min="13829" max="13829" width="17.28515625" style="1" customWidth="1"/>
    <col min="13830" max="13830" width="1.42578125" style="1" customWidth="1"/>
    <col min="13831" max="13831" width="1.140625" style="1" customWidth="1"/>
    <col min="13832" max="13832" width="5.42578125" style="1" customWidth="1"/>
    <col min="13833" max="13833" width="8.28515625" style="1" customWidth="1"/>
    <col min="13834" max="13834" width="1.42578125" style="1" customWidth="1"/>
    <col min="13835" max="13835" width="1.140625" style="1" customWidth="1"/>
    <col min="13836" max="13836" width="13.7109375" style="1" customWidth="1"/>
    <col min="13837" max="13837" width="1.5703125" style="1" customWidth="1"/>
    <col min="13838" max="13838" width="1" style="1" customWidth="1"/>
    <col min="13839" max="13839" width="8.28515625" style="1" customWidth="1"/>
    <col min="13840" max="13840" width="5.42578125" style="1" customWidth="1"/>
    <col min="13841" max="13841" width="1.7109375" style="1" customWidth="1"/>
    <col min="13842" max="13842" width="1.140625" style="1" customWidth="1"/>
    <col min="13843" max="13843" width="6.28515625" style="1" customWidth="1"/>
    <col min="13844" max="13844" width="7.42578125" style="1" customWidth="1"/>
    <col min="13845" max="13845" width="1" style="1" customWidth="1"/>
    <col min="13846" max="13846" width="1.140625" style="1" customWidth="1"/>
    <col min="13847" max="13847" width="6.140625" style="1" customWidth="1"/>
    <col min="13848" max="13848" width="1.5703125" style="1" customWidth="1"/>
    <col min="13849" max="13849" width="6" style="1" customWidth="1"/>
    <col min="13850" max="13850" width="1.5703125" style="1" customWidth="1"/>
    <col min="13851" max="13851" width="1.140625" style="1" customWidth="1"/>
    <col min="13852" max="13852" width="9.85546875" style="1" customWidth="1"/>
    <col min="13853" max="13853" width="3.85546875" style="1" customWidth="1"/>
    <col min="13854" max="14080" width="6.85546875" style="1" customWidth="1"/>
    <col min="14081" max="14081" width="2.140625" style="1" customWidth="1"/>
    <col min="14082" max="14082" width="6.7109375" style="1" customWidth="1"/>
    <col min="14083" max="14083" width="15" style="1" customWidth="1"/>
    <col min="14084" max="14084" width="2.85546875" style="1" customWidth="1"/>
    <col min="14085" max="14085" width="17.28515625" style="1" customWidth="1"/>
    <col min="14086" max="14086" width="1.42578125" style="1" customWidth="1"/>
    <col min="14087" max="14087" width="1.140625" style="1" customWidth="1"/>
    <col min="14088" max="14088" width="5.42578125" style="1" customWidth="1"/>
    <col min="14089" max="14089" width="8.28515625" style="1" customWidth="1"/>
    <col min="14090" max="14090" width="1.42578125" style="1" customWidth="1"/>
    <col min="14091" max="14091" width="1.140625" style="1" customWidth="1"/>
    <col min="14092" max="14092" width="13.7109375" style="1" customWidth="1"/>
    <col min="14093" max="14093" width="1.5703125" style="1" customWidth="1"/>
    <col min="14094" max="14094" width="1" style="1" customWidth="1"/>
    <col min="14095" max="14095" width="8.28515625" style="1" customWidth="1"/>
    <col min="14096" max="14096" width="5.42578125" style="1" customWidth="1"/>
    <col min="14097" max="14097" width="1.7109375" style="1" customWidth="1"/>
    <col min="14098" max="14098" width="1.140625" style="1" customWidth="1"/>
    <col min="14099" max="14099" width="6.28515625" style="1" customWidth="1"/>
    <col min="14100" max="14100" width="7.42578125" style="1" customWidth="1"/>
    <col min="14101" max="14101" width="1" style="1" customWidth="1"/>
    <col min="14102" max="14102" width="1.140625" style="1" customWidth="1"/>
    <col min="14103" max="14103" width="6.140625" style="1" customWidth="1"/>
    <col min="14104" max="14104" width="1.5703125" style="1" customWidth="1"/>
    <col min="14105" max="14105" width="6" style="1" customWidth="1"/>
    <col min="14106" max="14106" width="1.5703125" style="1" customWidth="1"/>
    <col min="14107" max="14107" width="1.140625" style="1" customWidth="1"/>
    <col min="14108" max="14108" width="9.85546875" style="1" customWidth="1"/>
    <col min="14109" max="14109" width="3.85546875" style="1" customWidth="1"/>
    <col min="14110" max="14336" width="6.85546875" style="1" customWidth="1"/>
    <col min="14337" max="14337" width="2.140625" style="1" customWidth="1"/>
    <col min="14338" max="14338" width="6.7109375" style="1" customWidth="1"/>
    <col min="14339" max="14339" width="15" style="1" customWidth="1"/>
    <col min="14340" max="14340" width="2.85546875" style="1" customWidth="1"/>
    <col min="14341" max="14341" width="17.28515625" style="1" customWidth="1"/>
    <col min="14342" max="14342" width="1.42578125" style="1" customWidth="1"/>
    <col min="14343" max="14343" width="1.140625" style="1" customWidth="1"/>
    <col min="14344" max="14344" width="5.42578125" style="1" customWidth="1"/>
    <col min="14345" max="14345" width="8.28515625" style="1" customWidth="1"/>
    <col min="14346" max="14346" width="1.42578125" style="1" customWidth="1"/>
    <col min="14347" max="14347" width="1.140625" style="1" customWidth="1"/>
    <col min="14348" max="14348" width="13.7109375" style="1" customWidth="1"/>
    <col min="14349" max="14349" width="1.5703125" style="1" customWidth="1"/>
    <col min="14350" max="14350" width="1" style="1" customWidth="1"/>
    <col min="14351" max="14351" width="8.28515625" style="1" customWidth="1"/>
    <col min="14352" max="14352" width="5.42578125" style="1" customWidth="1"/>
    <col min="14353" max="14353" width="1.7109375" style="1" customWidth="1"/>
    <col min="14354" max="14354" width="1.140625" style="1" customWidth="1"/>
    <col min="14355" max="14355" width="6.28515625" style="1" customWidth="1"/>
    <col min="14356" max="14356" width="7.42578125" style="1" customWidth="1"/>
    <col min="14357" max="14357" width="1" style="1" customWidth="1"/>
    <col min="14358" max="14358" width="1.140625" style="1" customWidth="1"/>
    <col min="14359" max="14359" width="6.140625" style="1" customWidth="1"/>
    <col min="14360" max="14360" width="1.5703125" style="1" customWidth="1"/>
    <col min="14361" max="14361" width="6" style="1" customWidth="1"/>
    <col min="14362" max="14362" width="1.5703125" style="1" customWidth="1"/>
    <col min="14363" max="14363" width="1.140625" style="1" customWidth="1"/>
    <col min="14364" max="14364" width="9.85546875" style="1" customWidth="1"/>
    <col min="14365" max="14365" width="3.85546875" style="1" customWidth="1"/>
    <col min="14366" max="14592" width="6.85546875" style="1" customWidth="1"/>
    <col min="14593" max="14593" width="2.140625" style="1" customWidth="1"/>
    <col min="14594" max="14594" width="6.7109375" style="1" customWidth="1"/>
    <col min="14595" max="14595" width="15" style="1" customWidth="1"/>
    <col min="14596" max="14596" width="2.85546875" style="1" customWidth="1"/>
    <col min="14597" max="14597" width="17.28515625" style="1" customWidth="1"/>
    <col min="14598" max="14598" width="1.42578125" style="1" customWidth="1"/>
    <col min="14599" max="14599" width="1.140625" style="1" customWidth="1"/>
    <col min="14600" max="14600" width="5.42578125" style="1" customWidth="1"/>
    <col min="14601" max="14601" width="8.28515625" style="1" customWidth="1"/>
    <col min="14602" max="14602" width="1.42578125" style="1" customWidth="1"/>
    <col min="14603" max="14603" width="1.140625" style="1" customWidth="1"/>
    <col min="14604" max="14604" width="13.7109375" style="1" customWidth="1"/>
    <col min="14605" max="14605" width="1.5703125" style="1" customWidth="1"/>
    <col min="14606" max="14606" width="1" style="1" customWidth="1"/>
    <col min="14607" max="14607" width="8.28515625" style="1" customWidth="1"/>
    <col min="14608" max="14608" width="5.42578125" style="1" customWidth="1"/>
    <col min="14609" max="14609" width="1.7109375" style="1" customWidth="1"/>
    <col min="14610" max="14610" width="1.140625" style="1" customWidth="1"/>
    <col min="14611" max="14611" width="6.28515625" style="1" customWidth="1"/>
    <col min="14612" max="14612" width="7.42578125" style="1" customWidth="1"/>
    <col min="14613" max="14613" width="1" style="1" customWidth="1"/>
    <col min="14614" max="14614" width="1.140625" style="1" customWidth="1"/>
    <col min="14615" max="14615" width="6.140625" style="1" customWidth="1"/>
    <col min="14616" max="14616" width="1.5703125" style="1" customWidth="1"/>
    <col min="14617" max="14617" width="6" style="1" customWidth="1"/>
    <col min="14618" max="14618" width="1.5703125" style="1" customWidth="1"/>
    <col min="14619" max="14619" width="1.140625" style="1" customWidth="1"/>
    <col min="14620" max="14620" width="9.85546875" style="1" customWidth="1"/>
    <col min="14621" max="14621" width="3.85546875" style="1" customWidth="1"/>
    <col min="14622" max="14848" width="6.85546875" style="1" customWidth="1"/>
    <col min="14849" max="14849" width="2.140625" style="1" customWidth="1"/>
    <col min="14850" max="14850" width="6.7109375" style="1" customWidth="1"/>
    <col min="14851" max="14851" width="15" style="1" customWidth="1"/>
    <col min="14852" max="14852" width="2.85546875" style="1" customWidth="1"/>
    <col min="14853" max="14853" width="17.28515625" style="1" customWidth="1"/>
    <col min="14854" max="14854" width="1.42578125" style="1" customWidth="1"/>
    <col min="14855" max="14855" width="1.140625" style="1" customWidth="1"/>
    <col min="14856" max="14856" width="5.42578125" style="1" customWidth="1"/>
    <col min="14857" max="14857" width="8.28515625" style="1" customWidth="1"/>
    <col min="14858" max="14858" width="1.42578125" style="1" customWidth="1"/>
    <col min="14859" max="14859" width="1.140625" style="1" customWidth="1"/>
    <col min="14860" max="14860" width="13.7109375" style="1" customWidth="1"/>
    <col min="14861" max="14861" width="1.5703125" style="1" customWidth="1"/>
    <col min="14862" max="14862" width="1" style="1" customWidth="1"/>
    <col min="14863" max="14863" width="8.28515625" style="1" customWidth="1"/>
    <col min="14864" max="14864" width="5.42578125" style="1" customWidth="1"/>
    <col min="14865" max="14865" width="1.7109375" style="1" customWidth="1"/>
    <col min="14866" max="14866" width="1.140625" style="1" customWidth="1"/>
    <col min="14867" max="14867" width="6.28515625" style="1" customWidth="1"/>
    <col min="14868" max="14868" width="7.42578125" style="1" customWidth="1"/>
    <col min="14869" max="14869" width="1" style="1" customWidth="1"/>
    <col min="14870" max="14870" width="1.140625" style="1" customWidth="1"/>
    <col min="14871" max="14871" width="6.140625" style="1" customWidth="1"/>
    <col min="14872" max="14872" width="1.5703125" style="1" customWidth="1"/>
    <col min="14873" max="14873" width="6" style="1" customWidth="1"/>
    <col min="14874" max="14874" width="1.5703125" style="1" customWidth="1"/>
    <col min="14875" max="14875" width="1.140625" style="1" customWidth="1"/>
    <col min="14876" max="14876" width="9.85546875" style="1" customWidth="1"/>
    <col min="14877" max="14877" width="3.85546875" style="1" customWidth="1"/>
    <col min="14878" max="15104" width="6.85546875" style="1" customWidth="1"/>
    <col min="15105" max="15105" width="2.140625" style="1" customWidth="1"/>
    <col min="15106" max="15106" width="6.7109375" style="1" customWidth="1"/>
    <col min="15107" max="15107" width="15" style="1" customWidth="1"/>
    <col min="15108" max="15108" width="2.85546875" style="1" customWidth="1"/>
    <col min="15109" max="15109" width="17.28515625" style="1" customWidth="1"/>
    <col min="15110" max="15110" width="1.42578125" style="1" customWidth="1"/>
    <col min="15111" max="15111" width="1.140625" style="1" customWidth="1"/>
    <col min="15112" max="15112" width="5.42578125" style="1" customWidth="1"/>
    <col min="15113" max="15113" width="8.28515625" style="1" customWidth="1"/>
    <col min="15114" max="15114" width="1.42578125" style="1" customWidth="1"/>
    <col min="15115" max="15115" width="1.140625" style="1" customWidth="1"/>
    <col min="15116" max="15116" width="13.7109375" style="1" customWidth="1"/>
    <col min="15117" max="15117" width="1.5703125" style="1" customWidth="1"/>
    <col min="15118" max="15118" width="1" style="1" customWidth="1"/>
    <col min="15119" max="15119" width="8.28515625" style="1" customWidth="1"/>
    <col min="15120" max="15120" width="5.42578125" style="1" customWidth="1"/>
    <col min="15121" max="15121" width="1.7109375" style="1" customWidth="1"/>
    <col min="15122" max="15122" width="1.140625" style="1" customWidth="1"/>
    <col min="15123" max="15123" width="6.28515625" style="1" customWidth="1"/>
    <col min="15124" max="15124" width="7.42578125" style="1" customWidth="1"/>
    <col min="15125" max="15125" width="1" style="1" customWidth="1"/>
    <col min="15126" max="15126" width="1.140625" style="1" customWidth="1"/>
    <col min="15127" max="15127" width="6.140625" style="1" customWidth="1"/>
    <col min="15128" max="15128" width="1.5703125" style="1" customWidth="1"/>
    <col min="15129" max="15129" width="6" style="1" customWidth="1"/>
    <col min="15130" max="15130" width="1.5703125" style="1" customWidth="1"/>
    <col min="15131" max="15131" width="1.140625" style="1" customWidth="1"/>
    <col min="15132" max="15132" width="9.85546875" style="1" customWidth="1"/>
    <col min="15133" max="15133" width="3.85546875" style="1" customWidth="1"/>
    <col min="15134" max="15360" width="6.85546875" style="1" customWidth="1"/>
    <col min="15361" max="15361" width="2.140625" style="1" customWidth="1"/>
    <col min="15362" max="15362" width="6.7109375" style="1" customWidth="1"/>
    <col min="15363" max="15363" width="15" style="1" customWidth="1"/>
    <col min="15364" max="15364" width="2.85546875" style="1" customWidth="1"/>
    <col min="15365" max="15365" width="17.28515625" style="1" customWidth="1"/>
    <col min="15366" max="15366" width="1.42578125" style="1" customWidth="1"/>
    <col min="15367" max="15367" width="1.140625" style="1" customWidth="1"/>
    <col min="15368" max="15368" width="5.42578125" style="1" customWidth="1"/>
    <col min="15369" max="15369" width="8.28515625" style="1" customWidth="1"/>
    <col min="15370" max="15370" width="1.42578125" style="1" customWidth="1"/>
    <col min="15371" max="15371" width="1.140625" style="1" customWidth="1"/>
    <col min="15372" max="15372" width="13.7109375" style="1" customWidth="1"/>
    <col min="15373" max="15373" width="1.5703125" style="1" customWidth="1"/>
    <col min="15374" max="15374" width="1" style="1" customWidth="1"/>
    <col min="15375" max="15375" width="8.28515625" style="1" customWidth="1"/>
    <col min="15376" max="15376" width="5.42578125" style="1" customWidth="1"/>
    <col min="15377" max="15377" width="1.7109375" style="1" customWidth="1"/>
    <col min="15378" max="15378" width="1.140625" style="1" customWidth="1"/>
    <col min="15379" max="15379" width="6.28515625" style="1" customWidth="1"/>
    <col min="15380" max="15380" width="7.42578125" style="1" customWidth="1"/>
    <col min="15381" max="15381" width="1" style="1" customWidth="1"/>
    <col min="15382" max="15382" width="1.140625" style="1" customWidth="1"/>
    <col min="15383" max="15383" width="6.140625" style="1" customWidth="1"/>
    <col min="15384" max="15384" width="1.5703125" style="1" customWidth="1"/>
    <col min="15385" max="15385" width="6" style="1" customWidth="1"/>
    <col min="15386" max="15386" width="1.5703125" style="1" customWidth="1"/>
    <col min="15387" max="15387" width="1.140625" style="1" customWidth="1"/>
    <col min="15388" max="15388" width="9.85546875" style="1" customWidth="1"/>
    <col min="15389" max="15389" width="3.85546875" style="1" customWidth="1"/>
    <col min="15390" max="15616" width="6.85546875" style="1" customWidth="1"/>
    <col min="15617" max="15617" width="2.140625" style="1" customWidth="1"/>
    <col min="15618" max="15618" width="6.7109375" style="1" customWidth="1"/>
    <col min="15619" max="15619" width="15" style="1" customWidth="1"/>
    <col min="15620" max="15620" width="2.85546875" style="1" customWidth="1"/>
    <col min="15621" max="15621" width="17.28515625" style="1" customWidth="1"/>
    <col min="15622" max="15622" width="1.42578125" style="1" customWidth="1"/>
    <col min="15623" max="15623" width="1.140625" style="1" customWidth="1"/>
    <col min="15624" max="15624" width="5.42578125" style="1" customWidth="1"/>
    <col min="15625" max="15625" width="8.28515625" style="1" customWidth="1"/>
    <col min="15626" max="15626" width="1.42578125" style="1" customWidth="1"/>
    <col min="15627" max="15627" width="1.140625" style="1" customWidth="1"/>
    <col min="15628" max="15628" width="13.7109375" style="1" customWidth="1"/>
    <col min="15629" max="15629" width="1.5703125" style="1" customWidth="1"/>
    <col min="15630" max="15630" width="1" style="1" customWidth="1"/>
    <col min="15631" max="15631" width="8.28515625" style="1" customWidth="1"/>
    <col min="15632" max="15632" width="5.42578125" style="1" customWidth="1"/>
    <col min="15633" max="15633" width="1.7109375" style="1" customWidth="1"/>
    <col min="15634" max="15634" width="1.140625" style="1" customWidth="1"/>
    <col min="15635" max="15635" width="6.28515625" style="1" customWidth="1"/>
    <col min="15636" max="15636" width="7.42578125" style="1" customWidth="1"/>
    <col min="15637" max="15637" width="1" style="1" customWidth="1"/>
    <col min="15638" max="15638" width="1.140625" style="1" customWidth="1"/>
    <col min="15639" max="15639" width="6.140625" style="1" customWidth="1"/>
    <col min="15640" max="15640" width="1.5703125" style="1" customWidth="1"/>
    <col min="15641" max="15641" width="6" style="1" customWidth="1"/>
    <col min="15642" max="15642" width="1.5703125" style="1" customWidth="1"/>
    <col min="15643" max="15643" width="1.140625" style="1" customWidth="1"/>
    <col min="15644" max="15644" width="9.85546875" style="1" customWidth="1"/>
    <col min="15645" max="15645" width="3.85546875" style="1" customWidth="1"/>
    <col min="15646" max="15872" width="6.85546875" style="1" customWidth="1"/>
    <col min="15873" max="15873" width="2.140625" style="1" customWidth="1"/>
    <col min="15874" max="15874" width="6.7109375" style="1" customWidth="1"/>
    <col min="15875" max="15875" width="15" style="1" customWidth="1"/>
    <col min="15876" max="15876" width="2.85546875" style="1" customWidth="1"/>
    <col min="15877" max="15877" width="17.28515625" style="1" customWidth="1"/>
    <col min="15878" max="15878" width="1.42578125" style="1" customWidth="1"/>
    <col min="15879" max="15879" width="1.140625" style="1" customWidth="1"/>
    <col min="15880" max="15880" width="5.42578125" style="1" customWidth="1"/>
    <col min="15881" max="15881" width="8.28515625" style="1" customWidth="1"/>
    <col min="15882" max="15882" width="1.42578125" style="1" customWidth="1"/>
    <col min="15883" max="15883" width="1.140625" style="1" customWidth="1"/>
    <col min="15884" max="15884" width="13.7109375" style="1" customWidth="1"/>
    <col min="15885" max="15885" width="1.5703125" style="1" customWidth="1"/>
    <col min="15886" max="15886" width="1" style="1" customWidth="1"/>
    <col min="15887" max="15887" width="8.28515625" style="1" customWidth="1"/>
    <col min="15888" max="15888" width="5.42578125" style="1" customWidth="1"/>
    <col min="15889" max="15889" width="1.7109375" style="1" customWidth="1"/>
    <col min="15890" max="15890" width="1.140625" style="1" customWidth="1"/>
    <col min="15891" max="15891" width="6.28515625" style="1" customWidth="1"/>
    <col min="15892" max="15892" width="7.42578125" style="1" customWidth="1"/>
    <col min="15893" max="15893" width="1" style="1" customWidth="1"/>
    <col min="15894" max="15894" width="1.140625" style="1" customWidth="1"/>
    <col min="15895" max="15895" width="6.140625" style="1" customWidth="1"/>
    <col min="15896" max="15896" width="1.5703125" style="1" customWidth="1"/>
    <col min="15897" max="15897" width="6" style="1" customWidth="1"/>
    <col min="15898" max="15898" width="1.5703125" style="1" customWidth="1"/>
    <col min="15899" max="15899" width="1.140625" style="1" customWidth="1"/>
    <col min="15900" max="15900" width="9.85546875" style="1" customWidth="1"/>
    <col min="15901" max="15901" width="3.85546875" style="1" customWidth="1"/>
    <col min="15902" max="16128" width="6.85546875" style="1" customWidth="1"/>
    <col min="16129" max="16129" width="2.140625" style="1" customWidth="1"/>
    <col min="16130" max="16130" width="6.7109375" style="1" customWidth="1"/>
    <col min="16131" max="16131" width="15" style="1" customWidth="1"/>
    <col min="16132" max="16132" width="2.85546875" style="1" customWidth="1"/>
    <col min="16133" max="16133" width="17.28515625" style="1" customWidth="1"/>
    <col min="16134" max="16134" width="1.42578125" style="1" customWidth="1"/>
    <col min="16135" max="16135" width="1.140625" style="1" customWidth="1"/>
    <col min="16136" max="16136" width="5.42578125" style="1" customWidth="1"/>
    <col min="16137" max="16137" width="8.28515625" style="1" customWidth="1"/>
    <col min="16138" max="16138" width="1.42578125" style="1" customWidth="1"/>
    <col min="16139" max="16139" width="1.140625" style="1" customWidth="1"/>
    <col min="16140" max="16140" width="13.7109375" style="1" customWidth="1"/>
    <col min="16141" max="16141" width="1.5703125" style="1" customWidth="1"/>
    <col min="16142" max="16142" width="1" style="1" customWidth="1"/>
    <col min="16143" max="16143" width="8.28515625" style="1" customWidth="1"/>
    <col min="16144" max="16144" width="5.42578125" style="1" customWidth="1"/>
    <col min="16145" max="16145" width="1.7109375" style="1" customWidth="1"/>
    <col min="16146" max="16146" width="1.140625" style="1" customWidth="1"/>
    <col min="16147" max="16147" width="6.28515625" style="1" customWidth="1"/>
    <col min="16148" max="16148" width="7.42578125" style="1" customWidth="1"/>
    <col min="16149" max="16149" width="1" style="1" customWidth="1"/>
    <col min="16150" max="16150" width="1.140625" style="1" customWidth="1"/>
    <col min="16151" max="16151" width="6.140625" style="1" customWidth="1"/>
    <col min="16152" max="16152" width="1.5703125" style="1" customWidth="1"/>
    <col min="16153" max="16153" width="6" style="1" customWidth="1"/>
    <col min="16154" max="16154" width="1.5703125" style="1" customWidth="1"/>
    <col min="16155" max="16155" width="1.140625" style="1" customWidth="1"/>
    <col min="16156" max="16156" width="9.85546875" style="1" customWidth="1"/>
    <col min="16157" max="16157" width="3.85546875" style="1" customWidth="1"/>
    <col min="16158" max="16384" width="6.85546875" style="1" customWidth="1"/>
  </cols>
  <sheetData>
    <row r="1" spans="2:29" ht="0.75" customHeight="1" x14ac:dyDescent="0.25"/>
    <row r="2" spans="2:29" ht="13.5" customHeight="1" x14ac:dyDescent="0.25">
      <c r="E2" s="186" t="s">
        <v>117</v>
      </c>
      <c r="F2" s="186"/>
      <c r="G2" s="186"/>
      <c r="H2" s="186"/>
      <c r="I2" s="186"/>
      <c r="J2" s="186"/>
      <c r="K2" s="186"/>
      <c r="L2" s="186"/>
      <c r="M2" s="186"/>
      <c r="N2" s="186"/>
      <c r="O2" s="186"/>
      <c r="P2" s="186"/>
      <c r="Q2" s="186"/>
      <c r="R2" s="186"/>
      <c r="S2" s="186"/>
      <c r="T2" s="186"/>
      <c r="U2" s="186"/>
      <c r="V2" s="186"/>
      <c r="W2" s="186"/>
    </row>
    <row r="3" spans="2:29" ht="13.5" customHeight="1" x14ac:dyDescent="0.25">
      <c r="E3" s="176" t="s">
        <v>1425</v>
      </c>
      <c r="F3" s="176"/>
      <c r="G3" s="176"/>
      <c r="H3" s="176"/>
      <c r="I3" s="176"/>
      <c r="J3" s="176"/>
      <c r="K3" s="176"/>
      <c r="L3" s="176"/>
      <c r="M3" s="176"/>
      <c r="N3" s="176"/>
      <c r="O3" s="176"/>
      <c r="P3" s="176"/>
      <c r="Q3" s="176"/>
      <c r="R3" s="176"/>
      <c r="S3" s="176"/>
      <c r="T3" s="176"/>
      <c r="U3" s="176"/>
      <c r="V3" s="176"/>
      <c r="W3" s="176"/>
    </row>
    <row r="4" spans="2:29" ht="13.5" customHeight="1" x14ac:dyDescent="0.25">
      <c r="E4" s="176"/>
      <c r="F4" s="176"/>
      <c r="G4" s="176"/>
      <c r="H4" s="176"/>
      <c r="I4" s="176"/>
      <c r="J4" s="176"/>
      <c r="K4" s="176"/>
      <c r="L4" s="176"/>
      <c r="M4" s="176"/>
      <c r="N4" s="176"/>
      <c r="O4" s="176"/>
      <c r="P4" s="176"/>
      <c r="Q4" s="176"/>
      <c r="R4" s="176"/>
      <c r="S4" s="176"/>
      <c r="T4" s="176"/>
      <c r="U4" s="176"/>
      <c r="V4" s="176"/>
      <c r="W4" s="176"/>
    </row>
    <row r="5" spans="2:29" ht="13.5" customHeight="1" x14ac:dyDescent="0.25">
      <c r="E5" s="176"/>
      <c r="F5" s="176"/>
      <c r="G5" s="176"/>
      <c r="H5" s="176"/>
      <c r="I5" s="176"/>
      <c r="J5" s="176"/>
      <c r="K5" s="176"/>
      <c r="L5" s="176"/>
      <c r="M5" s="176"/>
      <c r="N5" s="176"/>
      <c r="O5" s="176"/>
      <c r="P5" s="176"/>
      <c r="Q5" s="176"/>
      <c r="R5" s="176"/>
      <c r="S5" s="176"/>
      <c r="T5" s="176"/>
      <c r="U5" s="176"/>
      <c r="V5" s="176"/>
      <c r="W5" s="176"/>
    </row>
    <row r="6" spans="2:29" ht="15.75" customHeight="1" x14ac:dyDescent="0.25">
      <c r="E6" s="176"/>
      <c r="F6" s="176"/>
      <c r="G6" s="176"/>
      <c r="H6" s="176"/>
      <c r="I6" s="176"/>
      <c r="J6" s="176"/>
      <c r="K6" s="176"/>
      <c r="L6" s="176"/>
      <c r="M6" s="176"/>
      <c r="N6" s="176"/>
      <c r="O6" s="176"/>
      <c r="P6" s="176"/>
      <c r="Q6" s="176"/>
      <c r="R6" s="176"/>
      <c r="S6" s="176"/>
      <c r="T6" s="176"/>
      <c r="U6" s="176"/>
      <c r="V6" s="176"/>
      <c r="W6" s="176"/>
    </row>
    <row r="7" spans="2:29" ht="8.25" customHeight="1" x14ac:dyDescent="0.25">
      <c r="E7" s="176"/>
      <c r="F7" s="176"/>
      <c r="G7" s="176"/>
      <c r="H7" s="176"/>
      <c r="I7" s="176"/>
      <c r="J7" s="176"/>
      <c r="K7" s="176"/>
      <c r="L7" s="176"/>
      <c r="M7" s="176"/>
      <c r="N7" s="176"/>
      <c r="O7" s="176"/>
      <c r="P7" s="176"/>
      <c r="Q7" s="176"/>
      <c r="R7" s="176"/>
      <c r="S7" s="176"/>
      <c r="T7" s="176"/>
      <c r="U7" s="176"/>
      <c r="V7" s="176"/>
      <c r="W7" s="176"/>
    </row>
    <row r="8" spans="2:29" s="30" customFormat="1" ht="23.25" customHeight="1" x14ac:dyDescent="0.25">
      <c r="E8" s="176"/>
      <c r="F8" s="176"/>
      <c r="G8" s="176"/>
      <c r="H8" s="176"/>
      <c r="I8" s="176"/>
      <c r="J8" s="176"/>
      <c r="K8" s="176"/>
      <c r="L8" s="176"/>
      <c r="M8" s="176"/>
      <c r="N8" s="176"/>
      <c r="O8" s="176"/>
      <c r="P8" s="176"/>
      <c r="Q8" s="176"/>
      <c r="R8" s="176"/>
      <c r="S8" s="176"/>
      <c r="T8" s="176"/>
      <c r="U8" s="176"/>
      <c r="V8" s="176"/>
      <c r="W8" s="176"/>
    </row>
    <row r="9" spans="2:29" ht="8.25" customHeight="1" x14ac:dyDescent="0.25"/>
    <row r="10" spans="2:29" ht="6" customHeight="1" x14ac:dyDescent="0.25">
      <c r="E10" s="177" t="s">
        <v>203</v>
      </c>
      <c r="F10" s="177"/>
      <c r="G10" s="177"/>
      <c r="H10" s="177"/>
      <c r="I10" s="177"/>
      <c r="J10" s="177"/>
      <c r="K10" s="177"/>
      <c r="L10" s="177"/>
      <c r="M10" s="177"/>
      <c r="N10" s="177"/>
      <c r="O10" s="177"/>
      <c r="P10" s="177"/>
      <c r="Q10" s="177"/>
      <c r="R10" s="177"/>
      <c r="S10" s="177"/>
      <c r="T10" s="177"/>
      <c r="U10" s="177"/>
      <c r="V10" s="177"/>
      <c r="W10" s="177"/>
    </row>
    <row r="11" spans="2:29" ht="7.5" customHeight="1" x14ac:dyDescent="0.25">
      <c r="E11" s="177"/>
      <c r="F11" s="177"/>
      <c r="G11" s="177"/>
      <c r="H11" s="177"/>
      <c r="I11" s="177"/>
      <c r="J11" s="177"/>
      <c r="K11" s="177"/>
      <c r="L11" s="177"/>
      <c r="M11" s="177"/>
      <c r="N11" s="177"/>
      <c r="O11" s="177"/>
      <c r="P11" s="177"/>
      <c r="Q11" s="177"/>
      <c r="R11" s="177"/>
      <c r="S11" s="177"/>
      <c r="T11" s="177"/>
      <c r="U11" s="177"/>
      <c r="V11" s="177"/>
      <c r="W11" s="177"/>
    </row>
    <row r="12" spans="2:29" ht="12" customHeight="1" x14ac:dyDescent="0.25"/>
    <row r="13" spans="2:29" ht="13.5" customHeight="1" x14ac:dyDescent="0.25">
      <c r="B13" s="177" t="s">
        <v>118</v>
      </c>
      <c r="C13" s="177"/>
      <c r="D13" s="177"/>
      <c r="E13" s="177"/>
      <c r="H13" s="177" t="s">
        <v>204</v>
      </c>
      <c r="I13" s="177"/>
      <c r="L13" s="177" t="s">
        <v>205</v>
      </c>
      <c r="O13" s="177" t="s">
        <v>192</v>
      </c>
      <c r="P13" s="177"/>
      <c r="S13" s="177" t="s">
        <v>193</v>
      </c>
      <c r="T13" s="177"/>
      <c r="W13" s="177" t="s">
        <v>206</v>
      </c>
      <c r="X13" s="177"/>
      <c r="Y13" s="177"/>
      <c r="AB13" s="177" t="s">
        <v>207</v>
      </c>
      <c r="AC13" s="177"/>
    </row>
    <row r="14" spans="2:29" ht="13.5" customHeight="1" x14ac:dyDescent="0.25">
      <c r="L14" s="177"/>
    </row>
    <row r="15" spans="2:29" ht="13.5" customHeight="1" x14ac:dyDescent="0.25">
      <c r="B15" s="167" t="s">
        <v>208</v>
      </c>
      <c r="C15" s="167"/>
      <c r="D15" s="167"/>
      <c r="E15" s="167"/>
      <c r="G15" s="119">
        <v>206084000</v>
      </c>
      <c r="H15" s="119"/>
      <c r="I15" s="119"/>
      <c r="K15" s="119">
        <v>32782606</v>
      </c>
      <c r="L15" s="119"/>
      <c r="N15" s="119">
        <v>238866606</v>
      </c>
      <c r="O15" s="119"/>
      <c r="P15" s="119"/>
      <c r="R15" s="119">
        <v>238866606</v>
      </c>
      <c r="S15" s="119"/>
      <c r="T15" s="119"/>
      <c r="V15" s="119">
        <v>238866606</v>
      </c>
      <c r="W15" s="119"/>
      <c r="X15" s="119"/>
      <c r="Y15" s="119"/>
      <c r="AA15" s="119">
        <v>0</v>
      </c>
      <c r="AB15" s="119"/>
      <c r="AC15" s="119"/>
    </row>
    <row r="16" spans="2:29" ht="13.5" customHeight="1" x14ac:dyDescent="0.25">
      <c r="B16" s="167" t="s">
        <v>209</v>
      </c>
      <c r="C16" s="167"/>
      <c r="D16" s="167"/>
      <c r="E16" s="167"/>
      <c r="G16" s="119">
        <v>504000000</v>
      </c>
      <c r="H16" s="119"/>
      <c r="I16" s="119"/>
      <c r="K16" s="119">
        <v>38021165.060000002</v>
      </c>
      <c r="L16" s="119"/>
      <c r="N16" s="119">
        <v>542021165.05999994</v>
      </c>
      <c r="O16" s="119"/>
      <c r="P16" s="119"/>
      <c r="R16" s="119">
        <v>542021165.05999994</v>
      </c>
      <c r="S16" s="119"/>
      <c r="T16" s="119"/>
      <c r="V16" s="119">
        <v>542021165.05999994</v>
      </c>
      <c r="W16" s="119"/>
      <c r="X16" s="119"/>
      <c r="Y16" s="119"/>
      <c r="AA16" s="119">
        <v>0</v>
      </c>
      <c r="AB16" s="119"/>
      <c r="AC16" s="119"/>
    </row>
    <row r="17" spans="2:29" ht="13.5" customHeight="1" x14ac:dyDescent="0.25">
      <c r="B17" s="167" t="s">
        <v>210</v>
      </c>
      <c r="C17" s="167"/>
      <c r="D17" s="167"/>
      <c r="E17" s="167"/>
      <c r="G17" s="119">
        <v>121559300</v>
      </c>
      <c r="H17" s="119"/>
      <c r="I17" s="119"/>
      <c r="K17" s="119">
        <v>19504048.34</v>
      </c>
      <c r="L17" s="119"/>
      <c r="N17" s="119">
        <v>141063348.34</v>
      </c>
      <c r="O17" s="119"/>
      <c r="P17" s="119"/>
      <c r="R17" s="119">
        <v>136675102.52000001</v>
      </c>
      <c r="S17" s="119"/>
      <c r="T17" s="119"/>
      <c r="V17" s="119">
        <v>136675102.52000001</v>
      </c>
      <c r="W17" s="119"/>
      <c r="X17" s="119"/>
      <c r="Y17" s="119"/>
      <c r="AA17" s="119">
        <v>4388245.82</v>
      </c>
      <c r="AB17" s="119"/>
      <c r="AC17" s="119"/>
    </row>
    <row r="18" spans="2:29" ht="13.5" customHeight="1" x14ac:dyDescent="0.25">
      <c r="B18" s="167" t="s">
        <v>211</v>
      </c>
      <c r="C18" s="167"/>
      <c r="D18" s="167"/>
      <c r="E18" s="167"/>
      <c r="G18" s="119">
        <v>17733400</v>
      </c>
      <c r="H18" s="119"/>
      <c r="I18" s="119"/>
      <c r="K18" s="119">
        <v>-192438.73</v>
      </c>
      <c r="L18" s="119"/>
      <c r="N18" s="119">
        <v>17540961.27</v>
      </c>
      <c r="O18" s="119"/>
      <c r="P18" s="119"/>
      <c r="R18" s="119">
        <v>16792149.359999999</v>
      </c>
      <c r="S18" s="119"/>
      <c r="T18" s="119"/>
      <c r="V18" s="119">
        <v>16792149.359999999</v>
      </c>
      <c r="W18" s="119"/>
      <c r="X18" s="119"/>
      <c r="Y18" s="119"/>
      <c r="AA18" s="119">
        <v>748811.91</v>
      </c>
      <c r="AB18" s="119"/>
      <c r="AC18" s="119"/>
    </row>
    <row r="19" spans="2:29" ht="13.5" customHeight="1" x14ac:dyDescent="0.25">
      <c r="B19" s="167" t="s">
        <v>212</v>
      </c>
      <c r="C19" s="167"/>
      <c r="D19" s="167"/>
      <c r="E19" s="167"/>
      <c r="G19" s="119">
        <v>473835400</v>
      </c>
      <c r="H19" s="119"/>
      <c r="I19" s="119"/>
      <c r="K19" s="119">
        <v>-6995573.284</v>
      </c>
      <c r="L19" s="119"/>
      <c r="N19" s="119">
        <v>466839826.71599996</v>
      </c>
      <c r="O19" s="119"/>
      <c r="P19" s="119"/>
      <c r="R19" s="119">
        <v>419133806.32999998</v>
      </c>
      <c r="S19" s="119"/>
      <c r="T19" s="119"/>
      <c r="V19" s="119">
        <v>419133806.32999998</v>
      </c>
      <c r="W19" s="119"/>
      <c r="X19" s="119"/>
      <c r="Y19" s="119"/>
      <c r="AA19" s="119">
        <v>47706020.386000007</v>
      </c>
      <c r="AB19" s="119"/>
      <c r="AC19" s="119"/>
    </row>
    <row r="20" spans="2:29" ht="13.5" customHeight="1" x14ac:dyDescent="0.25">
      <c r="B20" s="167" t="s">
        <v>213</v>
      </c>
      <c r="C20" s="167"/>
      <c r="D20" s="167"/>
      <c r="E20" s="167"/>
      <c r="G20" s="119">
        <v>1105568000</v>
      </c>
      <c r="H20" s="119"/>
      <c r="I20" s="119"/>
      <c r="K20" s="119">
        <v>-222502451.22</v>
      </c>
      <c r="L20" s="119"/>
      <c r="N20" s="119">
        <v>883065548.77999997</v>
      </c>
      <c r="O20" s="119"/>
      <c r="P20" s="119"/>
      <c r="R20" s="119">
        <v>834052026.57000005</v>
      </c>
      <c r="S20" s="119"/>
      <c r="T20" s="119"/>
      <c r="V20" s="119">
        <v>834052026.57000005</v>
      </c>
      <c r="W20" s="119"/>
      <c r="X20" s="119"/>
      <c r="Y20" s="119"/>
      <c r="AA20" s="119">
        <v>49013522.210000001</v>
      </c>
      <c r="AB20" s="119"/>
      <c r="AC20" s="119"/>
    </row>
    <row r="21" spans="2:29" ht="13.5" customHeight="1" x14ac:dyDescent="0.25">
      <c r="B21" s="167" t="s">
        <v>214</v>
      </c>
      <c r="C21" s="167"/>
      <c r="D21" s="167"/>
      <c r="E21" s="167"/>
      <c r="G21" s="119">
        <v>472953800</v>
      </c>
      <c r="H21" s="119"/>
      <c r="I21" s="119"/>
      <c r="K21" s="119">
        <v>-62852858.872400001</v>
      </c>
      <c r="L21" s="119"/>
      <c r="N21" s="119">
        <v>410100941.12760001</v>
      </c>
      <c r="O21" s="119"/>
      <c r="P21" s="119"/>
      <c r="R21" s="119">
        <v>269231966.42000002</v>
      </c>
      <c r="S21" s="119"/>
      <c r="T21" s="119"/>
      <c r="V21" s="119">
        <v>258308258.41999999</v>
      </c>
      <c r="W21" s="119"/>
      <c r="X21" s="119"/>
      <c r="Y21" s="119"/>
      <c r="AA21" s="119">
        <v>140868974.7076</v>
      </c>
      <c r="AB21" s="119"/>
      <c r="AC21" s="119"/>
    </row>
    <row r="22" spans="2:29" ht="13.5" customHeight="1" x14ac:dyDescent="0.25">
      <c r="B22" s="167" t="s">
        <v>215</v>
      </c>
      <c r="C22" s="167"/>
      <c r="D22" s="167"/>
      <c r="E22" s="167"/>
      <c r="G22" s="119">
        <v>128406000</v>
      </c>
      <c r="H22" s="119"/>
      <c r="I22" s="119"/>
      <c r="K22" s="119">
        <v>2149671.7680000002</v>
      </c>
      <c r="L22" s="119"/>
      <c r="N22" s="119">
        <v>130555671.76799999</v>
      </c>
      <c r="O22" s="119"/>
      <c r="P22" s="119"/>
      <c r="R22" s="119">
        <v>126442377.97</v>
      </c>
      <c r="S22" s="119"/>
      <c r="T22" s="119"/>
      <c r="V22" s="119">
        <v>126442377.97</v>
      </c>
      <c r="W22" s="119"/>
      <c r="X22" s="119"/>
      <c r="Y22" s="119"/>
      <c r="AA22" s="119">
        <v>4113293.798</v>
      </c>
      <c r="AB22" s="119"/>
      <c r="AC22" s="119"/>
    </row>
    <row r="23" spans="2:29" ht="13.5" customHeight="1" x14ac:dyDescent="0.25">
      <c r="B23" s="167" t="s">
        <v>216</v>
      </c>
      <c r="C23" s="167"/>
      <c r="D23" s="167"/>
      <c r="E23" s="167"/>
      <c r="G23" s="119">
        <v>1189000</v>
      </c>
      <c r="H23" s="119"/>
      <c r="I23" s="119"/>
      <c r="K23" s="119">
        <v>-624565.36</v>
      </c>
      <c r="L23" s="119"/>
      <c r="N23" s="119">
        <v>564434.64</v>
      </c>
      <c r="O23" s="119"/>
      <c r="P23" s="119"/>
      <c r="R23" s="119">
        <v>138434.64000000001</v>
      </c>
      <c r="S23" s="119"/>
      <c r="T23" s="119"/>
      <c r="V23" s="119">
        <v>138434.64000000001</v>
      </c>
      <c r="W23" s="119"/>
      <c r="X23" s="119"/>
      <c r="Y23" s="119"/>
      <c r="AA23" s="119">
        <v>426000</v>
      </c>
      <c r="AB23" s="119"/>
      <c r="AC23" s="119"/>
    </row>
    <row r="24" spans="2:29" ht="13.5" customHeight="1" x14ac:dyDescent="0.25">
      <c r="B24" s="152" t="s">
        <v>217</v>
      </c>
      <c r="C24" s="152"/>
      <c r="D24" s="152"/>
      <c r="E24" s="152"/>
      <c r="G24" s="119">
        <v>122130600</v>
      </c>
      <c r="H24" s="119"/>
      <c r="I24" s="119"/>
      <c r="K24" s="119">
        <v>-17035815.783599999</v>
      </c>
      <c r="L24" s="119"/>
      <c r="N24" s="119">
        <v>105094784.2164</v>
      </c>
      <c r="O24" s="119"/>
      <c r="P24" s="119"/>
      <c r="R24" s="119">
        <v>95643410.659999996</v>
      </c>
      <c r="S24" s="119"/>
      <c r="T24" s="119"/>
      <c r="V24" s="119">
        <v>95643410.659999996</v>
      </c>
      <c r="W24" s="119"/>
      <c r="X24" s="119"/>
      <c r="Y24" s="119"/>
      <c r="AA24" s="119">
        <v>9451373.5563999992</v>
      </c>
      <c r="AB24" s="119"/>
      <c r="AC24" s="119"/>
    </row>
    <row r="25" spans="2:29" ht="6.75" customHeight="1" x14ac:dyDescent="0.25">
      <c r="B25" s="152"/>
      <c r="C25" s="152"/>
      <c r="D25" s="152"/>
      <c r="E25" s="152"/>
    </row>
    <row r="26" spans="2:29" ht="13.5" customHeight="1" x14ac:dyDescent="0.25">
      <c r="B26" s="152" t="s">
        <v>218</v>
      </c>
      <c r="C26" s="152"/>
      <c r="D26" s="152"/>
      <c r="E26" s="152"/>
      <c r="G26" s="119">
        <v>89719900</v>
      </c>
      <c r="H26" s="119"/>
      <c r="I26" s="119"/>
      <c r="K26" s="119">
        <v>12190845.135199999</v>
      </c>
      <c r="L26" s="119"/>
      <c r="N26" s="119">
        <v>101910745.13520001</v>
      </c>
      <c r="O26" s="119"/>
      <c r="P26" s="119"/>
      <c r="R26" s="119">
        <v>97954167.950000003</v>
      </c>
      <c r="S26" s="119"/>
      <c r="T26" s="119"/>
      <c r="V26" s="119">
        <v>97954167.950000003</v>
      </c>
      <c r="W26" s="119"/>
      <c r="X26" s="119"/>
      <c r="Y26" s="119"/>
      <c r="AA26" s="119">
        <v>3956577.1851999997</v>
      </c>
      <c r="AB26" s="119"/>
      <c r="AC26" s="119"/>
    </row>
    <row r="27" spans="2:29" ht="6.75" customHeight="1" x14ac:dyDescent="0.25">
      <c r="B27" s="152"/>
      <c r="C27" s="152"/>
      <c r="D27" s="152"/>
      <c r="E27" s="152"/>
    </row>
    <row r="28" spans="2:29" ht="13.5" customHeight="1" x14ac:dyDescent="0.25">
      <c r="B28" s="167" t="s">
        <v>219</v>
      </c>
      <c r="C28" s="167"/>
      <c r="D28" s="167"/>
      <c r="E28" s="167"/>
      <c r="G28" s="119">
        <v>187676100</v>
      </c>
      <c r="H28" s="119"/>
      <c r="I28" s="119"/>
      <c r="K28" s="119">
        <v>30822740.772</v>
      </c>
      <c r="L28" s="119"/>
      <c r="N28" s="119">
        <v>218498840.77200001</v>
      </c>
      <c r="O28" s="119"/>
      <c r="P28" s="119"/>
      <c r="R28" s="119">
        <v>211114474.00999999</v>
      </c>
      <c r="S28" s="119"/>
      <c r="T28" s="119"/>
      <c r="V28" s="119">
        <v>210985458.74000001</v>
      </c>
      <c r="W28" s="119"/>
      <c r="X28" s="119"/>
      <c r="Y28" s="119"/>
      <c r="AA28" s="119">
        <v>7384366.7620000001</v>
      </c>
      <c r="AB28" s="119"/>
      <c r="AC28" s="119"/>
    </row>
    <row r="29" spans="2:29" ht="13.5" customHeight="1" x14ac:dyDescent="0.25">
      <c r="B29" s="167" t="s">
        <v>220</v>
      </c>
      <c r="C29" s="167"/>
      <c r="D29" s="167"/>
      <c r="E29" s="167"/>
      <c r="G29" s="119">
        <v>736657200</v>
      </c>
      <c r="H29" s="119"/>
      <c r="I29" s="119"/>
      <c r="K29" s="119">
        <v>1915373684.0779998</v>
      </c>
      <c r="L29" s="119"/>
      <c r="N29" s="119">
        <v>2652030884.0780001</v>
      </c>
      <c r="O29" s="119"/>
      <c r="P29" s="119"/>
      <c r="R29" s="119">
        <v>2083323235.4300001</v>
      </c>
      <c r="S29" s="119"/>
      <c r="T29" s="119"/>
      <c r="V29" s="119">
        <v>2075951762.45</v>
      </c>
      <c r="W29" s="119"/>
      <c r="X29" s="119"/>
      <c r="Y29" s="119"/>
      <c r="AA29" s="119">
        <v>568707648.648</v>
      </c>
      <c r="AB29" s="119"/>
      <c r="AC29" s="119"/>
    </row>
    <row r="30" spans="2:29" ht="13.5" customHeight="1" x14ac:dyDescent="0.25">
      <c r="B30" s="152" t="s">
        <v>221</v>
      </c>
      <c r="C30" s="152"/>
      <c r="D30" s="152"/>
      <c r="E30" s="152"/>
      <c r="G30" s="119">
        <v>160760700</v>
      </c>
      <c r="H30" s="119"/>
      <c r="I30" s="119"/>
      <c r="K30" s="119">
        <v>744275.73</v>
      </c>
      <c r="L30" s="119"/>
      <c r="N30" s="119">
        <v>161504975.72999999</v>
      </c>
      <c r="O30" s="119"/>
      <c r="P30" s="119"/>
      <c r="R30" s="119">
        <v>158531678.53</v>
      </c>
      <c r="S30" s="119"/>
      <c r="T30" s="119"/>
      <c r="V30" s="119">
        <v>158531678.53</v>
      </c>
      <c r="W30" s="119"/>
      <c r="X30" s="119"/>
      <c r="Y30" s="119"/>
      <c r="AA30" s="119">
        <v>2973297.2</v>
      </c>
      <c r="AB30" s="119"/>
      <c r="AC30" s="119"/>
    </row>
    <row r="31" spans="2:29" ht="6.75" customHeight="1" x14ac:dyDescent="0.25">
      <c r="B31" s="152"/>
      <c r="C31" s="152"/>
      <c r="D31" s="152"/>
      <c r="E31" s="152"/>
    </row>
    <row r="32" spans="2:29" ht="13.5" customHeight="1" x14ac:dyDescent="0.25">
      <c r="B32" s="167" t="s">
        <v>222</v>
      </c>
      <c r="C32" s="167"/>
      <c r="D32" s="167"/>
      <c r="E32" s="167"/>
      <c r="G32" s="119">
        <v>95285800</v>
      </c>
      <c r="H32" s="119"/>
      <c r="I32" s="119"/>
      <c r="K32" s="119">
        <v>14388265.758399999</v>
      </c>
      <c r="L32" s="119"/>
      <c r="N32" s="119">
        <v>109674065.75840001</v>
      </c>
      <c r="O32" s="119"/>
      <c r="P32" s="119"/>
      <c r="R32" s="119">
        <v>96393543.560000002</v>
      </c>
      <c r="S32" s="119"/>
      <c r="T32" s="119"/>
      <c r="V32" s="119">
        <v>96393543.560000002</v>
      </c>
      <c r="W32" s="119"/>
      <c r="X32" s="119"/>
      <c r="Y32" s="119"/>
      <c r="AA32" s="119">
        <v>13280522.198399998</v>
      </c>
      <c r="AB32" s="119"/>
      <c r="AC32" s="119"/>
    </row>
    <row r="33" spans="2:29" ht="13.5" customHeight="1" x14ac:dyDescent="0.25">
      <c r="B33" s="152" t="s">
        <v>223</v>
      </c>
      <c r="C33" s="152"/>
      <c r="D33" s="152"/>
      <c r="E33" s="152"/>
      <c r="G33" s="119">
        <v>35852900</v>
      </c>
      <c r="H33" s="119"/>
      <c r="I33" s="119"/>
      <c r="K33" s="119">
        <v>-22655791.539999999</v>
      </c>
      <c r="L33" s="119"/>
      <c r="N33" s="119">
        <v>13197108.460000001</v>
      </c>
      <c r="O33" s="119"/>
      <c r="P33" s="119"/>
      <c r="R33" s="119">
        <v>12989432.6</v>
      </c>
      <c r="S33" s="119"/>
      <c r="T33" s="119"/>
      <c r="V33" s="119">
        <v>12989432.6</v>
      </c>
      <c r="W33" s="119"/>
      <c r="X33" s="119"/>
      <c r="Y33" s="119"/>
      <c r="AA33" s="119">
        <v>207675.86</v>
      </c>
      <c r="AB33" s="119"/>
      <c r="AC33" s="119"/>
    </row>
    <row r="34" spans="2:29" ht="6.75" customHeight="1" x14ac:dyDescent="0.25">
      <c r="B34" s="152"/>
      <c r="C34" s="152"/>
      <c r="D34" s="152"/>
      <c r="E34" s="152"/>
    </row>
    <row r="35" spans="2:29" ht="13.5" customHeight="1" x14ac:dyDescent="0.25">
      <c r="B35" s="167" t="s">
        <v>224</v>
      </c>
      <c r="C35" s="167"/>
      <c r="D35" s="167"/>
      <c r="E35" s="167"/>
      <c r="G35" s="119">
        <v>160961400</v>
      </c>
      <c r="H35" s="119"/>
      <c r="I35" s="119"/>
      <c r="K35" s="119">
        <v>-8926797.932</v>
      </c>
      <c r="L35" s="119"/>
      <c r="N35" s="119">
        <v>152034602.06799999</v>
      </c>
      <c r="O35" s="119"/>
      <c r="P35" s="119"/>
      <c r="R35" s="119">
        <v>145570614.58000001</v>
      </c>
      <c r="S35" s="119"/>
      <c r="T35" s="119"/>
      <c r="V35" s="119">
        <v>145570614.58000001</v>
      </c>
      <c r="W35" s="119"/>
      <c r="X35" s="119"/>
      <c r="Y35" s="119"/>
      <c r="AA35" s="119">
        <v>6463987.4879999999</v>
      </c>
      <c r="AB35" s="119"/>
      <c r="AC35" s="119"/>
    </row>
    <row r="36" spans="2:29" ht="13.5" customHeight="1" x14ac:dyDescent="0.25">
      <c r="B36" s="167" t="s">
        <v>225</v>
      </c>
      <c r="C36" s="167"/>
      <c r="D36" s="167"/>
      <c r="E36" s="167"/>
      <c r="G36" s="119">
        <v>53462700</v>
      </c>
      <c r="H36" s="119"/>
      <c r="I36" s="119"/>
      <c r="K36" s="119">
        <v>3145245.15</v>
      </c>
      <c r="L36" s="119"/>
      <c r="N36" s="119">
        <v>56607945.149999999</v>
      </c>
      <c r="O36" s="119"/>
      <c r="P36" s="119"/>
      <c r="R36" s="119">
        <v>53955009.689999998</v>
      </c>
      <c r="S36" s="119"/>
      <c r="T36" s="119"/>
      <c r="V36" s="119">
        <v>53955009.689999998</v>
      </c>
      <c r="W36" s="119"/>
      <c r="X36" s="119"/>
      <c r="Y36" s="119"/>
      <c r="AA36" s="119">
        <v>2652935.46</v>
      </c>
      <c r="AB36" s="119"/>
      <c r="AC36" s="119"/>
    </row>
    <row r="37" spans="2:29" ht="13.5" customHeight="1" x14ac:dyDescent="0.25">
      <c r="B37" s="167" t="s">
        <v>226</v>
      </c>
      <c r="C37" s="167"/>
      <c r="D37" s="167"/>
      <c r="E37" s="167"/>
      <c r="G37" s="119">
        <v>233148100</v>
      </c>
      <c r="H37" s="119"/>
      <c r="I37" s="119"/>
      <c r="K37" s="119">
        <v>7615153.0199999996</v>
      </c>
      <c r="L37" s="119"/>
      <c r="N37" s="119">
        <v>240763253.02000001</v>
      </c>
      <c r="O37" s="119"/>
      <c r="P37" s="119"/>
      <c r="R37" s="119">
        <v>101236989.44</v>
      </c>
      <c r="S37" s="119"/>
      <c r="T37" s="119"/>
      <c r="V37" s="119">
        <v>101236989.44</v>
      </c>
      <c r="W37" s="119"/>
      <c r="X37" s="119"/>
      <c r="Y37" s="119"/>
      <c r="AA37" s="119">
        <v>139526263.58000001</v>
      </c>
      <c r="AB37" s="119"/>
      <c r="AC37" s="119"/>
    </row>
    <row r="38" spans="2:29" ht="13.5" customHeight="1" x14ac:dyDescent="0.25">
      <c r="B38" s="152" t="s">
        <v>227</v>
      </c>
      <c r="C38" s="152"/>
      <c r="D38" s="152"/>
      <c r="E38" s="152"/>
      <c r="G38" s="119">
        <v>19570000</v>
      </c>
      <c r="H38" s="119"/>
      <c r="I38" s="119"/>
      <c r="K38" s="119">
        <v>0</v>
      </c>
      <c r="L38" s="119"/>
      <c r="N38" s="119">
        <v>19570000</v>
      </c>
      <c r="O38" s="119"/>
      <c r="P38" s="119"/>
      <c r="R38" s="119">
        <v>19570000</v>
      </c>
      <c r="S38" s="119"/>
      <c r="T38" s="119"/>
      <c r="V38" s="119">
        <v>19570000</v>
      </c>
      <c r="W38" s="119"/>
      <c r="X38" s="119"/>
      <c r="Y38" s="119"/>
      <c r="AA38" s="119">
        <v>0</v>
      </c>
      <c r="AB38" s="119"/>
      <c r="AC38" s="119"/>
    </row>
    <row r="39" spans="2:29" ht="6.75" customHeight="1" x14ac:dyDescent="0.25">
      <c r="B39" s="152"/>
      <c r="C39" s="152"/>
      <c r="D39" s="152"/>
      <c r="E39" s="152"/>
    </row>
    <row r="40" spans="2:29" ht="13.5" customHeight="1" x14ac:dyDescent="0.25">
      <c r="B40" s="152" t="s">
        <v>228</v>
      </c>
      <c r="C40" s="152"/>
      <c r="D40" s="152"/>
      <c r="E40" s="152"/>
      <c r="G40" s="119">
        <v>0</v>
      </c>
      <c r="H40" s="119"/>
      <c r="I40" s="119"/>
      <c r="K40" s="119">
        <v>0</v>
      </c>
      <c r="L40" s="119"/>
      <c r="N40" s="119">
        <v>0</v>
      </c>
      <c r="O40" s="119"/>
      <c r="P40" s="119"/>
      <c r="R40" s="119">
        <v>0</v>
      </c>
      <c r="S40" s="119"/>
      <c r="T40" s="119"/>
      <c r="V40" s="119">
        <v>0</v>
      </c>
      <c r="W40" s="119"/>
      <c r="X40" s="119"/>
      <c r="Y40" s="119"/>
      <c r="AA40" s="119">
        <v>0</v>
      </c>
      <c r="AB40" s="119"/>
      <c r="AC40" s="119"/>
    </row>
    <row r="41" spans="2:29" ht="6.75" customHeight="1" x14ac:dyDescent="0.25">
      <c r="B41" s="152"/>
      <c r="C41" s="152"/>
      <c r="D41" s="152"/>
      <c r="E41" s="152"/>
    </row>
    <row r="42" spans="2:29" ht="9.75" customHeight="1" x14ac:dyDescent="0.25">
      <c r="B42" s="152"/>
      <c r="C42" s="152"/>
      <c r="D42" s="152"/>
      <c r="E42" s="152"/>
    </row>
    <row r="43" spans="2:29" ht="13.5" customHeight="1" x14ac:dyDescent="0.25">
      <c r="B43" s="167" t="s">
        <v>229</v>
      </c>
      <c r="C43" s="167"/>
      <c r="D43" s="167"/>
      <c r="E43" s="167"/>
      <c r="G43" s="119">
        <v>306267000</v>
      </c>
      <c r="H43" s="119"/>
      <c r="I43" s="119"/>
      <c r="K43" s="119">
        <v>9399471.6400000006</v>
      </c>
      <c r="L43" s="119"/>
      <c r="N43" s="119">
        <v>315666471.63999999</v>
      </c>
      <c r="O43" s="119"/>
      <c r="P43" s="119"/>
      <c r="R43" s="119">
        <v>315666471.63999999</v>
      </c>
      <c r="S43" s="119"/>
      <c r="T43" s="119"/>
      <c r="V43" s="119">
        <v>315666471.63999999</v>
      </c>
      <c r="W43" s="119"/>
      <c r="X43" s="119"/>
      <c r="Y43" s="119"/>
      <c r="AA43" s="119">
        <v>0</v>
      </c>
      <c r="AB43" s="119"/>
      <c r="AC43" s="119"/>
    </row>
    <row r="44" spans="2:29" ht="13.5" customHeight="1" x14ac:dyDescent="0.25">
      <c r="B44" s="152" t="s">
        <v>230</v>
      </c>
      <c r="C44" s="152"/>
      <c r="D44" s="152"/>
      <c r="E44" s="152"/>
      <c r="G44" s="119">
        <v>29639000</v>
      </c>
      <c r="H44" s="119"/>
      <c r="I44" s="119"/>
      <c r="K44" s="119">
        <v>0</v>
      </c>
      <c r="L44" s="119"/>
      <c r="N44" s="119">
        <v>29639000</v>
      </c>
      <c r="O44" s="119"/>
      <c r="P44" s="119"/>
      <c r="R44" s="119">
        <v>29639000</v>
      </c>
      <c r="S44" s="119"/>
      <c r="T44" s="119"/>
      <c r="V44" s="119">
        <v>29639000</v>
      </c>
      <c r="W44" s="119"/>
      <c r="X44" s="119"/>
      <c r="Y44" s="119"/>
      <c r="AA44" s="119">
        <v>0</v>
      </c>
      <c r="AB44" s="119"/>
      <c r="AC44" s="119"/>
    </row>
    <row r="45" spans="2:29" ht="6.75" customHeight="1" x14ac:dyDescent="0.25">
      <c r="B45" s="152"/>
      <c r="C45" s="152"/>
      <c r="D45" s="152"/>
      <c r="E45" s="152"/>
    </row>
    <row r="46" spans="2:29" ht="13.5" customHeight="1" x14ac:dyDescent="0.25">
      <c r="B46" s="167" t="s">
        <v>231</v>
      </c>
      <c r="C46" s="167"/>
      <c r="D46" s="167"/>
      <c r="E46" s="167"/>
      <c r="G46" s="119">
        <v>13556000</v>
      </c>
      <c r="H46" s="119"/>
      <c r="I46" s="119"/>
      <c r="K46" s="119">
        <v>9833361.7300000004</v>
      </c>
      <c r="L46" s="119"/>
      <c r="N46" s="119">
        <v>23389361.73</v>
      </c>
      <c r="O46" s="119"/>
      <c r="P46" s="119"/>
      <c r="R46" s="119">
        <v>23389361.73</v>
      </c>
      <c r="S46" s="119"/>
      <c r="T46" s="119"/>
      <c r="V46" s="119">
        <v>23389361.73</v>
      </c>
      <c r="W46" s="119"/>
      <c r="X46" s="119"/>
      <c r="Y46" s="119"/>
      <c r="AA46" s="119">
        <v>0</v>
      </c>
      <c r="AB46" s="119"/>
      <c r="AC46" s="119"/>
    </row>
    <row r="47" spans="2:29" ht="13.5" customHeight="1" x14ac:dyDescent="0.25">
      <c r="B47" s="167" t="s">
        <v>232</v>
      </c>
      <c r="C47" s="167"/>
      <c r="D47" s="167"/>
      <c r="E47" s="167"/>
      <c r="G47" s="119">
        <v>16517000</v>
      </c>
      <c r="H47" s="119"/>
      <c r="I47" s="119"/>
      <c r="K47" s="119">
        <v>0</v>
      </c>
      <c r="L47" s="119"/>
      <c r="N47" s="119">
        <v>16517000</v>
      </c>
      <c r="O47" s="119"/>
      <c r="P47" s="119"/>
      <c r="R47" s="119">
        <v>16517000</v>
      </c>
      <c r="S47" s="119"/>
      <c r="T47" s="119"/>
      <c r="V47" s="119">
        <v>16517000</v>
      </c>
      <c r="W47" s="119"/>
      <c r="X47" s="119"/>
      <c r="Y47" s="119"/>
      <c r="AA47" s="119">
        <v>0</v>
      </c>
      <c r="AB47" s="119"/>
      <c r="AC47" s="119"/>
    </row>
    <row r="48" spans="2:29" ht="13.5" customHeight="1" x14ac:dyDescent="0.25">
      <c r="B48" s="152" t="s">
        <v>233</v>
      </c>
      <c r="C48" s="152"/>
      <c r="D48" s="152"/>
      <c r="E48" s="152"/>
      <c r="G48" s="119">
        <v>0</v>
      </c>
      <c r="H48" s="119"/>
      <c r="I48" s="119"/>
      <c r="K48" s="119">
        <v>28370351.579999998</v>
      </c>
      <c r="L48" s="119"/>
      <c r="N48" s="119">
        <v>28370351.579999998</v>
      </c>
      <c r="O48" s="119"/>
      <c r="P48" s="119"/>
      <c r="R48" s="119">
        <v>28370351.579999998</v>
      </c>
      <c r="S48" s="119"/>
      <c r="T48" s="119"/>
      <c r="V48" s="119">
        <v>28370351.579999998</v>
      </c>
      <c r="W48" s="119"/>
      <c r="X48" s="119"/>
      <c r="Y48" s="119"/>
      <c r="AA48" s="119">
        <v>0</v>
      </c>
      <c r="AB48" s="119"/>
      <c r="AC48" s="119"/>
    </row>
    <row r="49" spans="2:29" ht="6.75" customHeight="1" x14ac:dyDescent="0.25">
      <c r="B49" s="152"/>
      <c r="C49" s="152"/>
      <c r="D49" s="152"/>
      <c r="E49" s="152"/>
    </row>
    <row r="50" spans="2:29" ht="13.5" customHeight="1" x14ac:dyDescent="0.25">
      <c r="B50" s="152" t="s">
        <v>234</v>
      </c>
      <c r="C50" s="152"/>
      <c r="D50" s="152"/>
      <c r="E50" s="152"/>
      <c r="G50" s="119">
        <v>6520000</v>
      </c>
      <c r="H50" s="119"/>
      <c r="I50" s="119"/>
      <c r="K50" s="119">
        <v>0</v>
      </c>
      <c r="L50" s="119"/>
      <c r="N50" s="119">
        <v>6520000</v>
      </c>
      <c r="O50" s="119"/>
      <c r="P50" s="119"/>
      <c r="R50" s="119">
        <v>6520000</v>
      </c>
      <c r="S50" s="119"/>
      <c r="T50" s="119"/>
      <c r="V50" s="119">
        <v>6520000</v>
      </c>
      <c r="W50" s="119"/>
      <c r="X50" s="119"/>
      <c r="Y50" s="119"/>
      <c r="AA50" s="119">
        <v>0</v>
      </c>
      <c r="AB50" s="119"/>
      <c r="AC50" s="119"/>
    </row>
    <row r="51" spans="2:29" ht="6.75" customHeight="1" x14ac:dyDescent="0.25">
      <c r="B51" s="152"/>
      <c r="C51" s="152"/>
      <c r="D51" s="152"/>
      <c r="E51" s="152"/>
    </row>
    <row r="52" spans="2:29" ht="13.5" customHeight="1" x14ac:dyDescent="0.25">
      <c r="B52" s="167" t="s">
        <v>235</v>
      </c>
      <c r="C52" s="167"/>
      <c r="D52" s="167"/>
      <c r="E52" s="167"/>
      <c r="G52" s="119">
        <v>208650000</v>
      </c>
      <c r="H52" s="119"/>
      <c r="I52" s="119"/>
      <c r="K52" s="119">
        <v>139876075.94</v>
      </c>
      <c r="L52" s="119"/>
      <c r="N52" s="119">
        <v>348526075.94</v>
      </c>
      <c r="O52" s="119"/>
      <c r="P52" s="119"/>
      <c r="R52" s="119">
        <v>348526075.94</v>
      </c>
      <c r="S52" s="119"/>
      <c r="T52" s="119"/>
      <c r="V52" s="119">
        <v>348526075.94</v>
      </c>
      <c r="W52" s="119"/>
      <c r="X52" s="119"/>
      <c r="Y52" s="119"/>
      <c r="AA52" s="119">
        <v>0</v>
      </c>
      <c r="AB52" s="119"/>
      <c r="AC52" s="119"/>
    </row>
    <row r="53" spans="2:29" ht="13.5" customHeight="1" x14ac:dyDescent="0.25">
      <c r="B53" s="152" t="s">
        <v>236</v>
      </c>
      <c r="C53" s="152"/>
      <c r="D53" s="152"/>
      <c r="E53" s="152"/>
      <c r="G53" s="119">
        <v>40208000</v>
      </c>
      <c r="H53" s="119"/>
      <c r="I53" s="119"/>
      <c r="K53" s="119">
        <v>0</v>
      </c>
      <c r="L53" s="119"/>
      <c r="N53" s="119">
        <v>40208000</v>
      </c>
      <c r="O53" s="119"/>
      <c r="P53" s="119"/>
      <c r="R53" s="119">
        <v>40208000</v>
      </c>
      <c r="S53" s="119"/>
      <c r="T53" s="119"/>
      <c r="V53" s="119">
        <v>40208000</v>
      </c>
      <c r="W53" s="119"/>
      <c r="X53" s="119"/>
      <c r="Y53" s="119"/>
      <c r="AA53" s="119">
        <v>0</v>
      </c>
      <c r="AB53" s="119"/>
      <c r="AC53" s="119"/>
    </row>
    <row r="54" spans="2:29" ht="6.75" customHeight="1" x14ac:dyDescent="0.25">
      <c r="B54" s="152"/>
      <c r="C54" s="152"/>
      <c r="D54" s="152"/>
      <c r="E54" s="152"/>
    </row>
    <row r="55" spans="2:29" ht="17.25" customHeight="1" x14ac:dyDescent="0.25">
      <c r="B55" s="167" t="s">
        <v>237</v>
      </c>
      <c r="C55" s="167"/>
      <c r="D55" s="167"/>
      <c r="E55" s="167"/>
      <c r="G55" s="119">
        <v>3600000</v>
      </c>
      <c r="H55" s="119"/>
      <c r="I55" s="119"/>
      <c r="K55" s="119">
        <v>16924717</v>
      </c>
      <c r="L55" s="119"/>
      <c r="N55" s="119">
        <v>20524717</v>
      </c>
      <c r="O55" s="119"/>
      <c r="P55" s="119"/>
      <c r="R55" s="119">
        <v>20524717</v>
      </c>
      <c r="S55" s="119"/>
      <c r="T55" s="119"/>
      <c r="V55" s="119">
        <v>20524717</v>
      </c>
      <c r="W55" s="119"/>
      <c r="X55" s="119"/>
      <c r="Y55" s="119"/>
      <c r="AA55" s="119">
        <v>0</v>
      </c>
      <c r="AB55" s="119"/>
      <c r="AC55" s="119"/>
    </row>
    <row r="56" spans="2:29" ht="13.5" customHeight="1" x14ac:dyDescent="0.25">
      <c r="B56" s="167" t="s">
        <v>238</v>
      </c>
      <c r="C56" s="167"/>
      <c r="D56" s="167"/>
      <c r="E56" s="167"/>
      <c r="G56" s="119">
        <v>7555185700</v>
      </c>
      <c r="H56" s="119"/>
      <c r="I56" s="119"/>
      <c r="K56" s="119">
        <v>-239641770.22999999</v>
      </c>
      <c r="L56" s="119"/>
      <c r="N56" s="119">
        <v>7315543929.7700005</v>
      </c>
      <c r="O56" s="119"/>
      <c r="P56" s="119"/>
      <c r="R56" s="119">
        <v>7315543929.7700005</v>
      </c>
      <c r="S56" s="119"/>
      <c r="T56" s="119"/>
      <c r="V56" s="119">
        <v>7315543929.7700005</v>
      </c>
      <c r="W56" s="119"/>
      <c r="X56" s="119"/>
      <c r="Y56" s="119"/>
      <c r="AA56" s="119">
        <v>0</v>
      </c>
      <c r="AB56" s="119"/>
      <c r="AC56" s="119"/>
    </row>
    <row r="57" spans="2:29" ht="13.5" customHeight="1" x14ac:dyDescent="0.25">
      <c r="B57" s="152" t="s">
        <v>239</v>
      </c>
      <c r="C57" s="152"/>
      <c r="D57" s="152"/>
      <c r="E57" s="152"/>
      <c r="G57" s="119">
        <v>320000000</v>
      </c>
      <c r="H57" s="119"/>
      <c r="I57" s="119"/>
      <c r="K57" s="119">
        <v>31118301.620000001</v>
      </c>
      <c r="L57" s="119"/>
      <c r="N57" s="119">
        <v>351118301.62</v>
      </c>
      <c r="O57" s="119"/>
      <c r="P57" s="119"/>
      <c r="R57" s="119">
        <v>351118301.62</v>
      </c>
      <c r="S57" s="119"/>
      <c r="T57" s="119"/>
      <c r="V57" s="119">
        <v>351118301.62</v>
      </c>
      <c r="W57" s="119"/>
      <c r="X57" s="119"/>
      <c r="Y57" s="119"/>
      <c r="AA57" s="119">
        <v>0</v>
      </c>
      <c r="AB57" s="119"/>
      <c r="AC57" s="119"/>
    </row>
    <row r="58" spans="2:29" ht="6.75" customHeight="1" x14ac:dyDescent="0.25">
      <c r="B58" s="152"/>
      <c r="C58" s="152"/>
      <c r="D58" s="152"/>
      <c r="E58" s="152"/>
    </row>
    <row r="59" spans="2:29" ht="13.5" customHeight="1" x14ac:dyDescent="0.25">
      <c r="B59" s="167" t="s">
        <v>240</v>
      </c>
      <c r="C59" s="167"/>
      <c r="D59" s="167"/>
      <c r="E59" s="167"/>
      <c r="G59" s="119">
        <v>20225000</v>
      </c>
      <c r="H59" s="119"/>
      <c r="I59" s="119"/>
      <c r="K59" s="119">
        <v>0</v>
      </c>
      <c r="L59" s="119"/>
      <c r="N59" s="119">
        <v>20225000</v>
      </c>
      <c r="O59" s="119"/>
      <c r="P59" s="119"/>
      <c r="R59" s="119">
        <v>20225000</v>
      </c>
      <c r="S59" s="119"/>
      <c r="T59" s="119"/>
      <c r="V59" s="119">
        <v>20225000</v>
      </c>
      <c r="W59" s="119"/>
      <c r="X59" s="119"/>
      <c r="Y59" s="119"/>
      <c r="AA59" s="119">
        <v>0</v>
      </c>
      <c r="AB59" s="119"/>
      <c r="AC59" s="119"/>
    </row>
    <row r="60" spans="2:29" ht="13.5" customHeight="1" x14ac:dyDescent="0.25">
      <c r="B60" s="152" t="s">
        <v>241</v>
      </c>
      <c r="C60" s="152"/>
      <c r="D60" s="152"/>
      <c r="E60" s="152"/>
      <c r="G60" s="119">
        <v>66847000</v>
      </c>
      <c r="H60" s="119"/>
      <c r="I60" s="119"/>
      <c r="K60" s="119">
        <v>4168421.5</v>
      </c>
      <c r="L60" s="119"/>
      <c r="N60" s="119">
        <v>71015421.5</v>
      </c>
      <c r="O60" s="119"/>
      <c r="P60" s="119"/>
      <c r="R60" s="119">
        <v>70690513.090000004</v>
      </c>
      <c r="S60" s="119"/>
      <c r="T60" s="119"/>
      <c r="V60" s="119">
        <v>70690513.090000004</v>
      </c>
      <c r="W60" s="119"/>
      <c r="X60" s="119"/>
      <c r="Y60" s="119"/>
      <c r="AA60" s="119">
        <v>324908.40999999997</v>
      </c>
      <c r="AB60" s="119"/>
      <c r="AC60" s="119"/>
    </row>
    <row r="61" spans="2:29" ht="6.75" customHeight="1" x14ac:dyDescent="0.25">
      <c r="B61" s="152"/>
      <c r="C61" s="152"/>
      <c r="D61" s="152"/>
      <c r="E61" s="152"/>
    </row>
    <row r="62" spans="2:29" ht="13.5" customHeight="1" x14ac:dyDescent="0.25">
      <c r="B62" s="152" t="s">
        <v>242</v>
      </c>
      <c r="C62" s="152"/>
      <c r="D62" s="152"/>
      <c r="E62" s="152"/>
      <c r="G62" s="119">
        <v>96325000</v>
      </c>
      <c r="H62" s="119"/>
      <c r="I62" s="119"/>
      <c r="K62" s="119">
        <v>7736296.21</v>
      </c>
      <c r="L62" s="119"/>
      <c r="N62" s="119">
        <v>104061296.20999999</v>
      </c>
      <c r="O62" s="119"/>
      <c r="P62" s="119"/>
      <c r="R62" s="119">
        <v>104061296.20999999</v>
      </c>
      <c r="S62" s="119"/>
      <c r="T62" s="119"/>
      <c r="V62" s="119">
        <v>104061296.20999999</v>
      </c>
      <c r="W62" s="119"/>
      <c r="X62" s="119"/>
      <c r="Y62" s="119"/>
      <c r="AA62" s="119">
        <v>0</v>
      </c>
      <c r="AB62" s="119"/>
      <c r="AC62" s="119"/>
    </row>
    <row r="63" spans="2:29" ht="6.75" customHeight="1" x14ac:dyDescent="0.25">
      <c r="B63" s="152"/>
      <c r="C63" s="152"/>
      <c r="D63" s="152"/>
      <c r="E63" s="152"/>
    </row>
    <row r="64" spans="2:29" ht="13.5" customHeight="1" x14ac:dyDescent="0.25">
      <c r="B64" s="167" t="s">
        <v>243</v>
      </c>
      <c r="C64" s="167"/>
      <c r="D64" s="167"/>
      <c r="E64" s="167"/>
      <c r="G64" s="119">
        <v>1304299000</v>
      </c>
      <c r="H64" s="119"/>
      <c r="I64" s="119"/>
      <c r="K64" s="119">
        <v>48031822.840000004</v>
      </c>
      <c r="L64" s="119"/>
      <c r="N64" s="119">
        <v>1352330822.8399999</v>
      </c>
      <c r="O64" s="119"/>
      <c r="P64" s="119"/>
      <c r="R64" s="119">
        <v>1352330822.8399999</v>
      </c>
      <c r="S64" s="119"/>
      <c r="T64" s="119"/>
      <c r="V64" s="119">
        <v>1352330822.8399999</v>
      </c>
      <c r="W64" s="119"/>
      <c r="X64" s="119"/>
      <c r="Y64" s="119"/>
      <c r="AA64" s="119">
        <v>0</v>
      </c>
      <c r="AB64" s="119"/>
      <c r="AC64" s="119"/>
    </row>
    <row r="65" spans="2:29" ht="13.5" customHeight="1" x14ac:dyDescent="0.25">
      <c r="B65" s="167" t="s">
        <v>244</v>
      </c>
      <c r="C65" s="167"/>
      <c r="D65" s="167"/>
      <c r="E65" s="167"/>
      <c r="G65" s="119">
        <v>103555200</v>
      </c>
      <c r="H65" s="119"/>
      <c r="I65" s="119"/>
      <c r="K65" s="119">
        <v>7373810.5199999996</v>
      </c>
      <c r="L65" s="119"/>
      <c r="N65" s="119">
        <v>110929010.52</v>
      </c>
      <c r="O65" s="119"/>
      <c r="P65" s="119"/>
      <c r="R65" s="119">
        <v>110929010.52</v>
      </c>
      <c r="S65" s="119"/>
      <c r="T65" s="119"/>
      <c r="V65" s="119">
        <v>110929010.52</v>
      </c>
      <c r="W65" s="119"/>
      <c r="X65" s="119"/>
      <c r="Y65" s="119"/>
      <c r="AA65" s="119">
        <v>0</v>
      </c>
      <c r="AB65" s="119"/>
      <c r="AC65" s="119"/>
    </row>
    <row r="66" spans="2:29" ht="13.5" customHeight="1" x14ac:dyDescent="0.25">
      <c r="B66" s="152" t="s">
        <v>245</v>
      </c>
      <c r="C66" s="152"/>
      <c r="D66" s="152"/>
      <c r="E66" s="152"/>
      <c r="G66" s="119">
        <v>65116800</v>
      </c>
      <c r="H66" s="119"/>
      <c r="I66" s="119"/>
      <c r="K66" s="119">
        <v>4883502.83</v>
      </c>
      <c r="L66" s="119"/>
      <c r="N66" s="119">
        <v>70000302.829999998</v>
      </c>
      <c r="O66" s="119"/>
      <c r="P66" s="119"/>
      <c r="R66" s="119">
        <v>70000302.829999998</v>
      </c>
      <c r="S66" s="119"/>
      <c r="T66" s="119"/>
      <c r="V66" s="119">
        <v>70000302.829999998</v>
      </c>
      <c r="W66" s="119"/>
      <c r="X66" s="119"/>
      <c r="Y66" s="119"/>
      <c r="AA66" s="119">
        <v>0</v>
      </c>
      <c r="AB66" s="119"/>
      <c r="AC66" s="119"/>
    </row>
    <row r="67" spans="2:29" ht="6.75" customHeight="1" x14ac:dyDescent="0.25">
      <c r="B67" s="152"/>
      <c r="C67" s="152"/>
      <c r="D67" s="152"/>
      <c r="E67" s="152"/>
    </row>
    <row r="68" spans="2:29" ht="13.5" customHeight="1" x14ac:dyDescent="0.25">
      <c r="B68" s="167" t="s">
        <v>246</v>
      </c>
      <c r="C68" s="167"/>
      <c r="D68" s="167"/>
      <c r="E68" s="167"/>
      <c r="G68" s="119">
        <v>54000000</v>
      </c>
      <c r="H68" s="119"/>
      <c r="I68" s="119"/>
      <c r="K68" s="119">
        <v>8011031.8399999999</v>
      </c>
      <c r="L68" s="119"/>
      <c r="N68" s="119">
        <v>62011031.840000004</v>
      </c>
      <c r="O68" s="119"/>
      <c r="P68" s="119"/>
      <c r="R68" s="119">
        <v>62011031.840000004</v>
      </c>
      <c r="S68" s="119"/>
      <c r="T68" s="119"/>
      <c r="V68" s="119">
        <v>62011031.840000004</v>
      </c>
      <c r="W68" s="119"/>
      <c r="X68" s="119"/>
      <c r="Y68" s="119"/>
      <c r="AA68" s="119">
        <v>0</v>
      </c>
      <c r="AB68" s="119"/>
      <c r="AC68" s="119"/>
    </row>
    <row r="69" spans="2:29" ht="13.5" customHeight="1" x14ac:dyDescent="0.25">
      <c r="B69" s="152" t="s">
        <v>247</v>
      </c>
      <c r="C69" s="152"/>
      <c r="D69" s="152"/>
      <c r="E69" s="152"/>
      <c r="G69" s="119">
        <v>0</v>
      </c>
      <c r="H69" s="119"/>
      <c r="I69" s="119"/>
      <c r="K69" s="119">
        <v>13201200</v>
      </c>
      <c r="L69" s="119"/>
      <c r="N69" s="119">
        <v>13201200</v>
      </c>
      <c r="O69" s="119"/>
      <c r="P69" s="119"/>
      <c r="R69" s="119">
        <v>13201200</v>
      </c>
      <c r="S69" s="119"/>
      <c r="T69" s="119"/>
      <c r="V69" s="119">
        <v>13201200</v>
      </c>
      <c r="W69" s="119"/>
      <c r="X69" s="119"/>
      <c r="Y69" s="119"/>
      <c r="AA69" s="119">
        <v>0</v>
      </c>
      <c r="AB69" s="119"/>
      <c r="AC69" s="119"/>
    </row>
    <row r="70" spans="2:29" ht="6.75" customHeight="1" x14ac:dyDescent="0.25">
      <c r="B70" s="152"/>
      <c r="C70" s="152"/>
      <c r="D70" s="152"/>
      <c r="E70" s="152"/>
    </row>
    <row r="71" spans="2:29" ht="13.5" customHeight="1" x14ac:dyDescent="0.25">
      <c r="B71" s="167" t="s">
        <v>248</v>
      </c>
      <c r="C71" s="167"/>
      <c r="D71" s="167"/>
      <c r="E71" s="167"/>
      <c r="G71" s="119">
        <v>242474000</v>
      </c>
      <c r="H71" s="119"/>
      <c r="I71" s="119"/>
      <c r="K71" s="119">
        <v>13462679.449999999</v>
      </c>
      <c r="L71" s="119"/>
      <c r="N71" s="119">
        <v>255936679.44999999</v>
      </c>
      <c r="O71" s="119"/>
      <c r="P71" s="119"/>
      <c r="R71" s="119">
        <v>250936679.44999999</v>
      </c>
      <c r="S71" s="119"/>
      <c r="T71" s="119"/>
      <c r="V71" s="119">
        <v>250936679.44999999</v>
      </c>
      <c r="W71" s="119"/>
      <c r="X71" s="119"/>
      <c r="Y71" s="119"/>
      <c r="AA71" s="119">
        <v>5000000</v>
      </c>
      <c r="AB71" s="119"/>
      <c r="AC71" s="119"/>
    </row>
    <row r="72" spans="2:29" ht="13.5" customHeight="1" x14ac:dyDescent="0.25">
      <c r="B72" s="152" t="s">
        <v>249</v>
      </c>
      <c r="C72" s="152"/>
      <c r="D72" s="152"/>
      <c r="E72" s="152"/>
      <c r="G72" s="119">
        <v>171407000</v>
      </c>
      <c r="H72" s="119"/>
      <c r="I72" s="119"/>
      <c r="K72" s="119">
        <v>73892933.540000007</v>
      </c>
      <c r="L72" s="119"/>
      <c r="N72" s="119">
        <v>245299933.53999999</v>
      </c>
      <c r="O72" s="119"/>
      <c r="P72" s="119"/>
      <c r="R72" s="119">
        <v>245299933.53999999</v>
      </c>
      <c r="S72" s="119"/>
      <c r="T72" s="119"/>
      <c r="V72" s="119">
        <v>245299933.53999999</v>
      </c>
      <c r="W72" s="119"/>
      <c r="X72" s="119"/>
      <c r="Y72" s="119"/>
      <c r="AA72" s="119">
        <v>0</v>
      </c>
      <c r="AB72" s="119"/>
      <c r="AC72" s="119"/>
    </row>
    <row r="73" spans="2:29" ht="6.75" customHeight="1" x14ac:dyDescent="0.25">
      <c r="B73" s="152"/>
      <c r="C73" s="152"/>
      <c r="D73" s="152"/>
      <c r="E73" s="152"/>
    </row>
    <row r="74" spans="2:29" ht="13.5" customHeight="1" x14ac:dyDescent="0.25">
      <c r="B74" s="167" t="s">
        <v>250</v>
      </c>
      <c r="C74" s="167"/>
      <c r="D74" s="167"/>
      <c r="E74" s="167"/>
      <c r="G74" s="119">
        <v>46490000</v>
      </c>
      <c r="H74" s="119"/>
      <c r="I74" s="119"/>
      <c r="K74" s="119">
        <v>6760000</v>
      </c>
      <c r="L74" s="119"/>
      <c r="N74" s="119">
        <v>53250000</v>
      </c>
      <c r="O74" s="119"/>
      <c r="P74" s="119"/>
      <c r="R74" s="119">
        <v>53250000</v>
      </c>
      <c r="S74" s="119"/>
      <c r="T74" s="119"/>
      <c r="V74" s="119">
        <v>53250000</v>
      </c>
      <c r="W74" s="119"/>
      <c r="X74" s="119"/>
      <c r="Y74" s="119"/>
      <c r="AA74" s="119">
        <v>0</v>
      </c>
      <c r="AB74" s="119"/>
      <c r="AC74" s="119"/>
    </row>
    <row r="75" spans="2:29" ht="13.5" customHeight="1" x14ac:dyDescent="0.25">
      <c r="B75" s="152" t="s">
        <v>251</v>
      </c>
      <c r="C75" s="152"/>
      <c r="D75" s="152"/>
      <c r="E75" s="152"/>
      <c r="G75" s="119">
        <v>13625300</v>
      </c>
      <c r="H75" s="119"/>
      <c r="I75" s="119"/>
      <c r="K75" s="119">
        <v>13551762.09</v>
      </c>
      <c r="L75" s="119"/>
      <c r="N75" s="119">
        <v>27177062.09</v>
      </c>
      <c r="O75" s="119"/>
      <c r="P75" s="119"/>
      <c r="R75" s="119">
        <v>27177062.09</v>
      </c>
      <c r="S75" s="119"/>
      <c r="T75" s="119"/>
      <c r="V75" s="119">
        <v>27177062.09</v>
      </c>
      <c r="W75" s="119"/>
      <c r="X75" s="119"/>
      <c r="Y75" s="119"/>
      <c r="AA75" s="119">
        <v>0</v>
      </c>
      <c r="AB75" s="119"/>
      <c r="AC75" s="119"/>
    </row>
    <row r="76" spans="2:29" ht="6.75" customHeight="1" x14ac:dyDescent="0.25">
      <c r="B76" s="152"/>
      <c r="C76" s="152"/>
      <c r="D76" s="152"/>
      <c r="E76" s="152"/>
    </row>
    <row r="77" spans="2:29" ht="13.5" customHeight="1" x14ac:dyDescent="0.25">
      <c r="B77" s="152" t="s">
        <v>252</v>
      </c>
      <c r="C77" s="152"/>
      <c r="D77" s="152"/>
      <c r="E77" s="152"/>
      <c r="G77" s="119">
        <v>55000000</v>
      </c>
      <c r="H77" s="119"/>
      <c r="I77" s="119"/>
      <c r="K77" s="119">
        <v>4224481.2300000004</v>
      </c>
      <c r="L77" s="119"/>
      <c r="N77" s="119">
        <v>59224481.229999997</v>
      </c>
      <c r="O77" s="119"/>
      <c r="P77" s="119"/>
      <c r="R77" s="119">
        <v>59224481.229999997</v>
      </c>
      <c r="S77" s="119"/>
      <c r="T77" s="119"/>
      <c r="V77" s="119">
        <v>59224481.229999997</v>
      </c>
      <c r="W77" s="119"/>
      <c r="X77" s="119"/>
      <c r="Y77" s="119"/>
      <c r="AA77" s="119">
        <v>0</v>
      </c>
      <c r="AB77" s="119"/>
      <c r="AC77" s="119"/>
    </row>
    <row r="78" spans="2:29" ht="6.75" customHeight="1" x14ac:dyDescent="0.25">
      <c r="B78" s="152"/>
      <c r="C78" s="152"/>
      <c r="D78" s="152"/>
      <c r="E78" s="152"/>
    </row>
    <row r="79" spans="2:29" ht="13.5" customHeight="1" x14ac:dyDescent="0.25">
      <c r="B79" s="152" t="s">
        <v>253</v>
      </c>
      <c r="C79" s="152"/>
      <c r="D79" s="152"/>
      <c r="E79" s="152"/>
      <c r="G79" s="119">
        <v>3344985200</v>
      </c>
      <c r="H79" s="119"/>
      <c r="I79" s="119"/>
      <c r="K79" s="119">
        <v>176050059.56999999</v>
      </c>
      <c r="L79" s="119"/>
      <c r="N79" s="119">
        <v>3521035259.5700002</v>
      </c>
      <c r="O79" s="119"/>
      <c r="P79" s="119"/>
      <c r="R79" s="119">
        <v>3518614039.02</v>
      </c>
      <c r="S79" s="119"/>
      <c r="T79" s="119"/>
      <c r="V79" s="119">
        <v>3516777574.3899999</v>
      </c>
      <c r="W79" s="119"/>
      <c r="X79" s="119"/>
      <c r="Y79" s="119"/>
      <c r="AA79" s="119">
        <v>2421220.5499999998</v>
      </c>
      <c r="AB79" s="119"/>
      <c r="AC79" s="119"/>
    </row>
    <row r="80" spans="2:29" ht="6.75" customHeight="1" x14ac:dyDescent="0.25">
      <c r="B80" s="152"/>
      <c r="C80" s="152"/>
      <c r="D80" s="152"/>
      <c r="E80" s="152"/>
    </row>
    <row r="81" spans="2:29" ht="13.5" customHeight="1" x14ac:dyDescent="0.25">
      <c r="B81" s="167" t="s">
        <v>254</v>
      </c>
      <c r="C81" s="167"/>
      <c r="D81" s="167"/>
      <c r="E81" s="167"/>
      <c r="G81" s="119">
        <v>5351000</v>
      </c>
      <c r="H81" s="119"/>
      <c r="I81" s="119"/>
      <c r="K81" s="119">
        <v>490000</v>
      </c>
      <c r="L81" s="119"/>
      <c r="N81" s="119">
        <v>5841000</v>
      </c>
      <c r="O81" s="119"/>
      <c r="P81" s="119"/>
      <c r="R81" s="119">
        <v>5841000</v>
      </c>
      <c r="S81" s="119"/>
      <c r="T81" s="119"/>
      <c r="V81" s="119">
        <v>5841000</v>
      </c>
      <c r="W81" s="119"/>
      <c r="X81" s="119"/>
      <c r="Y81" s="119"/>
      <c r="AA81" s="119">
        <v>0</v>
      </c>
      <c r="AB81" s="119"/>
      <c r="AC81" s="119"/>
    </row>
    <row r="82" spans="2:29" ht="13.5" customHeight="1" x14ac:dyDescent="0.25">
      <c r="B82" s="167" t="s">
        <v>255</v>
      </c>
      <c r="C82" s="167"/>
      <c r="D82" s="167"/>
      <c r="E82" s="167"/>
      <c r="G82" s="119">
        <v>31561600</v>
      </c>
      <c r="H82" s="119"/>
      <c r="I82" s="119"/>
      <c r="K82" s="119">
        <v>2202174.02</v>
      </c>
      <c r="L82" s="119"/>
      <c r="N82" s="119">
        <v>33763774.020000003</v>
      </c>
      <c r="O82" s="119"/>
      <c r="P82" s="119"/>
      <c r="R82" s="119">
        <v>33763774.020000003</v>
      </c>
      <c r="S82" s="119"/>
      <c r="T82" s="119"/>
      <c r="V82" s="119">
        <v>33763757.68</v>
      </c>
      <c r="W82" s="119"/>
      <c r="X82" s="119"/>
      <c r="Y82" s="119"/>
      <c r="AA82" s="119">
        <v>0</v>
      </c>
      <c r="AB82" s="119"/>
      <c r="AC82" s="119"/>
    </row>
    <row r="83" spans="2:29" ht="13.5" customHeight="1" x14ac:dyDescent="0.25">
      <c r="B83" s="167" t="s">
        <v>256</v>
      </c>
      <c r="C83" s="167"/>
      <c r="D83" s="167"/>
      <c r="E83" s="167"/>
      <c r="G83" s="119">
        <v>16352000</v>
      </c>
      <c r="H83" s="119"/>
      <c r="I83" s="119"/>
      <c r="K83" s="119">
        <v>1070551.6200000001</v>
      </c>
      <c r="L83" s="119"/>
      <c r="N83" s="119">
        <v>17422551.620000001</v>
      </c>
      <c r="O83" s="119"/>
      <c r="P83" s="119"/>
      <c r="R83" s="119">
        <v>17422551.620000001</v>
      </c>
      <c r="S83" s="119"/>
      <c r="T83" s="119"/>
      <c r="V83" s="119">
        <v>17422551.620000001</v>
      </c>
      <c r="W83" s="119"/>
      <c r="X83" s="119"/>
      <c r="Y83" s="119"/>
      <c r="AA83" s="119">
        <v>0</v>
      </c>
      <c r="AB83" s="119"/>
      <c r="AC83" s="119"/>
    </row>
    <row r="84" spans="2:29" ht="13.5" customHeight="1" x14ac:dyDescent="0.25">
      <c r="B84" s="152" t="s">
        <v>257</v>
      </c>
      <c r="C84" s="152"/>
      <c r="D84" s="152"/>
      <c r="E84" s="152"/>
      <c r="G84" s="119">
        <v>228112300</v>
      </c>
      <c r="H84" s="119"/>
      <c r="I84" s="119"/>
      <c r="K84" s="119">
        <v>-8152294.1399999997</v>
      </c>
      <c r="L84" s="119"/>
      <c r="N84" s="119">
        <v>219960005.86000001</v>
      </c>
      <c r="O84" s="119"/>
      <c r="P84" s="119"/>
      <c r="R84" s="119">
        <v>219960005.86000001</v>
      </c>
      <c r="S84" s="119"/>
      <c r="T84" s="119"/>
      <c r="V84" s="119">
        <v>219960005.86000001</v>
      </c>
      <c r="W84" s="119"/>
      <c r="X84" s="119"/>
      <c r="Y84" s="119"/>
      <c r="AA84" s="119">
        <v>0</v>
      </c>
      <c r="AB84" s="119"/>
      <c r="AC84" s="119"/>
    </row>
    <row r="85" spans="2:29" ht="6.75" customHeight="1" x14ac:dyDescent="0.25">
      <c r="B85" s="152"/>
      <c r="C85" s="152"/>
      <c r="D85" s="152"/>
      <c r="E85" s="152"/>
    </row>
    <row r="86" spans="2:29" ht="13.5" customHeight="1" x14ac:dyDescent="0.25">
      <c r="B86" s="152" t="s">
        <v>258</v>
      </c>
      <c r="C86" s="152"/>
      <c r="D86" s="152"/>
      <c r="E86" s="152"/>
      <c r="G86" s="119">
        <v>0</v>
      </c>
      <c r="H86" s="119"/>
      <c r="I86" s="119"/>
      <c r="K86" s="119">
        <v>6641689.6799999997</v>
      </c>
      <c r="L86" s="119"/>
      <c r="N86" s="119">
        <v>6641689.6799999997</v>
      </c>
      <c r="O86" s="119"/>
      <c r="P86" s="119"/>
      <c r="R86" s="119">
        <v>6641689.6799999997</v>
      </c>
      <c r="S86" s="119"/>
      <c r="T86" s="119"/>
      <c r="V86" s="119">
        <v>6641689.6799999997</v>
      </c>
      <c r="W86" s="119"/>
      <c r="X86" s="119"/>
      <c r="Y86" s="119"/>
      <c r="AA86" s="119">
        <v>0</v>
      </c>
      <c r="AB86" s="119"/>
      <c r="AC86" s="119"/>
    </row>
    <row r="87" spans="2:29" ht="6.75" customHeight="1" x14ac:dyDescent="0.25">
      <c r="B87" s="152"/>
      <c r="C87" s="152"/>
      <c r="D87" s="152"/>
      <c r="E87" s="152"/>
    </row>
    <row r="88" spans="2:29" ht="13.5" customHeight="1" x14ac:dyDescent="0.25">
      <c r="B88" s="152" t="s">
        <v>259</v>
      </c>
      <c r="C88" s="152"/>
      <c r="D88" s="152"/>
      <c r="E88" s="152"/>
      <c r="G88" s="119">
        <v>0</v>
      </c>
      <c r="H88" s="119"/>
      <c r="I88" s="119"/>
      <c r="K88" s="119">
        <v>26980906.07</v>
      </c>
      <c r="L88" s="119"/>
      <c r="N88" s="119">
        <v>26980906.07</v>
      </c>
      <c r="O88" s="119"/>
      <c r="P88" s="119"/>
      <c r="R88" s="119">
        <v>26980906.07</v>
      </c>
      <c r="S88" s="119"/>
      <c r="T88" s="119"/>
      <c r="V88" s="119">
        <v>26980906.07</v>
      </c>
      <c r="W88" s="119"/>
      <c r="X88" s="119"/>
      <c r="Y88" s="119"/>
      <c r="AA88" s="119">
        <v>0</v>
      </c>
      <c r="AB88" s="119"/>
      <c r="AC88" s="119"/>
    </row>
    <row r="89" spans="2:29" ht="6.75" customHeight="1" x14ac:dyDescent="0.25">
      <c r="B89" s="152"/>
      <c r="C89" s="152"/>
      <c r="D89" s="152"/>
      <c r="E89" s="152"/>
    </row>
    <row r="90" spans="2:29" ht="13.5" customHeight="1" x14ac:dyDescent="0.25">
      <c r="B90" s="167" t="s">
        <v>260</v>
      </c>
      <c r="C90" s="167"/>
      <c r="D90" s="167"/>
      <c r="E90" s="167"/>
      <c r="G90" s="119">
        <v>2398812800</v>
      </c>
      <c r="H90" s="119"/>
      <c r="I90" s="119"/>
      <c r="K90" s="119">
        <v>83967235.769999996</v>
      </c>
      <c r="L90" s="119"/>
      <c r="N90" s="119">
        <v>2482780035.77</v>
      </c>
      <c r="O90" s="119"/>
      <c r="P90" s="119"/>
      <c r="R90" s="119">
        <v>2479766263.77</v>
      </c>
      <c r="S90" s="119"/>
      <c r="T90" s="119"/>
      <c r="V90" s="119">
        <v>2479766263.77</v>
      </c>
      <c r="W90" s="119"/>
      <c r="X90" s="119"/>
      <c r="Y90" s="119"/>
      <c r="AA90" s="119">
        <v>3013772</v>
      </c>
      <c r="AB90" s="119"/>
      <c r="AC90" s="119"/>
    </row>
    <row r="91" spans="2:29" ht="13.5" customHeight="1" x14ac:dyDescent="0.25">
      <c r="B91" s="167" t="s">
        <v>261</v>
      </c>
      <c r="C91" s="167"/>
      <c r="D91" s="167"/>
      <c r="E91" s="167"/>
      <c r="G91" s="119">
        <v>173470800</v>
      </c>
      <c r="H91" s="119"/>
      <c r="I91" s="119"/>
      <c r="K91" s="119">
        <v>43685259.100000001</v>
      </c>
      <c r="L91" s="119"/>
      <c r="N91" s="119">
        <v>217156059.09999999</v>
      </c>
      <c r="O91" s="119"/>
      <c r="P91" s="119"/>
      <c r="R91" s="119">
        <v>216586762.09999999</v>
      </c>
      <c r="S91" s="119"/>
      <c r="T91" s="119"/>
      <c r="V91" s="119">
        <v>216586762.09999999</v>
      </c>
      <c r="W91" s="119"/>
      <c r="X91" s="119"/>
      <c r="Y91" s="119"/>
      <c r="AA91" s="119">
        <v>569297</v>
      </c>
      <c r="AB91" s="119"/>
      <c r="AC91" s="119"/>
    </row>
    <row r="92" spans="2:29" ht="13.5" customHeight="1" x14ac:dyDescent="0.25">
      <c r="B92" s="167" t="s">
        <v>262</v>
      </c>
      <c r="C92" s="167"/>
      <c r="D92" s="167"/>
      <c r="E92" s="167"/>
      <c r="G92" s="119">
        <v>221902900</v>
      </c>
      <c r="H92" s="119"/>
      <c r="I92" s="119"/>
      <c r="K92" s="119">
        <v>36635582.399999999</v>
      </c>
      <c r="L92" s="119"/>
      <c r="N92" s="119">
        <v>258538482.40000001</v>
      </c>
      <c r="O92" s="119"/>
      <c r="P92" s="119"/>
      <c r="R92" s="119">
        <v>258021392.40000001</v>
      </c>
      <c r="S92" s="119"/>
      <c r="T92" s="119"/>
      <c r="V92" s="119">
        <v>258021392.40000001</v>
      </c>
      <c r="W92" s="119"/>
      <c r="X92" s="119"/>
      <c r="Y92" s="119"/>
      <c r="AA92" s="119">
        <v>517090</v>
      </c>
      <c r="AB92" s="119"/>
      <c r="AC92" s="119"/>
    </row>
    <row r="93" spans="2:29" ht="13.5" customHeight="1" x14ac:dyDescent="0.25">
      <c r="B93" s="167" t="s">
        <v>263</v>
      </c>
      <c r="C93" s="167"/>
      <c r="D93" s="167"/>
      <c r="E93" s="167"/>
      <c r="G93" s="119">
        <v>108052700</v>
      </c>
      <c r="H93" s="119"/>
      <c r="I93" s="119"/>
      <c r="K93" s="119">
        <v>-2936307.05</v>
      </c>
      <c r="L93" s="119"/>
      <c r="N93" s="119">
        <v>105116392.95</v>
      </c>
      <c r="O93" s="119"/>
      <c r="P93" s="119"/>
      <c r="R93" s="119">
        <v>104916701.95</v>
      </c>
      <c r="S93" s="119"/>
      <c r="T93" s="119"/>
      <c r="V93" s="119">
        <v>104916701.95</v>
      </c>
      <c r="W93" s="119"/>
      <c r="X93" s="119"/>
      <c r="Y93" s="119"/>
      <c r="AA93" s="119">
        <v>199691</v>
      </c>
      <c r="AB93" s="119"/>
      <c r="AC93" s="119"/>
    </row>
    <row r="94" spans="2:29" ht="13.5" customHeight="1" x14ac:dyDescent="0.25">
      <c r="B94" s="167" t="s">
        <v>264</v>
      </c>
      <c r="C94" s="167"/>
      <c r="D94" s="167"/>
      <c r="E94" s="167"/>
      <c r="G94" s="119">
        <v>111454500</v>
      </c>
      <c r="H94" s="119"/>
      <c r="I94" s="119"/>
      <c r="K94" s="119">
        <v>34059095.560000002</v>
      </c>
      <c r="L94" s="119"/>
      <c r="N94" s="119">
        <v>145513595.56</v>
      </c>
      <c r="O94" s="119"/>
      <c r="P94" s="119"/>
      <c r="R94" s="119">
        <v>145349018.56</v>
      </c>
      <c r="S94" s="119"/>
      <c r="T94" s="119"/>
      <c r="V94" s="119">
        <v>145349018.56</v>
      </c>
      <c r="W94" s="119"/>
      <c r="X94" s="119"/>
      <c r="Y94" s="119"/>
      <c r="AA94" s="119">
        <v>164577</v>
      </c>
      <c r="AB94" s="119"/>
      <c r="AC94" s="119"/>
    </row>
    <row r="95" spans="2:29" ht="13.5" customHeight="1" x14ac:dyDescent="0.25">
      <c r="B95" s="167" t="s">
        <v>265</v>
      </c>
      <c r="C95" s="167"/>
      <c r="D95" s="167"/>
      <c r="E95" s="167"/>
      <c r="G95" s="119">
        <v>342396900</v>
      </c>
      <c r="H95" s="119"/>
      <c r="I95" s="119"/>
      <c r="K95" s="119">
        <v>13514009.880000001</v>
      </c>
      <c r="L95" s="119"/>
      <c r="N95" s="119">
        <v>355910909.88</v>
      </c>
      <c r="O95" s="119"/>
      <c r="P95" s="119"/>
      <c r="R95" s="119">
        <v>355441239.88</v>
      </c>
      <c r="S95" s="119"/>
      <c r="T95" s="119"/>
      <c r="V95" s="119">
        <v>355441239.88</v>
      </c>
      <c r="W95" s="119"/>
      <c r="X95" s="119"/>
      <c r="Y95" s="119"/>
      <c r="AA95" s="119">
        <v>469670</v>
      </c>
      <c r="AB95" s="119"/>
      <c r="AC95" s="119"/>
    </row>
    <row r="96" spans="2:29" ht="13.5" customHeight="1" x14ac:dyDescent="0.25">
      <c r="B96" s="167" t="s">
        <v>266</v>
      </c>
      <c r="C96" s="167"/>
      <c r="D96" s="167"/>
      <c r="E96" s="167"/>
      <c r="G96" s="119">
        <v>156666400</v>
      </c>
      <c r="H96" s="119"/>
      <c r="I96" s="119"/>
      <c r="K96" s="119">
        <v>14983699.09</v>
      </c>
      <c r="L96" s="119"/>
      <c r="N96" s="119">
        <v>171650099.09</v>
      </c>
      <c r="O96" s="119"/>
      <c r="P96" s="119"/>
      <c r="R96" s="119">
        <v>171410146.09</v>
      </c>
      <c r="S96" s="119"/>
      <c r="T96" s="119"/>
      <c r="V96" s="119">
        <v>171410146.09</v>
      </c>
      <c r="W96" s="119"/>
      <c r="X96" s="119"/>
      <c r="Y96" s="119"/>
      <c r="AA96" s="119">
        <v>239953</v>
      </c>
      <c r="AB96" s="119"/>
      <c r="AC96" s="119"/>
    </row>
    <row r="97" spans="2:29" ht="13.5" customHeight="1" x14ac:dyDescent="0.25">
      <c r="B97" s="167" t="s">
        <v>267</v>
      </c>
      <c r="C97" s="167"/>
      <c r="D97" s="167"/>
      <c r="E97" s="167"/>
      <c r="G97" s="119">
        <v>191610700</v>
      </c>
      <c r="H97" s="119"/>
      <c r="I97" s="119"/>
      <c r="K97" s="119">
        <v>7594559.0599999996</v>
      </c>
      <c r="L97" s="119"/>
      <c r="N97" s="119">
        <v>199205259.06</v>
      </c>
      <c r="O97" s="119"/>
      <c r="P97" s="119"/>
      <c r="R97" s="119">
        <v>198800636.06</v>
      </c>
      <c r="S97" s="119"/>
      <c r="T97" s="119"/>
      <c r="V97" s="119">
        <v>198800636.06</v>
      </c>
      <c r="W97" s="119"/>
      <c r="X97" s="119"/>
      <c r="Y97" s="119"/>
      <c r="AA97" s="119">
        <v>404623</v>
      </c>
      <c r="AB97" s="119"/>
      <c r="AC97" s="119"/>
    </row>
    <row r="98" spans="2:29" ht="13.5" customHeight="1" x14ac:dyDescent="0.25">
      <c r="B98" s="167" t="s">
        <v>268</v>
      </c>
      <c r="C98" s="167"/>
      <c r="D98" s="167"/>
      <c r="E98" s="167"/>
      <c r="G98" s="119">
        <v>159136500</v>
      </c>
      <c r="H98" s="119"/>
      <c r="I98" s="119"/>
      <c r="K98" s="119">
        <v>15824335.23</v>
      </c>
      <c r="L98" s="119"/>
      <c r="N98" s="119">
        <v>174960835.22999999</v>
      </c>
      <c r="O98" s="119"/>
      <c r="P98" s="119"/>
      <c r="R98" s="119">
        <v>174922615.22999999</v>
      </c>
      <c r="S98" s="119"/>
      <c r="T98" s="119"/>
      <c r="V98" s="119">
        <v>174922615.22999999</v>
      </c>
      <c r="W98" s="119"/>
      <c r="X98" s="119"/>
      <c r="Y98" s="119"/>
      <c r="AA98" s="119">
        <v>38220</v>
      </c>
      <c r="AB98" s="119"/>
      <c r="AC98" s="119"/>
    </row>
    <row r="99" spans="2:29" ht="13.5" customHeight="1" x14ac:dyDescent="0.25">
      <c r="B99" s="167" t="s">
        <v>269</v>
      </c>
      <c r="C99" s="167"/>
      <c r="D99" s="167"/>
      <c r="E99" s="167"/>
      <c r="G99" s="119">
        <v>175143400</v>
      </c>
      <c r="H99" s="119"/>
      <c r="I99" s="119"/>
      <c r="K99" s="119">
        <v>-27006314.59</v>
      </c>
      <c r="L99" s="119"/>
      <c r="N99" s="119">
        <v>148137085.41</v>
      </c>
      <c r="O99" s="119"/>
      <c r="P99" s="119"/>
      <c r="R99" s="119">
        <v>147916576.41</v>
      </c>
      <c r="S99" s="119"/>
      <c r="T99" s="119"/>
      <c r="V99" s="119">
        <v>147916576.41</v>
      </c>
      <c r="W99" s="119"/>
      <c r="X99" s="119"/>
      <c r="Y99" s="119"/>
      <c r="AA99" s="119">
        <v>220509</v>
      </c>
      <c r="AB99" s="119"/>
      <c r="AC99" s="119"/>
    </row>
    <row r="100" spans="2:29" ht="13.5" customHeight="1" x14ac:dyDescent="0.25">
      <c r="B100" s="167" t="s">
        <v>270</v>
      </c>
      <c r="C100" s="167"/>
      <c r="D100" s="167"/>
      <c r="E100" s="167"/>
      <c r="G100" s="119">
        <v>109219400</v>
      </c>
      <c r="H100" s="119"/>
      <c r="I100" s="119"/>
      <c r="K100" s="119">
        <v>7394245.4199999999</v>
      </c>
      <c r="L100" s="119"/>
      <c r="N100" s="119">
        <v>116613645.42</v>
      </c>
      <c r="O100" s="119"/>
      <c r="P100" s="119"/>
      <c r="R100" s="119">
        <v>116307974.42</v>
      </c>
      <c r="S100" s="119"/>
      <c r="T100" s="119"/>
      <c r="V100" s="119">
        <v>116307974.42</v>
      </c>
      <c r="W100" s="119"/>
      <c r="X100" s="119"/>
      <c r="Y100" s="119"/>
      <c r="AA100" s="119">
        <v>305671</v>
      </c>
      <c r="AB100" s="119"/>
      <c r="AC100" s="119"/>
    </row>
    <row r="101" spans="2:29" ht="13.5" customHeight="1" x14ac:dyDescent="0.25">
      <c r="B101" s="167" t="s">
        <v>271</v>
      </c>
      <c r="C101" s="167"/>
      <c r="D101" s="167"/>
      <c r="E101" s="167"/>
      <c r="G101" s="119">
        <v>158937500</v>
      </c>
      <c r="H101" s="119"/>
      <c r="I101" s="119"/>
      <c r="K101" s="119">
        <v>18500000</v>
      </c>
      <c r="L101" s="119"/>
      <c r="N101" s="119">
        <v>177437500</v>
      </c>
      <c r="O101" s="119"/>
      <c r="P101" s="119"/>
      <c r="R101" s="119">
        <v>177437500</v>
      </c>
      <c r="S101" s="119"/>
      <c r="T101" s="119"/>
      <c r="V101" s="119">
        <v>177437500</v>
      </c>
      <c r="W101" s="119"/>
      <c r="X101" s="119"/>
      <c r="Y101" s="119"/>
      <c r="AA101" s="119">
        <v>0</v>
      </c>
      <c r="AB101" s="119"/>
      <c r="AC101" s="119"/>
    </row>
    <row r="102" spans="2:29" ht="13.5" customHeight="1" x14ac:dyDescent="0.25">
      <c r="B102" s="167" t="s">
        <v>272</v>
      </c>
      <c r="C102" s="167"/>
      <c r="D102" s="167"/>
      <c r="E102" s="167"/>
      <c r="G102" s="119">
        <v>19489000</v>
      </c>
      <c r="H102" s="119"/>
      <c r="I102" s="119"/>
      <c r="K102" s="119">
        <v>0</v>
      </c>
      <c r="L102" s="119"/>
      <c r="N102" s="119">
        <v>19489000</v>
      </c>
      <c r="O102" s="119"/>
      <c r="P102" s="119"/>
      <c r="R102" s="119">
        <v>19489000</v>
      </c>
      <c r="S102" s="119"/>
      <c r="T102" s="119"/>
      <c r="V102" s="119">
        <v>19489000</v>
      </c>
      <c r="W102" s="119"/>
      <c r="X102" s="119"/>
      <c r="Y102" s="119"/>
      <c r="AA102" s="119">
        <v>0</v>
      </c>
      <c r="AB102" s="119"/>
      <c r="AC102" s="119"/>
    </row>
    <row r="103" spans="2:29" ht="13.5" customHeight="1" x14ac:dyDescent="0.25">
      <c r="B103" s="152" t="s">
        <v>273</v>
      </c>
      <c r="C103" s="152"/>
      <c r="D103" s="152"/>
      <c r="E103" s="152"/>
      <c r="G103" s="119">
        <v>23070000</v>
      </c>
      <c r="H103" s="119"/>
      <c r="I103" s="119"/>
      <c r="K103" s="119">
        <v>0</v>
      </c>
      <c r="L103" s="119"/>
      <c r="N103" s="119">
        <v>23070000</v>
      </c>
      <c r="O103" s="119"/>
      <c r="P103" s="119"/>
      <c r="R103" s="119">
        <v>23070000</v>
      </c>
      <c r="S103" s="119"/>
      <c r="T103" s="119"/>
      <c r="V103" s="119">
        <v>23070000</v>
      </c>
      <c r="W103" s="119"/>
      <c r="X103" s="119"/>
      <c r="Y103" s="119"/>
      <c r="AA103" s="119">
        <v>0</v>
      </c>
      <c r="AB103" s="119"/>
      <c r="AC103" s="119"/>
    </row>
    <row r="104" spans="2:29" ht="6.75" customHeight="1" x14ac:dyDescent="0.25">
      <c r="B104" s="152"/>
      <c r="C104" s="152"/>
      <c r="D104" s="152"/>
      <c r="E104" s="152"/>
    </row>
    <row r="105" spans="2:29" ht="13.5" customHeight="1" x14ac:dyDescent="0.25">
      <c r="B105" s="152" t="s">
        <v>274</v>
      </c>
      <c r="C105" s="152"/>
      <c r="D105" s="152"/>
      <c r="E105" s="152"/>
      <c r="G105" s="119">
        <v>32273000</v>
      </c>
      <c r="H105" s="119"/>
      <c r="I105" s="119"/>
      <c r="K105" s="119">
        <v>5000000</v>
      </c>
      <c r="L105" s="119"/>
      <c r="N105" s="119">
        <v>37273000</v>
      </c>
      <c r="O105" s="119"/>
      <c r="P105" s="119"/>
      <c r="R105" s="119">
        <v>37273000</v>
      </c>
      <c r="S105" s="119"/>
      <c r="T105" s="119"/>
      <c r="V105" s="119">
        <v>37273000</v>
      </c>
      <c r="W105" s="119"/>
      <c r="X105" s="119"/>
      <c r="Y105" s="119"/>
      <c r="AA105" s="119">
        <v>0</v>
      </c>
      <c r="AB105" s="119"/>
      <c r="AC105" s="119"/>
    </row>
    <row r="106" spans="2:29" ht="6.75" customHeight="1" x14ac:dyDescent="0.25">
      <c r="B106" s="152"/>
      <c r="C106" s="152"/>
      <c r="D106" s="152"/>
      <c r="E106" s="152"/>
    </row>
    <row r="107" spans="2:29" ht="13.5" customHeight="1" x14ac:dyDescent="0.25">
      <c r="B107" s="167" t="s">
        <v>275</v>
      </c>
      <c r="C107" s="167"/>
      <c r="D107" s="167"/>
      <c r="E107" s="167"/>
      <c r="G107" s="119">
        <v>493976000</v>
      </c>
      <c r="H107" s="119"/>
      <c r="I107" s="119"/>
      <c r="K107" s="119">
        <v>25000000</v>
      </c>
      <c r="L107" s="119"/>
      <c r="N107" s="119">
        <v>518976000</v>
      </c>
      <c r="O107" s="119"/>
      <c r="P107" s="119"/>
      <c r="R107" s="119">
        <v>518976000</v>
      </c>
      <c r="S107" s="119"/>
      <c r="T107" s="119"/>
      <c r="V107" s="119">
        <v>518976000</v>
      </c>
      <c r="W107" s="119"/>
      <c r="X107" s="119"/>
      <c r="Y107" s="119"/>
      <c r="AA107" s="119">
        <v>0</v>
      </c>
      <c r="AB107" s="119"/>
      <c r="AC107" s="119"/>
    </row>
    <row r="108" spans="2:29" ht="13.5" customHeight="1" x14ac:dyDescent="0.25">
      <c r="B108" s="167" t="s">
        <v>276</v>
      </c>
      <c r="C108" s="167"/>
      <c r="D108" s="167"/>
      <c r="E108" s="167"/>
      <c r="G108" s="119">
        <v>18500000</v>
      </c>
      <c r="H108" s="119"/>
      <c r="I108" s="119"/>
      <c r="K108" s="119">
        <v>2500000</v>
      </c>
      <c r="L108" s="119"/>
      <c r="N108" s="119">
        <v>21000000</v>
      </c>
      <c r="O108" s="119"/>
      <c r="P108" s="119"/>
      <c r="R108" s="119">
        <v>21000000</v>
      </c>
      <c r="S108" s="119"/>
      <c r="T108" s="119"/>
      <c r="V108" s="119">
        <v>21000000</v>
      </c>
      <c r="W108" s="119"/>
      <c r="X108" s="119"/>
      <c r="Y108" s="119"/>
      <c r="AA108" s="119">
        <v>0</v>
      </c>
      <c r="AB108" s="119"/>
      <c r="AC108" s="119"/>
    </row>
    <row r="109" spans="2:29" ht="13.5" customHeight="1" x14ac:dyDescent="0.25">
      <c r="B109" s="152" t="s">
        <v>277</v>
      </c>
      <c r="C109" s="152"/>
      <c r="D109" s="152"/>
      <c r="E109" s="152"/>
      <c r="G109" s="119">
        <v>16205000</v>
      </c>
      <c r="H109" s="119"/>
      <c r="I109" s="119"/>
      <c r="K109" s="119">
        <v>0</v>
      </c>
      <c r="L109" s="119"/>
      <c r="N109" s="119">
        <v>16205000</v>
      </c>
      <c r="O109" s="119"/>
      <c r="P109" s="119"/>
      <c r="R109" s="119">
        <v>16205000</v>
      </c>
      <c r="S109" s="119"/>
      <c r="T109" s="119"/>
      <c r="V109" s="119">
        <v>16205000</v>
      </c>
      <c r="W109" s="119"/>
      <c r="X109" s="119"/>
      <c r="Y109" s="119"/>
      <c r="AA109" s="119">
        <v>0</v>
      </c>
      <c r="AB109" s="119"/>
      <c r="AC109" s="119"/>
    </row>
    <row r="110" spans="2:29" ht="6.75" customHeight="1" x14ac:dyDescent="0.25">
      <c r="B110" s="152"/>
      <c r="C110" s="152"/>
      <c r="D110" s="152"/>
      <c r="E110" s="152"/>
    </row>
    <row r="111" spans="2:29" ht="13.5" customHeight="1" x14ac:dyDescent="0.25">
      <c r="B111" s="167" t="s">
        <v>278</v>
      </c>
      <c r="C111" s="167"/>
      <c r="D111" s="167"/>
      <c r="E111" s="167"/>
      <c r="G111" s="119">
        <v>0</v>
      </c>
      <c r="H111" s="119"/>
      <c r="I111" s="119"/>
      <c r="K111" s="119">
        <v>0</v>
      </c>
      <c r="L111" s="119"/>
      <c r="N111" s="119">
        <v>0</v>
      </c>
      <c r="O111" s="119"/>
      <c r="P111" s="119"/>
      <c r="R111" s="119">
        <v>0</v>
      </c>
      <c r="S111" s="119"/>
      <c r="T111" s="119"/>
      <c r="V111" s="119">
        <v>0</v>
      </c>
      <c r="W111" s="119"/>
      <c r="X111" s="119"/>
      <c r="Y111" s="119"/>
      <c r="AA111" s="119">
        <v>0</v>
      </c>
      <c r="AB111" s="119"/>
      <c r="AC111" s="119"/>
    </row>
    <row r="112" spans="2:29" ht="13.5" customHeight="1" x14ac:dyDescent="0.25">
      <c r="B112" s="167" t="s">
        <v>279</v>
      </c>
      <c r="C112" s="167"/>
      <c r="D112" s="167"/>
      <c r="E112" s="167"/>
      <c r="G112" s="119">
        <v>332546000</v>
      </c>
      <c r="H112" s="119"/>
      <c r="I112" s="119"/>
      <c r="K112" s="119">
        <v>218283488.41999999</v>
      </c>
      <c r="L112" s="119"/>
      <c r="N112" s="119">
        <v>550829488.41999996</v>
      </c>
      <c r="O112" s="119"/>
      <c r="P112" s="119"/>
      <c r="R112" s="119">
        <v>549880102.41999996</v>
      </c>
      <c r="S112" s="119"/>
      <c r="T112" s="119"/>
      <c r="V112" s="119">
        <v>549074158.41999996</v>
      </c>
      <c r="W112" s="119"/>
      <c r="X112" s="119"/>
      <c r="Y112" s="119"/>
      <c r="AA112" s="119">
        <v>949386</v>
      </c>
      <c r="AB112" s="119"/>
      <c r="AC112" s="119"/>
    </row>
    <row r="113" spans="2:29" ht="13.5" customHeight="1" x14ac:dyDescent="0.25">
      <c r="B113" s="167" t="s">
        <v>280</v>
      </c>
      <c r="C113" s="167"/>
      <c r="D113" s="167"/>
      <c r="E113" s="167"/>
      <c r="G113" s="119">
        <v>51493000</v>
      </c>
      <c r="H113" s="119"/>
      <c r="I113" s="119"/>
      <c r="K113" s="119">
        <v>11000000</v>
      </c>
      <c r="L113" s="119"/>
      <c r="N113" s="119">
        <v>62493000</v>
      </c>
      <c r="O113" s="119"/>
      <c r="P113" s="119"/>
      <c r="R113" s="119">
        <v>59493000</v>
      </c>
      <c r="S113" s="119"/>
      <c r="T113" s="119"/>
      <c r="V113" s="119">
        <v>59493000</v>
      </c>
      <c r="W113" s="119"/>
      <c r="X113" s="119"/>
      <c r="Y113" s="119"/>
      <c r="AA113" s="119">
        <v>3000000</v>
      </c>
      <c r="AB113" s="119"/>
      <c r="AC113" s="119"/>
    </row>
    <row r="114" spans="2:29" ht="13.5" customHeight="1" x14ac:dyDescent="0.25">
      <c r="B114" s="167" t="s">
        <v>281</v>
      </c>
      <c r="C114" s="167"/>
      <c r="D114" s="167"/>
      <c r="E114" s="167"/>
      <c r="G114" s="119">
        <v>4743000</v>
      </c>
      <c r="H114" s="119"/>
      <c r="I114" s="119"/>
      <c r="K114" s="119">
        <v>1306847.58</v>
      </c>
      <c r="L114" s="119"/>
      <c r="N114" s="119">
        <v>6049847.5800000001</v>
      </c>
      <c r="O114" s="119"/>
      <c r="P114" s="119"/>
      <c r="R114" s="119">
        <v>5919943.0199999996</v>
      </c>
      <c r="S114" s="119"/>
      <c r="T114" s="119"/>
      <c r="V114" s="119">
        <v>5919943.0199999996</v>
      </c>
      <c r="W114" s="119"/>
      <c r="X114" s="119"/>
      <c r="Y114" s="119"/>
      <c r="AA114" s="119">
        <v>129904.56</v>
      </c>
      <c r="AB114" s="119"/>
      <c r="AC114" s="119"/>
    </row>
    <row r="115" spans="2:29" ht="13.5" customHeight="1" x14ac:dyDescent="0.25">
      <c r="B115" s="167" t="s">
        <v>282</v>
      </c>
      <c r="C115" s="167"/>
      <c r="D115" s="167"/>
      <c r="E115" s="167"/>
      <c r="G115" s="119">
        <v>138463100</v>
      </c>
      <c r="H115" s="119"/>
      <c r="I115" s="119"/>
      <c r="K115" s="119">
        <v>70715238.830400005</v>
      </c>
      <c r="L115" s="119"/>
      <c r="N115" s="119">
        <v>209178338.83040002</v>
      </c>
      <c r="O115" s="119"/>
      <c r="P115" s="119"/>
      <c r="R115" s="119">
        <v>0</v>
      </c>
      <c r="S115" s="119"/>
      <c r="T115" s="119"/>
      <c r="V115" s="119">
        <v>0</v>
      </c>
      <c r="W115" s="119"/>
      <c r="X115" s="119"/>
      <c r="Y115" s="119"/>
      <c r="AA115" s="119">
        <v>209178338.83040002</v>
      </c>
      <c r="AB115" s="119"/>
      <c r="AC115" s="119"/>
    </row>
    <row r="116" spans="2:29" ht="13.5" customHeight="1" x14ac:dyDescent="0.25">
      <c r="B116" s="167" t="s">
        <v>166</v>
      </c>
      <c r="C116" s="167"/>
      <c r="D116" s="167"/>
      <c r="E116" s="167"/>
      <c r="G116" s="119">
        <v>378693000</v>
      </c>
      <c r="H116" s="119"/>
      <c r="I116" s="119"/>
      <c r="K116" s="119">
        <v>11455001.779999999</v>
      </c>
      <c r="L116" s="119"/>
      <c r="N116" s="119">
        <v>390148001.77999997</v>
      </c>
      <c r="O116" s="119"/>
      <c r="P116" s="119"/>
      <c r="R116" s="119">
        <v>329243509.38999999</v>
      </c>
      <c r="S116" s="119"/>
      <c r="T116" s="119"/>
      <c r="V116" s="119">
        <v>329243509.38999999</v>
      </c>
      <c r="W116" s="119"/>
      <c r="X116" s="119"/>
      <c r="Y116" s="119"/>
      <c r="AA116" s="119">
        <v>60904492.390000001</v>
      </c>
      <c r="AB116" s="119"/>
      <c r="AC116" s="119"/>
    </row>
    <row r="117" spans="2:29" ht="6.75" customHeight="1" x14ac:dyDescent="0.25"/>
    <row r="118" spans="2:29" ht="13.5" customHeight="1" x14ac:dyDescent="0.25">
      <c r="B118" s="177" t="s">
        <v>283</v>
      </c>
      <c r="C118" s="177"/>
      <c r="D118" s="177"/>
      <c r="E118" s="177"/>
      <c r="G118" s="114">
        <v>25108679000</v>
      </c>
      <c r="H118" s="114"/>
      <c r="I118" s="114"/>
      <c r="K118" s="114">
        <v>2732888922.7199998</v>
      </c>
      <c r="L118" s="114"/>
      <c r="N118" s="114">
        <v>27841567922.720001</v>
      </c>
      <c r="O118" s="114"/>
      <c r="P118" s="114"/>
      <c r="R118" s="114">
        <v>26551647082.209999</v>
      </c>
      <c r="S118" s="114"/>
      <c r="T118" s="114"/>
      <c r="V118" s="114">
        <v>26530580460.990002</v>
      </c>
      <c r="W118" s="114"/>
      <c r="X118" s="114"/>
      <c r="Y118" s="114"/>
      <c r="AA118" s="114">
        <v>1289920840.51</v>
      </c>
      <c r="AB118" s="114"/>
      <c r="AC118" s="114"/>
    </row>
    <row r="119" spans="2:29" ht="5.25" customHeight="1" x14ac:dyDescent="0.25"/>
    <row r="120" spans="2:29" ht="76.5" customHeight="1" x14ac:dyDescent="0.25"/>
    <row r="121" spans="2:29" ht="11.25" customHeight="1" x14ac:dyDescent="0.25"/>
    <row r="122" spans="2:29" ht="13.5" customHeight="1" x14ac:dyDescent="0.25">
      <c r="U122" s="110"/>
      <c r="V122" s="110"/>
      <c r="W122" s="110"/>
      <c r="X122" s="110"/>
      <c r="Y122" s="110"/>
      <c r="Z122" s="110"/>
      <c r="AA122" s="110"/>
      <c r="AB122" s="110"/>
      <c r="AC122" s="110"/>
    </row>
    <row r="123" spans="2:29" ht="8.25" customHeight="1" x14ac:dyDescent="0.25"/>
  </sheetData>
  <mergeCells count="550">
    <mergeCell ref="AB13:AC13"/>
    <mergeCell ref="B15:E15"/>
    <mergeCell ref="G15:I15"/>
    <mergeCell ref="K15:L15"/>
    <mergeCell ref="N15:P15"/>
    <mergeCell ref="R15:T15"/>
    <mergeCell ref="V15:Y15"/>
    <mergeCell ref="AA15:AC15"/>
    <mergeCell ref="E2:W2"/>
    <mergeCell ref="E3:W8"/>
    <mergeCell ref="E10:W11"/>
    <mergeCell ref="B13:E13"/>
    <mergeCell ref="H13:I13"/>
    <mergeCell ref="L13:L14"/>
    <mergeCell ref="O13:P13"/>
    <mergeCell ref="S13:T13"/>
    <mergeCell ref="W13:Y13"/>
    <mergeCell ref="AA16:AC16"/>
    <mergeCell ref="B17:E17"/>
    <mergeCell ref="G17:I17"/>
    <mergeCell ref="K17:L17"/>
    <mergeCell ref="N17:P17"/>
    <mergeCell ref="R17:T17"/>
    <mergeCell ref="V17:Y17"/>
    <mergeCell ref="AA17:AC17"/>
    <mergeCell ref="B16:E16"/>
    <mergeCell ref="G16:I16"/>
    <mergeCell ref="K16:L16"/>
    <mergeCell ref="N16:P16"/>
    <mergeCell ref="R16:T16"/>
    <mergeCell ref="V16:Y16"/>
    <mergeCell ref="AA18:AC18"/>
    <mergeCell ref="B19:E19"/>
    <mergeCell ref="G19:I19"/>
    <mergeCell ref="K19:L19"/>
    <mergeCell ref="N19:P19"/>
    <mergeCell ref="R19:T19"/>
    <mergeCell ref="V19:Y19"/>
    <mergeCell ref="AA19:AC19"/>
    <mergeCell ref="B18:E18"/>
    <mergeCell ref="G18:I18"/>
    <mergeCell ref="K18:L18"/>
    <mergeCell ref="N18:P18"/>
    <mergeCell ref="R18:T18"/>
    <mergeCell ref="V18:Y18"/>
    <mergeCell ref="AA20:AC20"/>
    <mergeCell ref="B21:E21"/>
    <mergeCell ref="G21:I21"/>
    <mergeCell ref="K21:L21"/>
    <mergeCell ref="N21:P21"/>
    <mergeCell ref="R21:T21"/>
    <mergeCell ref="V21:Y21"/>
    <mergeCell ref="AA21:AC21"/>
    <mergeCell ref="B20:E20"/>
    <mergeCell ref="G20:I20"/>
    <mergeCell ref="K20:L20"/>
    <mergeCell ref="N20:P20"/>
    <mergeCell ref="R20:T20"/>
    <mergeCell ref="V20:Y20"/>
    <mergeCell ref="AA22:AC22"/>
    <mergeCell ref="B23:E23"/>
    <mergeCell ref="G23:I23"/>
    <mergeCell ref="K23:L23"/>
    <mergeCell ref="N23:P23"/>
    <mergeCell ref="R23:T23"/>
    <mergeCell ref="V23:Y23"/>
    <mergeCell ref="AA23:AC23"/>
    <mergeCell ref="B22:E22"/>
    <mergeCell ref="G22:I22"/>
    <mergeCell ref="K22:L22"/>
    <mergeCell ref="N22:P22"/>
    <mergeCell ref="R22:T22"/>
    <mergeCell ref="V22:Y22"/>
    <mergeCell ref="AA24:AC24"/>
    <mergeCell ref="B26:E27"/>
    <mergeCell ref="G26:I26"/>
    <mergeCell ref="K26:L26"/>
    <mergeCell ref="N26:P26"/>
    <mergeCell ref="R26:T26"/>
    <mergeCell ref="V26:Y26"/>
    <mergeCell ref="AA26:AC26"/>
    <mergeCell ref="B24:E25"/>
    <mergeCell ref="G24:I24"/>
    <mergeCell ref="K24:L24"/>
    <mergeCell ref="N24:P24"/>
    <mergeCell ref="R24:T24"/>
    <mergeCell ref="V24:Y24"/>
    <mergeCell ref="AA28:AC28"/>
    <mergeCell ref="B29:E29"/>
    <mergeCell ref="G29:I29"/>
    <mergeCell ref="K29:L29"/>
    <mergeCell ref="N29:P29"/>
    <mergeCell ref="R29:T29"/>
    <mergeCell ref="V29:Y29"/>
    <mergeCell ref="AA29:AC29"/>
    <mergeCell ref="B28:E28"/>
    <mergeCell ref="G28:I28"/>
    <mergeCell ref="K28:L28"/>
    <mergeCell ref="N28:P28"/>
    <mergeCell ref="R28:T28"/>
    <mergeCell ref="V28:Y28"/>
    <mergeCell ref="AA30:AC30"/>
    <mergeCell ref="B32:E32"/>
    <mergeCell ref="G32:I32"/>
    <mergeCell ref="K32:L32"/>
    <mergeCell ref="N32:P32"/>
    <mergeCell ref="R32:T32"/>
    <mergeCell ref="V32:Y32"/>
    <mergeCell ref="AA32:AC32"/>
    <mergeCell ref="B30:E31"/>
    <mergeCell ref="G30:I30"/>
    <mergeCell ref="K30:L30"/>
    <mergeCell ref="N30:P30"/>
    <mergeCell ref="R30:T30"/>
    <mergeCell ref="V30:Y30"/>
    <mergeCell ref="AA33:AC33"/>
    <mergeCell ref="B35:E35"/>
    <mergeCell ref="G35:I35"/>
    <mergeCell ref="K35:L35"/>
    <mergeCell ref="N35:P35"/>
    <mergeCell ref="R35:T35"/>
    <mergeCell ref="V35:Y35"/>
    <mergeCell ref="AA35:AC35"/>
    <mergeCell ref="B33:E34"/>
    <mergeCell ref="G33:I33"/>
    <mergeCell ref="K33:L33"/>
    <mergeCell ref="N33:P33"/>
    <mergeCell ref="R33:T33"/>
    <mergeCell ref="V33:Y33"/>
    <mergeCell ref="AA36:AC36"/>
    <mergeCell ref="B37:E37"/>
    <mergeCell ref="G37:I37"/>
    <mergeCell ref="K37:L37"/>
    <mergeCell ref="N37:P37"/>
    <mergeCell ref="R37:T37"/>
    <mergeCell ref="V37:Y37"/>
    <mergeCell ref="AA37:AC37"/>
    <mergeCell ref="B36:E36"/>
    <mergeCell ref="G36:I36"/>
    <mergeCell ref="K36:L36"/>
    <mergeCell ref="N36:P36"/>
    <mergeCell ref="R36:T36"/>
    <mergeCell ref="V36:Y36"/>
    <mergeCell ref="AA38:AC38"/>
    <mergeCell ref="B40:E42"/>
    <mergeCell ref="G40:I40"/>
    <mergeCell ref="K40:L40"/>
    <mergeCell ref="N40:P40"/>
    <mergeCell ref="R40:T40"/>
    <mergeCell ref="V40:Y40"/>
    <mergeCell ref="AA40:AC40"/>
    <mergeCell ref="B38:E39"/>
    <mergeCell ref="G38:I38"/>
    <mergeCell ref="K38:L38"/>
    <mergeCell ref="N38:P38"/>
    <mergeCell ref="R38:T38"/>
    <mergeCell ref="V38:Y38"/>
    <mergeCell ref="AA43:AC43"/>
    <mergeCell ref="B44:E45"/>
    <mergeCell ref="G44:I44"/>
    <mergeCell ref="K44:L44"/>
    <mergeCell ref="N44:P44"/>
    <mergeCell ref="R44:T44"/>
    <mergeCell ref="V44:Y44"/>
    <mergeCell ref="AA44:AC44"/>
    <mergeCell ref="B43:E43"/>
    <mergeCell ref="G43:I43"/>
    <mergeCell ref="K43:L43"/>
    <mergeCell ref="N43:P43"/>
    <mergeCell ref="R43:T43"/>
    <mergeCell ref="V43:Y43"/>
    <mergeCell ref="AA46:AC46"/>
    <mergeCell ref="B47:E47"/>
    <mergeCell ref="G47:I47"/>
    <mergeCell ref="K47:L47"/>
    <mergeCell ref="N47:P47"/>
    <mergeCell ref="R47:T47"/>
    <mergeCell ref="V47:Y47"/>
    <mergeCell ref="AA47:AC47"/>
    <mergeCell ref="B46:E46"/>
    <mergeCell ref="G46:I46"/>
    <mergeCell ref="K46:L46"/>
    <mergeCell ref="N46:P46"/>
    <mergeCell ref="R46:T46"/>
    <mergeCell ref="V46:Y46"/>
    <mergeCell ref="AA48:AC48"/>
    <mergeCell ref="B50:E51"/>
    <mergeCell ref="G50:I50"/>
    <mergeCell ref="K50:L50"/>
    <mergeCell ref="N50:P50"/>
    <mergeCell ref="R50:T50"/>
    <mergeCell ref="V50:Y50"/>
    <mergeCell ref="AA50:AC50"/>
    <mergeCell ref="B48:E49"/>
    <mergeCell ref="G48:I48"/>
    <mergeCell ref="K48:L48"/>
    <mergeCell ref="N48:P48"/>
    <mergeCell ref="R48:T48"/>
    <mergeCell ref="V48:Y48"/>
    <mergeCell ref="AA52:AC52"/>
    <mergeCell ref="B53:E54"/>
    <mergeCell ref="G53:I53"/>
    <mergeCell ref="K53:L53"/>
    <mergeCell ref="N53:P53"/>
    <mergeCell ref="R53:T53"/>
    <mergeCell ref="V53:Y53"/>
    <mergeCell ref="AA53:AC53"/>
    <mergeCell ref="B52:E52"/>
    <mergeCell ref="G52:I52"/>
    <mergeCell ref="K52:L52"/>
    <mergeCell ref="N52:P52"/>
    <mergeCell ref="R52:T52"/>
    <mergeCell ref="V52:Y52"/>
    <mergeCell ref="AA55:AC55"/>
    <mergeCell ref="B56:E56"/>
    <mergeCell ref="G56:I56"/>
    <mergeCell ref="K56:L56"/>
    <mergeCell ref="N56:P56"/>
    <mergeCell ref="R56:T56"/>
    <mergeCell ref="V56:Y56"/>
    <mergeCell ref="AA56:AC56"/>
    <mergeCell ref="B55:E55"/>
    <mergeCell ref="G55:I55"/>
    <mergeCell ref="K55:L55"/>
    <mergeCell ref="N55:P55"/>
    <mergeCell ref="R55:T55"/>
    <mergeCell ref="V55:Y55"/>
    <mergeCell ref="AA57:AC57"/>
    <mergeCell ref="B59:E59"/>
    <mergeCell ref="G59:I59"/>
    <mergeCell ref="K59:L59"/>
    <mergeCell ref="N59:P59"/>
    <mergeCell ref="R59:T59"/>
    <mergeCell ref="V59:Y59"/>
    <mergeCell ref="AA59:AC59"/>
    <mergeCell ref="B57:E58"/>
    <mergeCell ref="G57:I57"/>
    <mergeCell ref="K57:L57"/>
    <mergeCell ref="N57:P57"/>
    <mergeCell ref="R57:T57"/>
    <mergeCell ref="V57:Y57"/>
    <mergeCell ref="AA60:AC60"/>
    <mergeCell ref="B62:E63"/>
    <mergeCell ref="G62:I62"/>
    <mergeCell ref="K62:L62"/>
    <mergeCell ref="N62:P62"/>
    <mergeCell ref="R62:T62"/>
    <mergeCell ref="V62:Y62"/>
    <mergeCell ref="AA62:AC62"/>
    <mergeCell ref="B60:E61"/>
    <mergeCell ref="G60:I60"/>
    <mergeCell ref="K60:L60"/>
    <mergeCell ref="N60:P60"/>
    <mergeCell ref="R60:T60"/>
    <mergeCell ref="V60:Y60"/>
    <mergeCell ref="AA64:AC64"/>
    <mergeCell ref="B65:E65"/>
    <mergeCell ref="G65:I65"/>
    <mergeCell ref="K65:L65"/>
    <mergeCell ref="N65:P65"/>
    <mergeCell ref="R65:T65"/>
    <mergeCell ref="V65:Y65"/>
    <mergeCell ref="AA65:AC65"/>
    <mergeCell ref="B64:E64"/>
    <mergeCell ref="G64:I64"/>
    <mergeCell ref="K64:L64"/>
    <mergeCell ref="N64:P64"/>
    <mergeCell ref="R64:T64"/>
    <mergeCell ref="V64:Y64"/>
    <mergeCell ref="AA66:AC66"/>
    <mergeCell ref="B68:E68"/>
    <mergeCell ref="G68:I68"/>
    <mergeCell ref="K68:L68"/>
    <mergeCell ref="N68:P68"/>
    <mergeCell ref="R68:T68"/>
    <mergeCell ref="V68:Y68"/>
    <mergeCell ref="AA68:AC68"/>
    <mergeCell ref="B66:E67"/>
    <mergeCell ref="G66:I66"/>
    <mergeCell ref="K66:L66"/>
    <mergeCell ref="N66:P66"/>
    <mergeCell ref="R66:T66"/>
    <mergeCell ref="V66:Y66"/>
    <mergeCell ref="AA69:AC69"/>
    <mergeCell ref="B71:E71"/>
    <mergeCell ref="G71:I71"/>
    <mergeCell ref="K71:L71"/>
    <mergeCell ref="N71:P71"/>
    <mergeCell ref="R71:T71"/>
    <mergeCell ref="V71:Y71"/>
    <mergeCell ref="AA71:AC71"/>
    <mergeCell ref="B69:E70"/>
    <mergeCell ref="G69:I69"/>
    <mergeCell ref="K69:L69"/>
    <mergeCell ref="N69:P69"/>
    <mergeCell ref="R69:T69"/>
    <mergeCell ref="V69:Y69"/>
    <mergeCell ref="AA72:AC72"/>
    <mergeCell ref="B74:E74"/>
    <mergeCell ref="G74:I74"/>
    <mergeCell ref="K74:L74"/>
    <mergeCell ref="N74:P74"/>
    <mergeCell ref="R74:T74"/>
    <mergeCell ref="V74:Y74"/>
    <mergeCell ref="AA74:AC74"/>
    <mergeCell ref="B72:E73"/>
    <mergeCell ref="G72:I72"/>
    <mergeCell ref="K72:L72"/>
    <mergeCell ref="N72:P72"/>
    <mergeCell ref="R72:T72"/>
    <mergeCell ref="V72:Y72"/>
    <mergeCell ref="AA75:AC75"/>
    <mergeCell ref="B77:E78"/>
    <mergeCell ref="G77:I77"/>
    <mergeCell ref="K77:L77"/>
    <mergeCell ref="N77:P77"/>
    <mergeCell ref="R77:T77"/>
    <mergeCell ref="V77:Y77"/>
    <mergeCell ref="AA77:AC77"/>
    <mergeCell ref="B75:E76"/>
    <mergeCell ref="G75:I75"/>
    <mergeCell ref="K75:L75"/>
    <mergeCell ref="N75:P75"/>
    <mergeCell ref="R75:T75"/>
    <mergeCell ref="V75:Y75"/>
    <mergeCell ref="AA79:AC79"/>
    <mergeCell ref="B81:E81"/>
    <mergeCell ref="G81:I81"/>
    <mergeCell ref="K81:L81"/>
    <mergeCell ref="N81:P81"/>
    <mergeCell ref="R81:T81"/>
    <mergeCell ref="V81:Y81"/>
    <mergeCell ref="AA81:AC81"/>
    <mergeCell ref="B79:E80"/>
    <mergeCell ref="G79:I79"/>
    <mergeCell ref="K79:L79"/>
    <mergeCell ref="N79:P79"/>
    <mergeCell ref="R79:T79"/>
    <mergeCell ref="V79:Y79"/>
    <mergeCell ref="AA82:AC82"/>
    <mergeCell ref="B83:E83"/>
    <mergeCell ref="G83:I83"/>
    <mergeCell ref="K83:L83"/>
    <mergeCell ref="N83:P83"/>
    <mergeCell ref="R83:T83"/>
    <mergeCell ref="V83:Y83"/>
    <mergeCell ref="AA83:AC83"/>
    <mergeCell ref="B82:E82"/>
    <mergeCell ref="G82:I82"/>
    <mergeCell ref="K82:L82"/>
    <mergeCell ref="N82:P82"/>
    <mergeCell ref="R82:T82"/>
    <mergeCell ref="V82:Y82"/>
    <mergeCell ref="AA84:AC84"/>
    <mergeCell ref="B86:E87"/>
    <mergeCell ref="G86:I86"/>
    <mergeCell ref="K86:L86"/>
    <mergeCell ref="N86:P86"/>
    <mergeCell ref="R86:T86"/>
    <mergeCell ref="V86:Y86"/>
    <mergeCell ref="AA86:AC86"/>
    <mergeCell ref="B84:E85"/>
    <mergeCell ref="G84:I84"/>
    <mergeCell ref="K84:L84"/>
    <mergeCell ref="N84:P84"/>
    <mergeCell ref="R84:T84"/>
    <mergeCell ref="V84:Y84"/>
    <mergeCell ref="AA88:AC88"/>
    <mergeCell ref="B90:E90"/>
    <mergeCell ref="G90:I90"/>
    <mergeCell ref="K90:L90"/>
    <mergeCell ref="N90:P90"/>
    <mergeCell ref="R90:T90"/>
    <mergeCell ref="V90:Y90"/>
    <mergeCell ref="AA90:AC90"/>
    <mergeCell ref="B88:E89"/>
    <mergeCell ref="G88:I88"/>
    <mergeCell ref="K88:L88"/>
    <mergeCell ref="N88:P88"/>
    <mergeCell ref="R88:T88"/>
    <mergeCell ref="V88:Y88"/>
    <mergeCell ref="AA91:AC91"/>
    <mergeCell ref="B92:E92"/>
    <mergeCell ref="G92:I92"/>
    <mergeCell ref="K92:L92"/>
    <mergeCell ref="N92:P92"/>
    <mergeCell ref="R92:T92"/>
    <mergeCell ref="V92:Y92"/>
    <mergeCell ref="AA92:AC92"/>
    <mergeCell ref="B91:E91"/>
    <mergeCell ref="G91:I91"/>
    <mergeCell ref="K91:L91"/>
    <mergeCell ref="N91:P91"/>
    <mergeCell ref="R91:T91"/>
    <mergeCell ref="V91:Y91"/>
    <mergeCell ref="AA93:AC93"/>
    <mergeCell ref="B94:E94"/>
    <mergeCell ref="G94:I94"/>
    <mergeCell ref="K94:L94"/>
    <mergeCell ref="N94:P94"/>
    <mergeCell ref="R94:T94"/>
    <mergeCell ref="V94:Y94"/>
    <mergeCell ref="AA94:AC94"/>
    <mergeCell ref="B93:E93"/>
    <mergeCell ref="G93:I93"/>
    <mergeCell ref="K93:L93"/>
    <mergeCell ref="N93:P93"/>
    <mergeCell ref="R93:T93"/>
    <mergeCell ref="V93:Y93"/>
    <mergeCell ref="AA95:AC95"/>
    <mergeCell ref="B96:E96"/>
    <mergeCell ref="G96:I96"/>
    <mergeCell ref="K96:L96"/>
    <mergeCell ref="N96:P96"/>
    <mergeCell ref="R96:T96"/>
    <mergeCell ref="V96:Y96"/>
    <mergeCell ref="AA96:AC96"/>
    <mergeCell ref="B95:E95"/>
    <mergeCell ref="G95:I95"/>
    <mergeCell ref="K95:L95"/>
    <mergeCell ref="N95:P95"/>
    <mergeCell ref="R95:T95"/>
    <mergeCell ref="V95:Y95"/>
    <mergeCell ref="AA97:AC97"/>
    <mergeCell ref="B98:E98"/>
    <mergeCell ref="G98:I98"/>
    <mergeCell ref="K98:L98"/>
    <mergeCell ref="N98:P98"/>
    <mergeCell ref="R98:T98"/>
    <mergeCell ref="V98:Y98"/>
    <mergeCell ref="AA98:AC98"/>
    <mergeCell ref="B97:E97"/>
    <mergeCell ref="G97:I97"/>
    <mergeCell ref="K97:L97"/>
    <mergeCell ref="N97:P97"/>
    <mergeCell ref="R97:T97"/>
    <mergeCell ref="V97:Y97"/>
    <mergeCell ref="AA99:AC99"/>
    <mergeCell ref="B100:E100"/>
    <mergeCell ref="G100:I100"/>
    <mergeCell ref="K100:L100"/>
    <mergeCell ref="N100:P100"/>
    <mergeCell ref="R100:T100"/>
    <mergeCell ref="V100:Y100"/>
    <mergeCell ref="AA100:AC100"/>
    <mergeCell ref="B99:E99"/>
    <mergeCell ref="G99:I99"/>
    <mergeCell ref="K99:L99"/>
    <mergeCell ref="N99:P99"/>
    <mergeCell ref="R99:T99"/>
    <mergeCell ref="V99:Y99"/>
    <mergeCell ref="AA101:AC101"/>
    <mergeCell ref="B102:E102"/>
    <mergeCell ref="G102:I102"/>
    <mergeCell ref="K102:L102"/>
    <mergeCell ref="N102:P102"/>
    <mergeCell ref="R102:T102"/>
    <mergeCell ref="V102:Y102"/>
    <mergeCell ref="AA102:AC102"/>
    <mergeCell ref="B101:E101"/>
    <mergeCell ref="G101:I101"/>
    <mergeCell ref="K101:L101"/>
    <mergeCell ref="N101:P101"/>
    <mergeCell ref="R101:T101"/>
    <mergeCell ref="V101:Y101"/>
    <mergeCell ref="AA103:AC103"/>
    <mergeCell ref="B105:E106"/>
    <mergeCell ref="G105:I105"/>
    <mergeCell ref="K105:L105"/>
    <mergeCell ref="N105:P105"/>
    <mergeCell ref="R105:T105"/>
    <mergeCell ref="V105:Y105"/>
    <mergeCell ref="AA105:AC105"/>
    <mergeCell ref="B103:E104"/>
    <mergeCell ref="G103:I103"/>
    <mergeCell ref="K103:L103"/>
    <mergeCell ref="N103:P103"/>
    <mergeCell ref="R103:T103"/>
    <mergeCell ref="V103:Y103"/>
    <mergeCell ref="AA107:AC107"/>
    <mergeCell ref="B108:E108"/>
    <mergeCell ref="G108:I108"/>
    <mergeCell ref="K108:L108"/>
    <mergeCell ref="N108:P108"/>
    <mergeCell ref="R108:T108"/>
    <mergeCell ref="V108:Y108"/>
    <mergeCell ref="AA108:AC108"/>
    <mergeCell ref="B107:E107"/>
    <mergeCell ref="G107:I107"/>
    <mergeCell ref="K107:L107"/>
    <mergeCell ref="N107:P107"/>
    <mergeCell ref="R107:T107"/>
    <mergeCell ref="V107:Y107"/>
    <mergeCell ref="AA109:AC109"/>
    <mergeCell ref="B111:E111"/>
    <mergeCell ref="G111:I111"/>
    <mergeCell ref="K111:L111"/>
    <mergeCell ref="N111:P111"/>
    <mergeCell ref="R111:T111"/>
    <mergeCell ref="V111:Y111"/>
    <mergeCell ref="AA111:AC111"/>
    <mergeCell ref="B109:E110"/>
    <mergeCell ref="G109:I109"/>
    <mergeCell ref="K109:L109"/>
    <mergeCell ref="N109:P109"/>
    <mergeCell ref="R109:T109"/>
    <mergeCell ref="V109:Y109"/>
    <mergeCell ref="AA112:AC112"/>
    <mergeCell ref="B113:E113"/>
    <mergeCell ref="G113:I113"/>
    <mergeCell ref="K113:L113"/>
    <mergeCell ref="N113:P113"/>
    <mergeCell ref="R113:T113"/>
    <mergeCell ref="V113:Y113"/>
    <mergeCell ref="AA113:AC113"/>
    <mergeCell ref="B112:E112"/>
    <mergeCell ref="G112:I112"/>
    <mergeCell ref="K112:L112"/>
    <mergeCell ref="N112:P112"/>
    <mergeCell ref="R112:T112"/>
    <mergeCell ref="V112:Y112"/>
    <mergeCell ref="AA114:AC114"/>
    <mergeCell ref="B115:E115"/>
    <mergeCell ref="G115:I115"/>
    <mergeCell ref="K115:L115"/>
    <mergeCell ref="N115:P115"/>
    <mergeCell ref="R115:T115"/>
    <mergeCell ref="V115:Y115"/>
    <mergeCell ref="AA115:AC115"/>
    <mergeCell ref="B114:E114"/>
    <mergeCell ref="G114:I114"/>
    <mergeCell ref="K114:L114"/>
    <mergeCell ref="N114:P114"/>
    <mergeCell ref="R114:T114"/>
    <mergeCell ref="V114:Y114"/>
    <mergeCell ref="U122:AC122"/>
    <mergeCell ref="AA116:AC116"/>
    <mergeCell ref="B118:E118"/>
    <mergeCell ref="G118:I118"/>
    <mergeCell ref="K118:L118"/>
    <mergeCell ref="N118:P118"/>
    <mergeCell ref="R118:T118"/>
    <mergeCell ref="V118:Y118"/>
    <mergeCell ref="AA118:AC118"/>
    <mergeCell ref="B116:E116"/>
    <mergeCell ref="G116:I116"/>
    <mergeCell ref="K116:L116"/>
    <mergeCell ref="N116:P116"/>
    <mergeCell ref="R116:T116"/>
    <mergeCell ref="V116:Y116"/>
  </mergeCells>
  <printOptions horizontalCentered="1"/>
  <pageMargins left="0" right="0" top="3.937007874015748E-2" bottom="3.937007874015748E-2" header="0" footer="0"/>
  <pageSetup scale="85" fitToWidth="0"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showGridLines="0" workbookViewId="0">
      <selection sqref="A1:XFD1048576"/>
    </sheetView>
  </sheetViews>
  <sheetFormatPr baseColWidth="10" defaultRowHeight="12.75" customHeight="1" x14ac:dyDescent="0.25"/>
  <cols>
    <col min="1" max="16384" width="11.42578125" style="97"/>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AD103"/>
  <sheetViews>
    <sheetView showGridLines="0" workbookViewId="0">
      <selection activeCell="E9" sqref="E9:X9"/>
    </sheetView>
  </sheetViews>
  <sheetFormatPr baseColWidth="10" defaultRowHeight="12.75" customHeight="1" x14ac:dyDescent="0.25"/>
  <cols>
    <col min="1" max="1" width="2.140625" style="97" customWidth="1"/>
    <col min="2" max="2" width="1.28515625" style="97" customWidth="1"/>
    <col min="3" max="3" width="21.7109375" style="97" customWidth="1"/>
    <col min="4" max="4" width="5.7109375" style="97" customWidth="1"/>
    <col min="5" max="5" width="10.140625" style="97" customWidth="1"/>
    <col min="6" max="6" width="1.28515625" style="97" customWidth="1"/>
    <col min="7" max="8" width="1.140625" style="97" customWidth="1"/>
    <col min="9" max="9" width="9.140625" style="97" customWidth="1"/>
    <col min="10" max="10" width="4.5703125" style="97" customWidth="1"/>
    <col min="11" max="12" width="1.140625" style="97" customWidth="1"/>
    <col min="13" max="13" width="13.7109375" style="97" customWidth="1"/>
    <col min="14" max="15" width="1.140625" style="97" customWidth="1"/>
    <col min="16" max="16" width="13.5703125" style="97" customWidth="1"/>
    <col min="17" max="17" width="1.28515625" style="97" customWidth="1"/>
    <col min="18" max="18" width="1.140625" style="97" customWidth="1"/>
    <col min="19" max="19" width="9.140625" style="97" customWidth="1"/>
    <col min="20" max="20" width="3.42578125" style="97" customWidth="1"/>
    <col min="21" max="23" width="1.140625" style="97" customWidth="1"/>
    <col min="24" max="24" width="5.7109375" style="97" customWidth="1"/>
    <col min="25" max="25" width="3.42578125" style="97" customWidth="1"/>
    <col min="26" max="26" width="4.5703125" style="97" customWidth="1"/>
    <col min="27" max="28" width="1.140625" style="97" customWidth="1"/>
    <col min="29" max="29" width="6.85546875" style="97" customWidth="1"/>
    <col min="30" max="30" width="6.7109375" style="97" customWidth="1"/>
    <col min="31" max="31" width="2.28515625" style="97" customWidth="1"/>
    <col min="32" max="256" width="6.85546875" style="97" customWidth="1"/>
    <col min="257" max="257" width="2.140625" style="97" customWidth="1"/>
    <col min="258" max="258" width="1.28515625" style="97" customWidth="1"/>
    <col min="259" max="259" width="21.7109375" style="97" customWidth="1"/>
    <col min="260" max="260" width="5.7109375" style="97" customWidth="1"/>
    <col min="261" max="261" width="10.140625" style="97" customWidth="1"/>
    <col min="262" max="262" width="1.28515625" style="97" customWidth="1"/>
    <col min="263" max="264" width="1.140625" style="97" customWidth="1"/>
    <col min="265" max="265" width="9.140625" style="97" customWidth="1"/>
    <col min="266" max="266" width="4.5703125" style="97" customWidth="1"/>
    <col min="267" max="268" width="1.140625" style="97" customWidth="1"/>
    <col min="269" max="269" width="13.7109375" style="97" customWidth="1"/>
    <col min="270" max="271" width="1.140625" style="97" customWidth="1"/>
    <col min="272" max="272" width="13.5703125" style="97" customWidth="1"/>
    <col min="273" max="273" width="1.28515625" style="97" customWidth="1"/>
    <col min="274" max="274" width="1.140625" style="97" customWidth="1"/>
    <col min="275" max="275" width="9.140625" style="97" customWidth="1"/>
    <col min="276" max="276" width="3.42578125" style="97" customWidth="1"/>
    <col min="277" max="279" width="1.140625" style="97" customWidth="1"/>
    <col min="280" max="280" width="5.7109375" style="97" customWidth="1"/>
    <col min="281" max="281" width="3.42578125" style="97" customWidth="1"/>
    <col min="282" max="282" width="4.5703125" style="97" customWidth="1"/>
    <col min="283" max="284" width="1.140625" style="97" customWidth="1"/>
    <col min="285" max="285" width="6.85546875" style="97" customWidth="1"/>
    <col min="286" max="286" width="6.7109375" style="97" customWidth="1"/>
    <col min="287" max="287" width="2.28515625" style="97" customWidth="1"/>
    <col min="288" max="512" width="6.85546875" style="97" customWidth="1"/>
    <col min="513" max="513" width="2.140625" style="97" customWidth="1"/>
    <col min="514" max="514" width="1.28515625" style="97" customWidth="1"/>
    <col min="515" max="515" width="21.7109375" style="97" customWidth="1"/>
    <col min="516" max="516" width="5.7109375" style="97" customWidth="1"/>
    <col min="517" max="517" width="10.140625" style="97" customWidth="1"/>
    <col min="518" max="518" width="1.28515625" style="97" customWidth="1"/>
    <col min="519" max="520" width="1.140625" style="97" customWidth="1"/>
    <col min="521" max="521" width="9.140625" style="97" customWidth="1"/>
    <col min="522" max="522" width="4.5703125" style="97" customWidth="1"/>
    <col min="523" max="524" width="1.140625" style="97" customWidth="1"/>
    <col min="525" max="525" width="13.7109375" style="97" customWidth="1"/>
    <col min="526" max="527" width="1.140625" style="97" customWidth="1"/>
    <col min="528" max="528" width="13.5703125" style="97" customWidth="1"/>
    <col min="529" max="529" width="1.28515625" style="97" customWidth="1"/>
    <col min="530" max="530" width="1.140625" style="97" customWidth="1"/>
    <col min="531" max="531" width="9.140625" style="97" customWidth="1"/>
    <col min="532" max="532" width="3.42578125" style="97" customWidth="1"/>
    <col min="533" max="535" width="1.140625" style="97" customWidth="1"/>
    <col min="536" max="536" width="5.7109375" style="97" customWidth="1"/>
    <col min="537" max="537" width="3.42578125" style="97" customWidth="1"/>
    <col min="538" max="538" width="4.5703125" style="97" customWidth="1"/>
    <col min="539" max="540" width="1.140625" style="97" customWidth="1"/>
    <col min="541" max="541" width="6.85546875" style="97" customWidth="1"/>
    <col min="542" max="542" width="6.7109375" style="97" customWidth="1"/>
    <col min="543" max="543" width="2.28515625" style="97" customWidth="1"/>
    <col min="544" max="768" width="6.85546875" style="97" customWidth="1"/>
    <col min="769" max="769" width="2.140625" style="97" customWidth="1"/>
    <col min="770" max="770" width="1.28515625" style="97" customWidth="1"/>
    <col min="771" max="771" width="21.7109375" style="97" customWidth="1"/>
    <col min="772" max="772" width="5.7109375" style="97" customWidth="1"/>
    <col min="773" max="773" width="10.140625" style="97" customWidth="1"/>
    <col min="774" max="774" width="1.28515625" style="97" customWidth="1"/>
    <col min="775" max="776" width="1.140625" style="97" customWidth="1"/>
    <col min="777" max="777" width="9.140625" style="97" customWidth="1"/>
    <col min="778" max="778" width="4.5703125" style="97" customWidth="1"/>
    <col min="779" max="780" width="1.140625" style="97" customWidth="1"/>
    <col min="781" max="781" width="13.7109375" style="97" customWidth="1"/>
    <col min="782" max="783" width="1.140625" style="97" customWidth="1"/>
    <col min="784" max="784" width="13.5703125" style="97" customWidth="1"/>
    <col min="785" max="785" width="1.28515625" style="97" customWidth="1"/>
    <col min="786" max="786" width="1.140625" style="97" customWidth="1"/>
    <col min="787" max="787" width="9.140625" style="97" customWidth="1"/>
    <col min="788" max="788" width="3.42578125" style="97" customWidth="1"/>
    <col min="789" max="791" width="1.140625" style="97" customWidth="1"/>
    <col min="792" max="792" width="5.7109375" style="97" customWidth="1"/>
    <col min="793" max="793" width="3.42578125" style="97" customWidth="1"/>
    <col min="794" max="794" width="4.5703125" style="97" customWidth="1"/>
    <col min="795" max="796" width="1.140625" style="97" customWidth="1"/>
    <col min="797" max="797" width="6.85546875" style="97" customWidth="1"/>
    <col min="798" max="798" width="6.7109375" style="97" customWidth="1"/>
    <col min="799" max="799" width="2.28515625" style="97" customWidth="1"/>
    <col min="800" max="1024" width="6.85546875" style="97" customWidth="1"/>
    <col min="1025" max="1025" width="2.140625" style="97" customWidth="1"/>
    <col min="1026" max="1026" width="1.28515625" style="97" customWidth="1"/>
    <col min="1027" max="1027" width="21.7109375" style="97" customWidth="1"/>
    <col min="1028" max="1028" width="5.7109375" style="97" customWidth="1"/>
    <col min="1029" max="1029" width="10.140625" style="97" customWidth="1"/>
    <col min="1030" max="1030" width="1.28515625" style="97" customWidth="1"/>
    <col min="1031" max="1032" width="1.140625" style="97" customWidth="1"/>
    <col min="1033" max="1033" width="9.140625" style="97" customWidth="1"/>
    <col min="1034" max="1034" width="4.5703125" style="97" customWidth="1"/>
    <col min="1035" max="1036" width="1.140625" style="97" customWidth="1"/>
    <col min="1037" max="1037" width="13.7109375" style="97" customWidth="1"/>
    <col min="1038" max="1039" width="1.140625" style="97" customWidth="1"/>
    <col min="1040" max="1040" width="13.5703125" style="97" customWidth="1"/>
    <col min="1041" max="1041" width="1.28515625" style="97" customWidth="1"/>
    <col min="1042" max="1042" width="1.140625" style="97" customWidth="1"/>
    <col min="1043" max="1043" width="9.140625" style="97" customWidth="1"/>
    <col min="1044" max="1044" width="3.42578125" style="97" customWidth="1"/>
    <col min="1045" max="1047" width="1.140625" style="97" customWidth="1"/>
    <col min="1048" max="1048" width="5.7109375" style="97" customWidth="1"/>
    <col min="1049" max="1049" width="3.42578125" style="97" customWidth="1"/>
    <col min="1050" max="1050" width="4.5703125" style="97" customWidth="1"/>
    <col min="1051" max="1052" width="1.140625" style="97" customWidth="1"/>
    <col min="1053" max="1053" width="6.85546875" style="97" customWidth="1"/>
    <col min="1054" max="1054" width="6.7109375" style="97" customWidth="1"/>
    <col min="1055" max="1055" width="2.28515625" style="97" customWidth="1"/>
    <col min="1056" max="1280" width="6.85546875" style="97" customWidth="1"/>
    <col min="1281" max="1281" width="2.140625" style="97" customWidth="1"/>
    <col min="1282" max="1282" width="1.28515625" style="97" customWidth="1"/>
    <col min="1283" max="1283" width="21.7109375" style="97" customWidth="1"/>
    <col min="1284" max="1284" width="5.7109375" style="97" customWidth="1"/>
    <col min="1285" max="1285" width="10.140625" style="97" customWidth="1"/>
    <col min="1286" max="1286" width="1.28515625" style="97" customWidth="1"/>
    <col min="1287" max="1288" width="1.140625" style="97" customWidth="1"/>
    <col min="1289" max="1289" width="9.140625" style="97" customWidth="1"/>
    <col min="1290" max="1290" width="4.5703125" style="97" customWidth="1"/>
    <col min="1291" max="1292" width="1.140625" style="97" customWidth="1"/>
    <col min="1293" max="1293" width="13.7109375" style="97" customWidth="1"/>
    <col min="1294" max="1295" width="1.140625" style="97" customWidth="1"/>
    <col min="1296" max="1296" width="13.5703125" style="97" customWidth="1"/>
    <col min="1297" max="1297" width="1.28515625" style="97" customWidth="1"/>
    <col min="1298" max="1298" width="1.140625" style="97" customWidth="1"/>
    <col min="1299" max="1299" width="9.140625" style="97" customWidth="1"/>
    <col min="1300" max="1300" width="3.42578125" style="97" customWidth="1"/>
    <col min="1301" max="1303" width="1.140625" style="97" customWidth="1"/>
    <col min="1304" max="1304" width="5.7109375" style="97" customWidth="1"/>
    <col min="1305" max="1305" width="3.42578125" style="97" customWidth="1"/>
    <col min="1306" max="1306" width="4.5703125" style="97" customWidth="1"/>
    <col min="1307" max="1308" width="1.140625" style="97" customWidth="1"/>
    <col min="1309" max="1309" width="6.85546875" style="97" customWidth="1"/>
    <col min="1310" max="1310" width="6.7109375" style="97" customWidth="1"/>
    <col min="1311" max="1311" width="2.28515625" style="97" customWidth="1"/>
    <col min="1312" max="1536" width="6.85546875" style="97" customWidth="1"/>
    <col min="1537" max="1537" width="2.140625" style="97" customWidth="1"/>
    <col min="1538" max="1538" width="1.28515625" style="97" customWidth="1"/>
    <col min="1539" max="1539" width="21.7109375" style="97" customWidth="1"/>
    <col min="1540" max="1540" width="5.7109375" style="97" customWidth="1"/>
    <col min="1541" max="1541" width="10.140625" style="97" customWidth="1"/>
    <col min="1542" max="1542" width="1.28515625" style="97" customWidth="1"/>
    <col min="1543" max="1544" width="1.140625" style="97" customWidth="1"/>
    <col min="1545" max="1545" width="9.140625" style="97" customWidth="1"/>
    <col min="1546" max="1546" width="4.5703125" style="97" customWidth="1"/>
    <col min="1547" max="1548" width="1.140625" style="97" customWidth="1"/>
    <col min="1549" max="1549" width="13.7109375" style="97" customWidth="1"/>
    <col min="1550" max="1551" width="1.140625" style="97" customWidth="1"/>
    <col min="1552" max="1552" width="13.5703125" style="97" customWidth="1"/>
    <col min="1553" max="1553" width="1.28515625" style="97" customWidth="1"/>
    <col min="1554" max="1554" width="1.140625" style="97" customWidth="1"/>
    <col min="1555" max="1555" width="9.140625" style="97" customWidth="1"/>
    <col min="1556" max="1556" width="3.42578125" style="97" customWidth="1"/>
    <col min="1557" max="1559" width="1.140625" style="97" customWidth="1"/>
    <col min="1560" max="1560" width="5.7109375" style="97" customWidth="1"/>
    <col min="1561" max="1561" width="3.42578125" style="97" customWidth="1"/>
    <col min="1562" max="1562" width="4.5703125" style="97" customWidth="1"/>
    <col min="1563" max="1564" width="1.140625" style="97" customWidth="1"/>
    <col min="1565" max="1565" width="6.85546875" style="97" customWidth="1"/>
    <col min="1566" max="1566" width="6.7109375" style="97" customWidth="1"/>
    <col min="1567" max="1567" width="2.28515625" style="97" customWidth="1"/>
    <col min="1568" max="1792" width="6.85546875" style="97" customWidth="1"/>
    <col min="1793" max="1793" width="2.140625" style="97" customWidth="1"/>
    <col min="1794" max="1794" width="1.28515625" style="97" customWidth="1"/>
    <col min="1795" max="1795" width="21.7109375" style="97" customWidth="1"/>
    <col min="1796" max="1796" width="5.7109375" style="97" customWidth="1"/>
    <col min="1797" max="1797" width="10.140625" style="97" customWidth="1"/>
    <col min="1798" max="1798" width="1.28515625" style="97" customWidth="1"/>
    <col min="1799" max="1800" width="1.140625" style="97" customWidth="1"/>
    <col min="1801" max="1801" width="9.140625" style="97" customWidth="1"/>
    <col min="1802" max="1802" width="4.5703125" style="97" customWidth="1"/>
    <col min="1803" max="1804" width="1.140625" style="97" customWidth="1"/>
    <col min="1805" max="1805" width="13.7109375" style="97" customWidth="1"/>
    <col min="1806" max="1807" width="1.140625" style="97" customWidth="1"/>
    <col min="1808" max="1808" width="13.5703125" style="97" customWidth="1"/>
    <col min="1809" max="1809" width="1.28515625" style="97" customWidth="1"/>
    <col min="1810" max="1810" width="1.140625" style="97" customWidth="1"/>
    <col min="1811" max="1811" width="9.140625" style="97" customWidth="1"/>
    <col min="1812" max="1812" width="3.42578125" style="97" customWidth="1"/>
    <col min="1813" max="1815" width="1.140625" style="97" customWidth="1"/>
    <col min="1816" max="1816" width="5.7109375" style="97" customWidth="1"/>
    <col min="1817" max="1817" width="3.42578125" style="97" customWidth="1"/>
    <col min="1818" max="1818" width="4.5703125" style="97" customWidth="1"/>
    <col min="1819" max="1820" width="1.140625" style="97" customWidth="1"/>
    <col min="1821" max="1821" width="6.85546875" style="97" customWidth="1"/>
    <col min="1822" max="1822" width="6.7109375" style="97" customWidth="1"/>
    <col min="1823" max="1823" width="2.28515625" style="97" customWidth="1"/>
    <col min="1824" max="2048" width="6.85546875" style="97" customWidth="1"/>
    <col min="2049" max="2049" width="2.140625" style="97" customWidth="1"/>
    <col min="2050" max="2050" width="1.28515625" style="97" customWidth="1"/>
    <col min="2051" max="2051" width="21.7109375" style="97" customWidth="1"/>
    <col min="2052" max="2052" width="5.7109375" style="97" customWidth="1"/>
    <col min="2053" max="2053" width="10.140625" style="97" customWidth="1"/>
    <col min="2054" max="2054" width="1.28515625" style="97" customWidth="1"/>
    <col min="2055" max="2056" width="1.140625" style="97" customWidth="1"/>
    <col min="2057" max="2057" width="9.140625" style="97" customWidth="1"/>
    <col min="2058" max="2058" width="4.5703125" style="97" customWidth="1"/>
    <col min="2059" max="2060" width="1.140625" style="97" customWidth="1"/>
    <col min="2061" max="2061" width="13.7109375" style="97" customWidth="1"/>
    <col min="2062" max="2063" width="1.140625" style="97" customWidth="1"/>
    <col min="2064" max="2064" width="13.5703125" style="97" customWidth="1"/>
    <col min="2065" max="2065" width="1.28515625" style="97" customWidth="1"/>
    <col min="2066" max="2066" width="1.140625" style="97" customWidth="1"/>
    <col min="2067" max="2067" width="9.140625" style="97" customWidth="1"/>
    <col min="2068" max="2068" width="3.42578125" style="97" customWidth="1"/>
    <col min="2069" max="2071" width="1.140625" style="97" customWidth="1"/>
    <col min="2072" max="2072" width="5.7109375" style="97" customWidth="1"/>
    <col min="2073" max="2073" width="3.42578125" style="97" customWidth="1"/>
    <col min="2074" max="2074" width="4.5703125" style="97" customWidth="1"/>
    <col min="2075" max="2076" width="1.140625" style="97" customWidth="1"/>
    <col min="2077" max="2077" width="6.85546875" style="97" customWidth="1"/>
    <col min="2078" max="2078" width="6.7109375" style="97" customWidth="1"/>
    <col min="2079" max="2079" width="2.28515625" style="97" customWidth="1"/>
    <col min="2080" max="2304" width="6.85546875" style="97" customWidth="1"/>
    <col min="2305" max="2305" width="2.140625" style="97" customWidth="1"/>
    <col min="2306" max="2306" width="1.28515625" style="97" customWidth="1"/>
    <col min="2307" max="2307" width="21.7109375" style="97" customWidth="1"/>
    <col min="2308" max="2308" width="5.7109375" style="97" customWidth="1"/>
    <col min="2309" max="2309" width="10.140625" style="97" customWidth="1"/>
    <col min="2310" max="2310" width="1.28515625" style="97" customWidth="1"/>
    <col min="2311" max="2312" width="1.140625" style="97" customWidth="1"/>
    <col min="2313" max="2313" width="9.140625" style="97" customWidth="1"/>
    <col min="2314" max="2314" width="4.5703125" style="97" customWidth="1"/>
    <col min="2315" max="2316" width="1.140625" style="97" customWidth="1"/>
    <col min="2317" max="2317" width="13.7109375" style="97" customWidth="1"/>
    <col min="2318" max="2319" width="1.140625" style="97" customWidth="1"/>
    <col min="2320" max="2320" width="13.5703125" style="97" customWidth="1"/>
    <col min="2321" max="2321" width="1.28515625" style="97" customWidth="1"/>
    <col min="2322" max="2322" width="1.140625" style="97" customWidth="1"/>
    <col min="2323" max="2323" width="9.140625" style="97" customWidth="1"/>
    <col min="2324" max="2324" width="3.42578125" style="97" customWidth="1"/>
    <col min="2325" max="2327" width="1.140625" style="97" customWidth="1"/>
    <col min="2328" max="2328" width="5.7109375" style="97" customWidth="1"/>
    <col min="2329" max="2329" width="3.42578125" style="97" customWidth="1"/>
    <col min="2330" max="2330" width="4.5703125" style="97" customWidth="1"/>
    <col min="2331" max="2332" width="1.140625" style="97" customWidth="1"/>
    <col min="2333" max="2333" width="6.85546875" style="97" customWidth="1"/>
    <col min="2334" max="2334" width="6.7109375" style="97" customWidth="1"/>
    <col min="2335" max="2335" width="2.28515625" style="97" customWidth="1"/>
    <col min="2336" max="2560" width="6.85546875" style="97" customWidth="1"/>
    <col min="2561" max="2561" width="2.140625" style="97" customWidth="1"/>
    <col min="2562" max="2562" width="1.28515625" style="97" customWidth="1"/>
    <col min="2563" max="2563" width="21.7109375" style="97" customWidth="1"/>
    <col min="2564" max="2564" width="5.7109375" style="97" customWidth="1"/>
    <col min="2565" max="2565" width="10.140625" style="97" customWidth="1"/>
    <col min="2566" max="2566" width="1.28515625" style="97" customWidth="1"/>
    <col min="2567" max="2568" width="1.140625" style="97" customWidth="1"/>
    <col min="2569" max="2569" width="9.140625" style="97" customWidth="1"/>
    <col min="2570" max="2570" width="4.5703125" style="97" customWidth="1"/>
    <col min="2571" max="2572" width="1.140625" style="97" customWidth="1"/>
    <col min="2573" max="2573" width="13.7109375" style="97" customWidth="1"/>
    <col min="2574" max="2575" width="1.140625" style="97" customWidth="1"/>
    <col min="2576" max="2576" width="13.5703125" style="97" customWidth="1"/>
    <col min="2577" max="2577" width="1.28515625" style="97" customWidth="1"/>
    <col min="2578" max="2578" width="1.140625" style="97" customWidth="1"/>
    <col min="2579" max="2579" width="9.140625" style="97" customWidth="1"/>
    <col min="2580" max="2580" width="3.42578125" style="97" customWidth="1"/>
    <col min="2581" max="2583" width="1.140625" style="97" customWidth="1"/>
    <col min="2584" max="2584" width="5.7109375" style="97" customWidth="1"/>
    <col min="2585" max="2585" width="3.42578125" style="97" customWidth="1"/>
    <col min="2586" max="2586" width="4.5703125" style="97" customWidth="1"/>
    <col min="2587" max="2588" width="1.140625" style="97" customWidth="1"/>
    <col min="2589" max="2589" width="6.85546875" style="97" customWidth="1"/>
    <col min="2590" max="2590" width="6.7109375" style="97" customWidth="1"/>
    <col min="2591" max="2591" width="2.28515625" style="97" customWidth="1"/>
    <col min="2592" max="2816" width="6.85546875" style="97" customWidth="1"/>
    <col min="2817" max="2817" width="2.140625" style="97" customWidth="1"/>
    <col min="2818" max="2818" width="1.28515625" style="97" customWidth="1"/>
    <col min="2819" max="2819" width="21.7109375" style="97" customWidth="1"/>
    <col min="2820" max="2820" width="5.7109375" style="97" customWidth="1"/>
    <col min="2821" max="2821" width="10.140625" style="97" customWidth="1"/>
    <col min="2822" max="2822" width="1.28515625" style="97" customWidth="1"/>
    <col min="2823" max="2824" width="1.140625" style="97" customWidth="1"/>
    <col min="2825" max="2825" width="9.140625" style="97" customWidth="1"/>
    <col min="2826" max="2826" width="4.5703125" style="97" customWidth="1"/>
    <col min="2827" max="2828" width="1.140625" style="97" customWidth="1"/>
    <col min="2829" max="2829" width="13.7109375" style="97" customWidth="1"/>
    <col min="2830" max="2831" width="1.140625" style="97" customWidth="1"/>
    <col min="2832" max="2832" width="13.5703125" style="97" customWidth="1"/>
    <col min="2833" max="2833" width="1.28515625" style="97" customWidth="1"/>
    <col min="2834" max="2834" width="1.140625" style="97" customWidth="1"/>
    <col min="2835" max="2835" width="9.140625" style="97" customWidth="1"/>
    <col min="2836" max="2836" width="3.42578125" style="97" customWidth="1"/>
    <col min="2837" max="2839" width="1.140625" style="97" customWidth="1"/>
    <col min="2840" max="2840" width="5.7109375" style="97" customWidth="1"/>
    <col min="2841" max="2841" width="3.42578125" style="97" customWidth="1"/>
    <col min="2842" max="2842" width="4.5703125" style="97" customWidth="1"/>
    <col min="2843" max="2844" width="1.140625" style="97" customWidth="1"/>
    <col min="2845" max="2845" width="6.85546875" style="97" customWidth="1"/>
    <col min="2846" max="2846" width="6.7109375" style="97" customWidth="1"/>
    <col min="2847" max="2847" width="2.28515625" style="97" customWidth="1"/>
    <col min="2848" max="3072" width="6.85546875" style="97" customWidth="1"/>
    <col min="3073" max="3073" width="2.140625" style="97" customWidth="1"/>
    <col min="3074" max="3074" width="1.28515625" style="97" customWidth="1"/>
    <col min="3075" max="3075" width="21.7109375" style="97" customWidth="1"/>
    <col min="3076" max="3076" width="5.7109375" style="97" customWidth="1"/>
    <col min="3077" max="3077" width="10.140625" style="97" customWidth="1"/>
    <col min="3078" max="3078" width="1.28515625" style="97" customWidth="1"/>
    <col min="3079" max="3080" width="1.140625" style="97" customWidth="1"/>
    <col min="3081" max="3081" width="9.140625" style="97" customWidth="1"/>
    <col min="3082" max="3082" width="4.5703125" style="97" customWidth="1"/>
    <col min="3083" max="3084" width="1.140625" style="97" customWidth="1"/>
    <col min="3085" max="3085" width="13.7109375" style="97" customWidth="1"/>
    <col min="3086" max="3087" width="1.140625" style="97" customWidth="1"/>
    <col min="3088" max="3088" width="13.5703125" style="97" customWidth="1"/>
    <col min="3089" max="3089" width="1.28515625" style="97" customWidth="1"/>
    <col min="3090" max="3090" width="1.140625" style="97" customWidth="1"/>
    <col min="3091" max="3091" width="9.140625" style="97" customWidth="1"/>
    <col min="3092" max="3092" width="3.42578125" style="97" customWidth="1"/>
    <col min="3093" max="3095" width="1.140625" style="97" customWidth="1"/>
    <col min="3096" max="3096" width="5.7109375" style="97" customWidth="1"/>
    <col min="3097" max="3097" width="3.42578125" style="97" customWidth="1"/>
    <col min="3098" max="3098" width="4.5703125" style="97" customWidth="1"/>
    <col min="3099" max="3100" width="1.140625" style="97" customWidth="1"/>
    <col min="3101" max="3101" width="6.85546875" style="97" customWidth="1"/>
    <col min="3102" max="3102" width="6.7109375" style="97" customWidth="1"/>
    <col min="3103" max="3103" width="2.28515625" style="97" customWidth="1"/>
    <col min="3104" max="3328" width="6.85546875" style="97" customWidth="1"/>
    <col min="3329" max="3329" width="2.140625" style="97" customWidth="1"/>
    <col min="3330" max="3330" width="1.28515625" style="97" customWidth="1"/>
    <col min="3331" max="3331" width="21.7109375" style="97" customWidth="1"/>
    <col min="3332" max="3332" width="5.7109375" style="97" customWidth="1"/>
    <col min="3333" max="3333" width="10.140625" style="97" customWidth="1"/>
    <col min="3334" max="3334" width="1.28515625" style="97" customWidth="1"/>
    <col min="3335" max="3336" width="1.140625" style="97" customWidth="1"/>
    <col min="3337" max="3337" width="9.140625" style="97" customWidth="1"/>
    <col min="3338" max="3338" width="4.5703125" style="97" customWidth="1"/>
    <col min="3339" max="3340" width="1.140625" style="97" customWidth="1"/>
    <col min="3341" max="3341" width="13.7109375" style="97" customWidth="1"/>
    <col min="3342" max="3343" width="1.140625" style="97" customWidth="1"/>
    <col min="3344" max="3344" width="13.5703125" style="97" customWidth="1"/>
    <col min="3345" max="3345" width="1.28515625" style="97" customWidth="1"/>
    <col min="3346" max="3346" width="1.140625" style="97" customWidth="1"/>
    <col min="3347" max="3347" width="9.140625" style="97" customWidth="1"/>
    <col min="3348" max="3348" width="3.42578125" style="97" customWidth="1"/>
    <col min="3349" max="3351" width="1.140625" style="97" customWidth="1"/>
    <col min="3352" max="3352" width="5.7109375" style="97" customWidth="1"/>
    <col min="3353" max="3353" width="3.42578125" style="97" customWidth="1"/>
    <col min="3354" max="3354" width="4.5703125" style="97" customWidth="1"/>
    <col min="3355" max="3356" width="1.140625" style="97" customWidth="1"/>
    <col min="3357" max="3357" width="6.85546875" style="97" customWidth="1"/>
    <col min="3358" max="3358" width="6.7109375" style="97" customWidth="1"/>
    <col min="3359" max="3359" width="2.28515625" style="97" customWidth="1"/>
    <col min="3360" max="3584" width="6.85546875" style="97" customWidth="1"/>
    <col min="3585" max="3585" width="2.140625" style="97" customWidth="1"/>
    <col min="3586" max="3586" width="1.28515625" style="97" customWidth="1"/>
    <col min="3587" max="3587" width="21.7109375" style="97" customWidth="1"/>
    <col min="3588" max="3588" width="5.7109375" style="97" customWidth="1"/>
    <col min="3589" max="3589" width="10.140625" style="97" customWidth="1"/>
    <col min="3590" max="3590" width="1.28515625" style="97" customWidth="1"/>
    <col min="3591" max="3592" width="1.140625" style="97" customWidth="1"/>
    <col min="3593" max="3593" width="9.140625" style="97" customWidth="1"/>
    <col min="3594" max="3594" width="4.5703125" style="97" customWidth="1"/>
    <col min="3595" max="3596" width="1.140625" style="97" customWidth="1"/>
    <col min="3597" max="3597" width="13.7109375" style="97" customWidth="1"/>
    <col min="3598" max="3599" width="1.140625" style="97" customWidth="1"/>
    <col min="3600" max="3600" width="13.5703125" style="97" customWidth="1"/>
    <col min="3601" max="3601" width="1.28515625" style="97" customWidth="1"/>
    <col min="3602" max="3602" width="1.140625" style="97" customWidth="1"/>
    <col min="3603" max="3603" width="9.140625" style="97" customWidth="1"/>
    <col min="3604" max="3604" width="3.42578125" style="97" customWidth="1"/>
    <col min="3605" max="3607" width="1.140625" style="97" customWidth="1"/>
    <col min="3608" max="3608" width="5.7109375" style="97" customWidth="1"/>
    <col min="3609" max="3609" width="3.42578125" style="97" customWidth="1"/>
    <col min="3610" max="3610" width="4.5703125" style="97" customWidth="1"/>
    <col min="3611" max="3612" width="1.140625" style="97" customWidth="1"/>
    <col min="3613" max="3613" width="6.85546875" style="97" customWidth="1"/>
    <col min="3614" max="3614" width="6.7109375" style="97" customWidth="1"/>
    <col min="3615" max="3615" width="2.28515625" style="97" customWidth="1"/>
    <col min="3616" max="3840" width="6.85546875" style="97" customWidth="1"/>
    <col min="3841" max="3841" width="2.140625" style="97" customWidth="1"/>
    <col min="3842" max="3842" width="1.28515625" style="97" customWidth="1"/>
    <col min="3843" max="3843" width="21.7109375" style="97" customWidth="1"/>
    <col min="3844" max="3844" width="5.7109375" style="97" customWidth="1"/>
    <col min="3845" max="3845" width="10.140625" style="97" customWidth="1"/>
    <col min="3846" max="3846" width="1.28515625" style="97" customWidth="1"/>
    <col min="3847" max="3848" width="1.140625" style="97" customWidth="1"/>
    <col min="3849" max="3849" width="9.140625" style="97" customWidth="1"/>
    <col min="3850" max="3850" width="4.5703125" style="97" customWidth="1"/>
    <col min="3851" max="3852" width="1.140625" style="97" customWidth="1"/>
    <col min="3853" max="3853" width="13.7109375" style="97" customWidth="1"/>
    <col min="3854" max="3855" width="1.140625" style="97" customWidth="1"/>
    <col min="3856" max="3856" width="13.5703125" style="97" customWidth="1"/>
    <col min="3857" max="3857" width="1.28515625" style="97" customWidth="1"/>
    <col min="3858" max="3858" width="1.140625" style="97" customWidth="1"/>
    <col min="3859" max="3859" width="9.140625" style="97" customWidth="1"/>
    <col min="3860" max="3860" width="3.42578125" style="97" customWidth="1"/>
    <col min="3861" max="3863" width="1.140625" style="97" customWidth="1"/>
    <col min="3864" max="3864" width="5.7109375" style="97" customWidth="1"/>
    <col min="3865" max="3865" width="3.42578125" style="97" customWidth="1"/>
    <col min="3866" max="3866" width="4.5703125" style="97" customWidth="1"/>
    <col min="3867" max="3868" width="1.140625" style="97" customWidth="1"/>
    <col min="3869" max="3869" width="6.85546875" style="97" customWidth="1"/>
    <col min="3870" max="3870" width="6.7109375" style="97" customWidth="1"/>
    <col min="3871" max="3871" width="2.28515625" style="97" customWidth="1"/>
    <col min="3872" max="4096" width="6.85546875" style="97" customWidth="1"/>
    <col min="4097" max="4097" width="2.140625" style="97" customWidth="1"/>
    <col min="4098" max="4098" width="1.28515625" style="97" customWidth="1"/>
    <col min="4099" max="4099" width="21.7109375" style="97" customWidth="1"/>
    <col min="4100" max="4100" width="5.7109375" style="97" customWidth="1"/>
    <col min="4101" max="4101" width="10.140625" style="97" customWidth="1"/>
    <col min="4102" max="4102" width="1.28515625" style="97" customWidth="1"/>
    <col min="4103" max="4104" width="1.140625" style="97" customWidth="1"/>
    <col min="4105" max="4105" width="9.140625" style="97" customWidth="1"/>
    <col min="4106" max="4106" width="4.5703125" style="97" customWidth="1"/>
    <col min="4107" max="4108" width="1.140625" style="97" customWidth="1"/>
    <col min="4109" max="4109" width="13.7109375" style="97" customWidth="1"/>
    <col min="4110" max="4111" width="1.140625" style="97" customWidth="1"/>
    <col min="4112" max="4112" width="13.5703125" style="97" customWidth="1"/>
    <col min="4113" max="4113" width="1.28515625" style="97" customWidth="1"/>
    <col min="4114" max="4114" width="1.140625" style="97" customWidth="1"/>
    <col min="4115" max="4115" width="9.140625" style="97" customWidth="1"/>
    <col min="4116" max="4116" width="3.42578125" style="97" customWidth="1"/>
    <col min="4117" max="4119" width="1.140625" style="97" customWidth="1"/>
    <col min="4120" max="4120" width="5.7109375" style="97" customWidth="1"/>
    <col min="4121" max="4121" width="3.42578125" style="97" customWidth="1"/>
    <col min="4122" max="4122" width="4.5703125" style="97" customWidth="1"/>
    <col min="4123" max="4124" width="1.140625" style="97" customWidth="1"/>
    <col min="4125" max="4125" width="6.85546875" style="97" customWidth="1"/>
    <col min="4126" max="4126" width="6.7109375" style="97" customWidth="1"/>
    <col min="4127" max="4127" width="2.28515625" style="97" customWidth="1"/>
    <col min="4128" max="4352" width="6.85546875" style="97" customWidth="1"/>
    <col min="4353" max="4353" width="2.140625" style="97" customWidth="1"/>
    <col min="4354" max="4354" width="1.28515625" style="97" customWidth="1"/>
    <col min="4355" max="4355" width="21.7109375" style="97" customWidth="1"/>
    <col min="4356" max="4356" width="5.7109375" style="97" customWidth="1"/>
    <col min="4357" max="4357" width="10.140625" style="97" customWidth="1"/>
    <col min="4358" max="4358" width="1.28515625" style="97" customWidth="1"/>
    <col min="4359" max="4360" width="1.140625" style="97" customWidth="1"/>
    <col min="4361" max="4361" width="9.140625" style="97" customWidth="1"/>
    <col min="4362" max="4362" width="4.5703125" style="97" customWidth="1"/>
    <col min="4363" max="4364" width="1.140625" style="97" customWidth="1"/>
    <col min="4365" max="4365" width="13.7109375" style="97" customWidth="1"/>
    <col min="4366" max="4367" width="1.140625" style="97" customWidth="1"/>
    <col min="4368" max="4368" width="13.5703125" style="97" customWidth="1"/>
    <col min="4369" max="4369" width="1.28515625" style="97" customWidth="1"/>
    <col min="4370" max="4370" width="1.140625" style="97" customWidth="1"/>
    <col min="4371" max="4371" width="9.140625" style="97" customWidth="1"/>
    <col min="4372" max="4372" width="3.42578125" style="97" customWidth="1"/>
    <col min="4373" max="4375" width="1.140625" style="97" customWidth="1"/>
    <col min="4376" max="4376" width="5.7109375" style="97" customWidth="1"/>
    <col min="4377" max="4377" width="3.42578125" style="97" customWidth="1"/>
    <col min="4378" max="4378" width="4.5703125" style="97" customWidth="1"/>
    <col min="4379" max="4380" width="1.140625" style="97" customWidth="1"/>
    <col min="4381" max="4381" width="6.85546875" style="97" customWidth="1"/>
    <col min="4382" max="4382" width="6.7109375" style="97" customWidth="1"/>
    <col min="4383" max="4383" width="2.28515625" style="97" customWidth="1"/>
    <col min="4384" max="4608" width="6.85546875" style="97" customWidth="1"/>
    <col min="4609" max="4609" width="2.140625" style="97" customWidth="1"/>
    <col min="4610" max="4610" width="1.28515625" style="97" customWidth="1"/>
    <col min="4611" max="4611" width="21.7109375" style="97" customWidth="1"/>
    <col min="4612" max="4612" width="5.7109375" style="97" customWidth="1"/>
    <col min="4613" max="4613" width="10.140625" style="97" customWidth="1"/>
    <col min="4614" max="4614" width="1.28515625" style="97" customWidth="1"/>
    <col min="4615" max="4616" width="1.140625" style="97" customWidth="1"/>
    <col min="4617" max="4617" width="9.140625" style="97" customWidth="1"/>
    <col min="4618" max="4618" width="4.5703125" style="97" customWidth="1"/>
    <col min="4619" max="4620" width="1.140625" style="97" customWidth="1"/>
    <col min="4621" max="4621" width="13.7109375" style="97" customWidth="1"/>
    <col min="4622" max="4623" width="1.140625" style="97" customWidth="1"/>
    <col min="4624" max="4624" width="13.5703125" style="97" customWidth="1"/>
    <col min="4625" max="4625" width="1.28515625" style="97" customWidth="1"/>
    <col min="4626" max="4626" width="1.140625" style="97" customWidth="1"/>
    <col min="4627" max="4627" width="9.140625" style="97" customWidth="1"/>
    <col min="4628" max="4628" width="3.42578125" style="97" customWidth="1"/>
    <col min="4629" max="4631" width="1.140625" style="97" customWidth="1"/>
    <col min="4632" max="4632" width="5.7109375" style="97" customWidth="1"/>
    <col min="4633" max="4633" width="3.42578125" style="97" customWidth="1"/>
    <col min="4634" max="4634" width="4.5703125" style="97" customWidth="1"/>
    <col min="4635" max="4636" width="1.140625" style="97" customWidth="1"/>
    <col min="4637" max="4637" width="6.85546875" style="97" customWidth="1"/>
    <col min="4638" max="4638" width="6.7109375" style="97" customWidth="1"/>
    <col min="4639" max="4639" width="2.28515625" style="97" customWidth="1"/>
    <col min="4640" max="4864" width="6.85546875" style="97" customWidth="1"/>
    <col min="4865" max="4865" width="2.140625" style="97" customWidth="1"/>
    <col min="4866" max="4866" width="1.28515625" style="97" customWidth="1"/>
    <col min="4867" max="4867" width="21.7109375" style="97" customWidth="1"/>
    <col min="4868" max="4868" width="5.7109375" style="97" customWidth="1"/>
    <col min="4869" max="4869" width="10.140625" style="97" customWidth="1"/>
    <col min="4870" max="4870" width="1.28515625" style="97" customWidth="1"/>
    <col min="4871" max="4872" width="1.140625" style="97" customWidth="1"/>
    <col min="4873" max="4873" width="9.140625" style="97" customWidth="1"/>
    <col min="4874" max="4874" width="4.5703125" style="97" customWidth="1"/>
    <col min="4875" max="4876" width="1.140625" style="97" customWidth="1"/>
    <col min="4877" max="4877" width="13.7109375" style="97" customWidth="1"/>
    <col min="4878" max="4879" width="1.140625" style="97" customWidth="1"/>
    <col min="4880" max="4880" width="13.5703125" style="97" customWidth="1"/>
    <col min="4881" max="4881" width="1.28515625" style="97" customWidth="1"/>
    <col min="4882" max="4882" width="1.140625" style="97" customWidth="1"/>
    <col min="4883" max="4883" width="9.140625" style="97" customWidth="1"/>
    <col min="4884" max="4884" width="3.42578125" style="97" customWidth="1"/>
    <col min="4885" max="4887" width="1.140625" style="97" customWidth="1"/>
    <col min="4888" max="4888" width="5.7109375" style="97" customWidth="1"/>
    <col min="4889" max="4889" width="3.42578125" style="97" customWidth="1"/>
    <col min="4890" max="4890" width="4.5703125" style="97" customWidth="1"/>
    <col min="4891" max="4892" width="1.140625" style="97" customWidth="1"/>
    <col min="4893" max="4893" width="6.85546875" style="97" customWidth="1"/>
    <col min="4894" max="4894" width="6.7109375" style="97" customWidth="1"/>
    <col min="4895" max="4895" width="2.28515625" style="97" customWidth="1"/>
    <col min="4896" max="5120" width="6.85546875" style="97" customWidth="1"/>
    <col min="5121" max="5121" width="2.140625" style="97" customWidth="1"/>
    <col min="5122" max="5122" width="1.28515625" style="97" customWidth="1"/>
    <col min="5123" max="5123" width="21.7109375" style="97" customWidth="1"/>
    <col min="5124" max="5124" width="5.7109375" style="97" customWidth="1"/>
    <col min="5125" max="5125" width="10.140625" style="97" customWidth="1"/>
    <col min="5126" max="5126" width="1.28515625" style="97" customWidth="1"/>
    <col min="5127" max="5128" width="1.140625" style="97" customWidth="1"/>
    <col min="5129" max="5129" width="9.140625" style="97" customWidth="1"/>
    <col min="5130" max="5130" width="4.5703125" style="97" customWidth="1"/>
    <col min="5131" max="5132" width="1.140625" style="97" customWidth="1"/>
    <col min="5133" max="5133" width="13.7109375" style="97" customWidth="1"/>
    <col min="5134" max="5135" width="1.140625" style="97" customWidth="1"/>
    <col min="5136" max="5136" width="13.5703125" style="97" customWidth="1"/>
    <col min="5137" max="5137" width="1.28515625" style="97" customWidth="1"/>
    <col min="5138" max="5138" width="1.140625" style="97" customWidth="1"/>
    <col min="5139" max="5139" width="9.140625" style="97" customWidth="1"/>
    <col min="5140" max="5140" width="3.42578125" style="97" customWidth="1"/>
    <col min="5141" max="5143" width="1.140625" style="97" customWidth="1"/>
    <col min="5144" max="5144" width="5.7109375" style="97" customWidth="1"/>
    <col min="5145" max="5145" width="3.42578125" style="97" customWidth="1"/>
    <col min="5146" max="5146" width="4.5703125" style="97" customWidth="1"/>
    <col min="5147" max="5148" width="1.140625" style="97" customWidth="1"/>
    <col min="5149" max="5149" width="6.85546875" style="97" customWidth="1"/>
    <col min="5150" max="5150" width="6.7109375" style="97" customWidth="1"/>
    <col min="5151" max="5151" width="2.28515625" style="97" customWidth="1"/>
    <col min="5152" max="5376" width="6.85546875" style="97" customWidth="1"/>
    <col min="5377" max="5377" width="2.140625" style="97" customWidth="1"/>
    <col min="5378" max="5378" width="1.28515625" style="97" customWidth="1"/>
    <col min="5379" max="5379" width="21.7109375" style="97" customWidth="1"/>
    <col min="5380" max="5380" width="5.7109375" style="97" customWidth="1"/>
    <col min="5381" max="5381" width="10.140625" style="97" customWidth="1"/>
    <col min="5382" max="5382" width="1.28515625" style="97" customWidth="1"/>
    <col min="5383" max="5384" width="1.140625" style="97" customWidth="1"/>
    <col min="5385" max="5385" width="9.140625" style="97" customWidth="1"/>
    <col min="5386" max="5386" width="4.5703125" style="97" customWidth="1"/>
    <col min="5387" max="5388" width="1.140625" style="97" customWidth="1"/>
    <col min="5389" max="5389" width="13.7109375" style="97" customWidth="1"/>
    <col min="5390" max="5391" width="1.140625" style="97" customWidth="1"/>
    <col min="5392" max="5392" width="13.5703125" style="97" customWidth="1"/>
    <col min="5393" max="5393" width="1.28515625" style="97" customWidth="1"/>
    <col min="5394" max="5394" width="1.140625" style="97" customWidth="1"/>
    <col min="5395" max="5395" width="9.140625" style="97" customWidth="1"/>
    <col min="5396" max="5396" width="3.42578125" style="97" customWidth="1"/>
    <col min="5397" max="5399" width="1.140625" style="97" customWidth="1"/>
    <col min="5400" max="5400" width="5.7109375" style="97" customWidth="1"/>
    <col min="5401" max="5401" width="3.42578125" style="97" customWidth="1"/>
    <col min="5402" max="5402" width="4.5703125" style="97" customWidth="1"/>
    <col min="5403" max="5404" width="1.140625" style="97" customWidth="1"/>
    <col min="5405" max="5405" width="6.85546875" style="97" customWidth="1"/>
    <col min="5406" max="5406" width="6.7109375" style="97" customWidth="1"/>
    <col min="5407" max="5407" width="2.28515625" style="97" customWidth="1"/>
    <col min="5408" max="5632" width="6.85546875" style="97" customWidth="1"/>
    <col min="5633" max="5633" width="2.140625" style="97" customWidth="1"/>
    <col min="5634" max="5634" width="1.28515625" style="97" customWidth="1"/>
    <col min="5635" max="5635" width="21.7109375" style="97" customWidth="1"/>
    <col min="5636" max="5636" width="5.7109375" style="97" customWidth="1"/>
    <col min="5637" max="5637" width="10.140625" style="97" customWidth="1"/>
    <col min="5638" max="5638" width="1.28515625" style="97" customWidth="1"/>
    <col min="5639" max="5640" width="1.140625" style="97" customWidth="1"/>
    <col min="5641" max="5641" width="9.140625" style="97" customWidth="1"/>
    <col min="5642" max="5642" width="4.5703125" style="97" customWidth="1"/>
    <col min="5643" max="5644" width="1.140625" style="97" customWidth="1"/>
    <col min="5645" max="5645" width="13.7109375" style="97" customWidth="1"/>
    <col min="5646" max="5647" width="1.140625" style="97" customWidth="1"/>
    <col min="5648" max="5648" width="13.5703125" style="97" customWidth="1"/>
    <col min="5649" max="5649" width="1.28515625" style="97" customWidth="1"/>
    <col min="5650" max="5650" width="1.140625" style="97" customWidth="1"/>
    <col min="5651" max="5651" width="9.140625" style="97" customWidth="1"/>
    <col min="5652" max="5652" width="3.42578125" style="97" customWidth="1"/>
    <col min="5653" max="5655" width="1.140625" style="97" customWidth="1"/>
    <col min="5656" max="5656" width="5.7109375" style="97" customWidth="1"/>
    <col min="5657" max="5657" width="3.42578125" style="97" customWidth="1"/>
    <col min="5658" max="5658" width="4.5703125" style="97" customWidth="1"/>
    <col min="5659" max="5660" width="1.140625" style="97" customWidth="1"/>
    <col min="5661" max="5661" width="6.85546875" style="97" customWidth="1"/>
    <col min="5662" max="5662" width="6.7109375" style="97" customWidth="1"/>
    <col min="5663" max="5663" width="2.28515625" style="97" customWidth="1"/>
    <col min="5664" max="5888" width="6.85546875" style="97" customWidth="1"/>
    <col min="5889" max="5889" width="2.140625" style="97" customWidth="1"/>
    <col min="5890" max="5890" width="1.28515625" style="97" customWidth="1"/>
    <col min="5891" max="5891" width="21.7109375" style="97" customWidth="1"/>
    <col min="5892" max="5892" width="5.7109375" style="97" customWidth="1"/>
    <col min="5893" max="5893" width="10.140625" style="97" customWidth="1"/>
    <col min="5894" max="5894" width="1.28515625" style="97" customWidth="1"/>
    <col min="5895" max="5896" width="1.140625" style="97" customWidth="1"/>
    <col min="5897" max="5897" width="9.140625" style="97" customWidth="1"/>
    <col min="5898" max="5898" width="4.5703125" style="97" customWidth="1"/>
    <col min="5899" max="5900" width="1.140625" style="97" customWidth="1"/>
    <col min="5901" max="5901" width="13.7109375" style="97" customWidth="1"/>
    <col min="5902" max="5903" width="1.140625" style="97" customWidth="1"/>
    <col min="5904" max="5904" width="13.5703125" style="97" customWidth="1"/>
    <col min="5905" max="5905" width="1.28515625" style="97" customWidth="1"/>
    <col min="5906" max="5906" width="1.140625" style="97" customWidth="1"/>
    <col min="5907" max="5907" width="9.140625" style="97" customWidth="1"/>
    <col min="5908" max="5908" width="3.42578125" style="97" customWidth="1"/>
    <col min="5909" max="5911" width="1.140625" style="97" customWidth="1"/>
    <col min="5912" max="5912" width="5.7109375" style="97" customWidth="1"/>
    <col min="5913" max="5913" width="3.42578125" style="97" customWidth="1"/>
    <col min="5914" max="5914" width="4.5703125" style="97" customWidth="1"/>
    <col min="5915" max="5916" width="1.140625" style="97" customWidth="1"/>
    <col min="5917" max="5917" width="6.85546875" style="97" customWidth="1"/>
    <col min="5918" max="5918" width="6.7109375" style="97" customWidth="1"/>
    <col min="5919" max="5919" width="2.28515625" style="97" customWidth="1"/>
    <col min="5920" max="6144" width="6.85546875" style="97" customWidth="1"/>
    <col min="6145" max="6145" width="2.140625" style="97" customWidth="1"/>
    <col min="6146" max="6146" width="1.28515625" style="97" customWidth="1"/>
    <col min="6147" max="6147" width="21.7109375" style="97" customWidth="1"/>
    <col min="6148" max="6148" width="5.7109375" style="97" customWidth="1"/>
    <col min="6149" max="6149" width="10.140625" style="97" customWidth="1"/>
    <col min="6150" max="6150" width="1.28515625" style="97" customWidth="1"/>
    <col min="6151" max="6152" width="1.140625" style="97" customWidth="1"/>
    <col min="6153" max="6153" width="9.140625" style="97" customWidth="1"/>
    <col min="6154" max="6154" width="4.5703125" style="97" customWidth="1"/>
    <col min="6155" max="6156" width="1.140625" style="97" customWidth="1"/>
    <col min="6157" max="6157" width="13.7109375" style="97" customWidth="1"/>
    <col min="6158" max="6159" width="1.140625" style="97" customWidth="1"/>
    <col min="6160" max="6160" width="13.5703125" style="97" customWidth="1"/>
    <col min="6161" max="6161" width="1.28515625" style="97" customWidth="1"/>
    <col min="6162" max="6162" width="1.140625" style="97" customWidth="1"/>
    <col min="6163" max="6163" width="9.140625" style="97" customWidth="1"/>
    <col min="6164" max="6164" width="3.42578125" style="97" customWidth="1"/>
    <col min="6165" max="6167" width="1.140625" style="97" customWidth="1"/>
    <col min="6168" max="6168" width="5.7109375" style="97" customWidth="1"/>
    <col min="6169" max="6169" width="3.42578125" style="97" customWidth="1"/>
    <col min="6170" max="6170" width="4.5703125" style="97" customWidth="1"/>
    <col min="6171" max="6172" width="1.140625" style="97" customWidth="1"/>
    <col min="6173" max="6173" width="6.85546875" style="97" customWidth="1"/>
    <col min="6174" max="6174" width="6.7109375" style="97" customWidth="1"/>
    <col min="6175" max="6175" width="2.28515625" style="97" customWidth="1"/>
    <col min="6176" max="6400" width="6.85546875" style="97" customWidth="1"/>
    <col min="6401" max="6401" width="2.140625" style="97" customWidth="1"/>
    <col min="6402" max="6402" width="1.28515625" style="97" customWidth="1"/>
    <col min="6403" max="6403" width="21.7109375" style="97" customWidth="1"/>
    <col min="6404" max="6404" width="5.7109375" style="97" customWidth="1"/>
    <col min="6405" max="6405" width="10.140625" style="97" customWidth="1"/>
    <col min="6406" max="6406" width="1.28515625" style="97" customWidth="1"/>
    <col min="6407" max="6408" width="1.140625" style="97" customWidth="1"/>
    <col min="6409" max="6409" width="9.140625" style="97" customWidth="1"/>
    <col min="6410" max="6410" width="4.5703125" style="97" customWidth="1"/>
    <col min="6411" max="6412" width="1.140625" style="97" customWidth="1"/>
    <col min="6413" max="6413" width="13.7109375" style="97" customWidth="1"/>
    <col min="6414" max="6415" width="1.140625" style="97" customWidth="1"/>
    <col min="6416" max="6416" width="13.5703125" style="97" customWidth="1"/>
    <col min="6417" max="6417" width="1.28515625" style="97" customWidth="1"/>
    <col min="6418" max="6418" width="1.140625" style="97" customWidth="1"/>
    <col min="6419" max="6419" width="9.140625" style="97" customWidth="1"/>
    <col min="6420" max="6420" width="3.42578125" style="97" customWidth="1"/>
    <col min="6421" max="6423" width="1.140625" style="97" customWidth="1"/>
    <col min="6424" max="6424" width="5.7109375" style="97" customWidth="1"/>
    <col min="6425" max="6425" width="3.42578125" style="97" customWidth="1"/>
    <col min="6426" max="6426" width="4.5703125" style="97" customWidth="1"/>
    <col min="6427" max="6428" width="1.140625" style="97" customWidth="1"/>
    <col min="6429" max="6429" width="6.85546875" style="97" customWidth="1"/>
    <col min="6430" max="6430" width="6.7109375" style="97" customWidth="1"/>
    <col min="6431" max="6431" width="2.28515625" style="97" customWidth="1"/>
    <col min="6432" max="6656" width="6.85546875" style="97" customWidth="1"/>
    <col min="6657" max="6657" width="2.140625" style="97" customWidth="1"/>
    <col min="6658" max="6658" width="1.28515625" style="97" customWidth="1"/>
    <col min="6659" max="6659" width="21.7109375" style="97" customWidth="1"/>
    <col min="6660" max="6660" width="5.7109375" style="97" customWidth="1"/>
    <col min="6661" max="6661" width="10.140625" style="97" customWidth="1"/>
    <col min="6662" max="6662" width="1.28515625" style="97" customWidth="1"/>
    <col min="6663" max="6664" width="1.140625" style="97" customWidth="1"/>
    <col min="6665" max="6665" width="9.140625" style="97" customWidth="1"/>
    <col min="6666" max="6666" width="4.5703125" style="97" customWidth="1"/>
    <col min="6667" max="6668" width="1.140625" style="97" customWidth="1"/>
    <col min="6669" max="6669" width="13.7109375" style="97" customWidth="1"/>
    <col min="6670" max="6671" width="1.140625" style="97" customWidth="1"/>
    <col min="6672" max="6672" width="13.5703125" style="97" customWidth="1"/>
    <col min="6673" max="6673" width="1.28515625" style="97" customWidth="1"/>
    <col min="6674" max="6674" width="1.140625" style="97" customWidth="1"/>
    <col min="6675" max="6675" width="9.140625" style="97" customWidth="1"/>
    <col min="6676" max="6676" width="3.42578125" style="97" customWidth="1"/>
    <col min="6677" max="6679" width="1.140625" style="97" customWidth="1"/>
    <col min="6680" max="6680" width="5.7109375" style="97" customWidth="1"/>
    <col min="6681" max="6681" width="3.42578125" style="97" customWidth="1"/>
    <col min="6682" max="6682" width="4.5703125" style="97" customWidth="1"/>
    <col min="6683" max="6684" width="1.140625" style="97" customWidth="1"/>
    <col min="6685" max="6685" width="6.85546875" style="97" customWidth="1"/>
    <col min="6686" max="6686" width="6.7109375" style="97" customWidth="1"/>
    <col min="6687" max="6687" width="2.28515625" style="97" customWidth="1"/>
    <col min="6688" max="6912" width="6.85546875" style="97" customWidth="1"/>
    <col min="6913" max="6913" width="2.140625" style="97" customWidth="1"/>
    <col min="6914" max="6914" width="1.28515625" style="97" customWidth="1"/>
    <col min="6915" max="6915" width="21.7109375" style="97" customWidth="1"/>
    <col min="6916" max="6916" width="5.7109375" style="97" customWidth="1"/>
    <col min="6917" max="6917" width="10.140625" style="97" customWidth="1"/>
    <col min="6918" max="6918" width="1.28515625" style="97" customWidth="1"/>
    <col min="6919" max="6920" width="1.140625" style="97" customWidth="1"/>
    <col min="6921" max="6921" width="9.140625" style="97" customWidth="1"/>
    <col min="6922" max="6922" width="4.5703125" style="97" customWidth="1"/>
    <col min="6923" max="6924" width="1.140625" style="97" customWidth="1"/>
    <col min="6925" max="6925" width="13.7109375" style="97" customWidth="1"/>
    <col min="6926" max="6927" width="1.140625" style="97" customWidth="1"/>
    <col min="6928" max="6928" width="13.5703125" style="97" customWidth="1"/>
    <col min="6929" max="6929" width="1.28515625" style="97" customWidth="1"/>
    <col min="6930" max="6930" width="1.140625" style="97" customWidth="1"/>
    <col min="6931" max="6931" width="9.140625" style="97" customWidth="1"/>
    <col min="6932" max="6932" width="3.42578125" style="97" customWidth="1"/>
    <col min="6933" max="6935" width="1.140625" style="97" customWidth="1"/>
    <col min="6936" max="6936" width="5.7109375" style="97" customWidth="1"/>
    <col min="6937" max="6937" width="3.42578125" style="97" customWidth="1"/>
    <col min="6938" max="6938" width="4.5703125" style="97" customWidth="1"/>
    <col min="6939" max="6940" width="1.140625" style="97" customWidth="1"/>
    <col min="6941" max="6941" width="6.85546875" style="97" customWidth="1"/>
    <col min="6942" max="6942" width="6.7109375" style="97" customWidth="1"/>
    <col min="6943" max="6943" width="2.28515625" style="97" customWidth="1"/>
    <col min="6944" max="7168" width="6.85546875" style="97" customWidth="1"/>
    <col min="7169" max="7169" width="2.140625" style="97" customWidth="1"/>
    <col min="7170" max="7170" width="1.28515625" style="97" customWidth="1"/>
    <col min="7171" max="7171" width="21.7109375" style="97" customWidth="1"/>
    <col min="7172" max="7172" width="5.7109375" style="97" customWidth="1"/>
    <col min="7173" max="7173" width="10.140625" style="97" customWidth="1"/>
    <col min="7174" max="7174" width="1.28515625" style="97" customWidth="1"/>
    <col min="7175" max="7176" width="1.140625" style="97" customWidth="1"/>
    <col min="7177" max="7177" width="9.140625" style="97" customWidth="1"/>
    <col min="7178" max="7178" width="4.5703125" style="97" customWidth="1"/>
    <col min="7179" max="7180" width="1.140625" style="97" customWidth="1"/>
    <col min="7181" max="7181" width="13.7109375" style="97" customWidth="1"/>
    <col min="7182" max="7183" width="1.140625" style="97" customWidth="1"/>
    <col min="7184" max="7184" width="13.5703125" style="97" customWidth="1"/>
    <col min="7185" max="7185" width="1.28515625" style="97" customWidth="1"/>
    <col min="7186" max="7186" width="1.140625" style="97" customWidth="1"/>
    <col min="7187" max="7187" width="9.140625" style="97" customWidth="1"/>
    <col min="7188" max="7188" width="3.42578125" style="97" customWidth="1"/>
    <col min="7189" max="7191" width="1.140625" style="97" customWidth="1"/>
    <col min="7192" max="7192" width="5.7109375" style="97" customWidth="1"/>
    <col min="7193" max="7193" width="3.42578125" style="97" customWidth="1"/>
    <col min="7194" max="7194" width="4.5703125" style="97" customWidth="1"/>
    <col min="7195" max="7196" width="1.140625" style="97" customWidth="1"/>
    <col min="7197" max="7197" width="6.85546875" style="97" customWidth="1"/>
    <col min="7198" max="7198" width="6.7109375" style="97" customWidth="1"/>
    <col min="7199" max="7199" width="2.28515625" style="97" customWidth="1"/>
    <col min="7200" max="7424" width="6.85546875" style="97" customWidth="1"/>
    <col min="7425" max="7425" width="2.140625" style="97" customWidth="1"/>
    <col min="7426" max="7426" width="1.28515625" style="97" customWidth="1"/>
    <col min="7427" max="7427" width="21.7109375" style="97" customWidth="1"/>
    <col min="7428" max="7428" width="5.7109375" style="97" customWidth="1"/>
    <col min="7429" max="7429" width="10.140625" style="97" customWidth="1"/>
    <col min="7430" max="7430" width="1.28515625" style="97" customWidth="1"/>
    <col min="7431" max="7432" width="1.140625" style="97" customWidth="1"/>
    <col min="7433" max="7433" width="9.140625" style="97" customWidth="1"/>
    <col min="7434" max="7434" width="4.5703125" style="97" customWidth="1"/>
    <col min="7435" max="7436" width="1.140625" style="97" customWidth="1"/>
    <col min="7437" max="7437" width="13.7109375" style="97" customWidth="1"/>
    <col min="7438" max="7439" width="1.140625" style="97" customWidth="1"/>
    <col min="7440" max="7440" width="13.5703125" style="97" customWidth="1"/>
    <col min="7441" max="7441" width="1.28515625" style="97" customWidth="1"/>
    <col min="7442" max="7442" width="1.140625" style="97" customWidth="1"/>
    <col min="7443" max="7443" width="9.140625" style="97" customWidth="1"/>
    <col min="7444" max="7444" width="3.42578125" style="97" customWidth="1"/>
    <col min="7445" max="7447" width="1.140625" style="97" customWidth="1"/>
    <col min="7448" max="7448" width="5.7109375" style="97" customWidth="1"/>
    <col min="7449" max="7449" width="3.42578125" style="97" customWidth="1"/>
    <col min="7450" max="7450" width="4.5703125" style="97" customWidth="1"/>
    <col min="7451" max="7452" width="1.140625" style="97" customWidth="1"/>
    <col min="7453" max="7453" width="6.85546875" style="97" customWidth="1"/>
    <col min="7454" max="7454" width="6.7109375" style="97" customWidth="1"/>
    <col min="7455" max="7455" width="2.28515625" style="97" customWidth="1"/>
    <col min="7456" max="7680" width="6.85546875" style="97" customWidth="1"/>
    <col min="7681" max="7681" width="2.140625" style="97" customWidth="1"/>
    <col min="7682" max="7682" width="1.28515625" style="97" customWidth="1"/>
    <col min="7683" max="7683" width="21.7109375" style="97" customWidth="1"/>
    <col min="7684" max="7684" width="5.7109375" style="97" customWidth="1"/>
    <col min="7685" max="7685" width="10.140625" style="97" customWidth="1"/>
    <col min="7686" max="7686" width="1.28515625" style="97" customWidth="1"/>
    <col min="7687" max="7688" width="1.140625" style="97" customWidth="1"/>
    <col min="7689" max="7689" width="9.140625" style="97" customWidth="1"/>
    <col min="7690" max="7690" width="4.5703125" style="97" customWidth="1"/>
    <col min="7691" max="7692" width="1.140625" style="97" customWidth="1"/>
    <col min="7693" max="7693" width="13.7109375" style="97" customWidth="1"/>
    <col min="7694" max="7695" width="1.140625" style="97" customWidth="1"/>
    <col min="7696" max="7696" width="13.5703125" style="97" customWidth="1"/>
    <col min="7697" max="7697" width="1.28515625" style="97" customWidth="1"/>
    <col min="7698" max="7698" width="1.140625" style="97" customWidth="1"/>
    <col min="7699" max="7699" width="9.140625" style="97" customWidth="1"/>
    <col min="7700" max="7700" width="3.42578125" style="97" customWidth="1"/>
    <col min="7701" max="7703" width="1.140625" style="97" customWidth="1"/>
    <col min="7704" max="7704" width="5.7109375" style="97" customWidth="1"/>
    <col min="7705" max="7705" width="3.42578125" style="97" customWidth="1"/>
    <col min="7706" max="7706" width="4.5703125" style="97" customWidth="1"/>
    <col min="7707" max="7708" width="1.140625" style="97" customWidth="1"/>
    <col min="7709" max="7709" width="6.85546875" style="97" customWidth="1"/>
    <col min="7710" max="7710" width="6.7109375" style="97" customWidth="1"/>
    <col min="7711" max="7711" width="2.28515625" style="97" customWidth="1"/>
    <col min="7712" max="7936" width="6.85546875" style="97" customWidth="1"/>
    <col min="7937" max="7937" width="2.140625" style="97" customWidth="1"/>
    <col min="7938" max="7938" width="1.28515625" style="97" customWidth="1"/>
    <col min="7939" max="7939" width="21.7109375" style="97" customWidth="1"/>
    <col min="7940" max="7940" width="5.7109375" style="97" customWidth="1"/>
    <col min="7941" max="7941" width="10.140625" style="97" customWidth="1"/>
    <col min="7942" max="7942" width="1.28515625" style="97" customWidth="1"/>
    <col min="7943" max="7944" width="1.140625" style="97" customWidth="1"/>
    <col min="7945" max="7945" width="9.140625" style="97" customWidth="1"/>
    <col min="7946" max="7946" width="4.5703125" style="97" customWidth="1"/>
    <col min="7947" max="7948" width="1.140625" style="97" customWidth="1"/>
    <col min="7949" max="7949" width="13.7109375" style="97" customWidth="1"/>
    <col min="7950" max="7951" width="1.140625" style="97" customWidth="1"/>
    <col min="7952" max="7952" width="13.5703125" style="97" customWidth="1"/>
    <col min="7953" max="7953" width="1.28515625" style="97" customWidth="1"/>
    <col min="7954" max="7954" width="1.140625" style="97" customWidth="1"/>
    <col min="7955" max="7955" width="9.140625" style="97" customWidth="1"/>
    <col min="7956" max="7956" width="3.42578125" style="97" customWidth="1"/>
    <col min="7957" max="7959" width="1.140625" style="97" customWidth="1"/>
    <col min="7960" max="7960" width="5.7109375" style="97" customWidth="1"/>
    <col min="7961" max="7961" width="3.42578125" style="97" customWidth="1"/>
    <col min="7962" max="7962" width="4.5703125" style="97" customWidth="1"/>
    <col min="7963" max="7964" width="1.140625" style="97" customWidth="1"/>
    <col min="7965" max="7965" width="6.85546875" style="97" customWidth="1"/>
    <col min="7966" max="7966" width="6.7109375" style="97" customWidth="1"/>
    <col min="7967" max="7967" width="2.28515625" style="97" customWidth="1"/>
    <col min="7968" max="8192" width="6.85546875" style="97" customWidth="1"/>
    <col min="8193" max="8193" width="2.140625" style="97" customWidth="1"/>
    <col min="8194" max="8194" width="1.28515625" style="97" customWidth="1"/>
    <col min="8195" max="8195" width="21.7109375" style="97" customWidth="1"/>
    <col min="8196" max="8196" width="5.7109375" style="97" customWidth="1"/>
    <col min="8197" max="8197" width="10.140625" style="97" customWidth="1"/>
    <col min="8198" max="8198" width="1.28515625" style="97" customWidth="1"/>
    <col min="8199" max="8200" width="1.140625" style="97" customWidth="1"/>
    <col min="8201" max="8201" width="9.140625" style="97" customWidth="1"/>
    <col min="8202" max="8202" width="4.5703125" style="97" customWidth="1"/>
    <col min="8203" max="8204" width="1.140625" style="97" customWidth="1"/>
    <col min="8205" max="8205" width="13.7109375" style="97" customWidth="1"/>
    <col min="8206" max="8207" width="1.140625" style="97" customWidth="1"/>
    <col min="8208" max="8208" width="13.5703125" style="97" customWidth="1"/>
    <col min="8209" max="8209" width="1.28515625" style="97" customWidth="1"/>
    <col min="8210" max="8210" width="1.140625" style="97" customWidth="1"/>
    <col min="8211" max="8211" width="9.140625" style="97" customWidth="1"/>
    <col min="8212" max="8212" width="3.42578125" style="97" customWidth="1"/>
    <col min="8213" max="8215" width="1.140625" style="97" customWidth="1"/>
    <col min="8216" max="8216" width="5.7109375" style="97" customWidth="1"/>
    <col min="8217" max="8217" width="3.42578125" style="97" customWidth="1"/>
    <col min="8218" max="8218" width="4.5703125" style="97" customWidth="1"/>
    <col min="8219" max="8220" width="1.140625" style="97" customWidth="1"/>
    <col min="8221" max="8221" width="6.85546875" style="97" customWidth="1"/>
    <col min="8222" max="8222" width="6.7109375" style="97" customWidth="1"/>
    <col min="8223" max="8223" width="2.28515625" style="97" customWidth="1"/>
    <col min="8224" max="8448" width="6.85546875" style="97" customWidth="1"/>
    <col min="8449" max="8449" width="2.140625" style="97" customWidth="1"/>
    <col min="8450" max="8450" width="1.28515625" style="97" customWidth="1"/>
    <col min="8451" max="8451" width="21.7109375" style="97" customWidth="1"/>
    <col min="8452" max="8452" width="5.7109375" style="97" customWidth="1"/>
    <col min="8453" max="8453" width="10.140625" style="97" customWidth="1"/>
    <col min="8454" max="8454" width="1.28515625" style="97" customWidth="1"/>
    <col min="8455" max="8456" width="1.140625" style="97" customWidth="1"/>
    <col min="8457" max="8457" width="9.140625" style="97" customWidth="1"/>
    <col min="8458" max="8458" width="4.5703125" style="97" customWidth="1"/>
    <col min="8459" max="8460" width="1.140625" style="97" customWidth="1"/>
    <col min="8461" max="8461" width="13.7109375" style="97" customWidth="1"/>
    <col min="8462" max="8463" width="1.140625" style="97" customWidth="1"/>
    <col min="8464" max="8464" width="13.5703125" style="97" customWidth="1"/>
    <col min="8465" max="8465" width="1.28515625" style="97" customWidth="1"/>
    <col min="8466" max="8466" width="1.140625" style="97" customWidth="1"/>
    <col min="8467" max="8467" width="9.140625" style="97" customWidth="1"/>
    <col min="8468" max="8468" width="3.42578125" style="97" customWidth="1"/>
    <col min="8469" max="8471" width="1.140625" style="97" customWidth="1"/>
    <col min="8472" max="8472" width="5.7109375" style="97" customWidth="1"/>
    <col min="8473" max="8473" width="3.42578125" style="97" customWidth="1"/>
    <col min="8474" max="8474" width="4.5703125" style="97" customWidth="1"/>
    <col min="8475" max="8476" width="1.140625" style="97" customWidth="1"/>
    <col min="8477" max="8477" width="6.85546875" style="97" customWidth="1"/>
    <col min="8478" max="8478" width="6.7109375" style="97" customWidth="1"/>
    <col min="8479" max="8479" width="2.28515625" style="97" customWidth="1"/>
    <col min="8480" max="8704" width="6.85546875" style="97" customWidth="1"/>
    <col min="8705" max="8705" width="2.140625" style="97" customWidth="1"/>
    <col min="8706" max="8706" width="1.28515625" style="97" customWidth="1"/>
    <col min="8707" max="8707" width="21.7109375" style="97" customWidth="1"/>
    <col min="8708" max="8708" width="5.7109375" style="97" customWidth="1"/>
    <col min="8709" max="8709" width="10.140625" style="97" customWidth="1"/>
    <col min="8710" max="8710" width="1.28515625" style="97" customWidth="1"/>
    <col min="8711" max="8712" width="1.140625" style="97" customWidth="1"/>
    <col min="8713" max="8713" width="9.140625" style="97" customWidth="1"/>
    <col min="8714" max="8714" width="4.5703125" style="97" customWidth="1"/>
    <col min="8715" max="8716" width="1.140625" style="97" customWidth="1"/>
    <col min="8717" max="8717" width="13.7109375" style="97" customWidth="1"/>
    <col min="8718" max="8719" width="1.140625" style="97" customWidth="1"/>
    <col min="8720" max="8720" width="13.5703125" style="97" customWidth="1"/>
    <col min="8721" max="8721" width="1.28515625" style="97" customWidth="1"/>
    <col min="8722" max="8722" width="1.140625" style="97" customWidth="1"/>
    <col min="8723" max="8723" width="9.140625" style="97" customWidth="1"/>
    <col min="8724" max="8724" width="3.42578125" style="97" customWidth="1"/>
    <col min="8725" max="8727" width="1.140625" style="97" customWidth="1"/>
    <col min="8728" max="8728" width="5.7109375" style="97" customWidth="1"/>
    <col min="8729" max="8729" width="3.42578125" style="97" customWidth="1"/>
    <col min="8730" max="8730" width="4.5703125" style="97" customWidth="1"/>
    <col min="8731" max="8732" width="1.140625" style="97" customWidth="1"/>
    <col min="8733" max="8733" width="6.85546875" style="97" customWidth="1"/>
    <col min="8734" max="8734" width="6.7109375" style="97" customWidth="1"/>
    <col min="8735" max="8735" width="2.28515625" style="97" customWidth="1"/>
    <col min="8736" max="8960" width="6.85546875" style="97" customWidth="1"/>
    <col min="8961" max="8961" width="2.140625" style="97" customWidth="1"/>
    <col min="8962" max="8962" width="1.28515625" style="97" customWidth="1"/>
    <col min="8963" max="8963" width="21.7109375" style="97" customWidth="1"/>
    <col min="8964" max="8964" width="5.7109375" style="97" customWidth="1"/>
    <col min="8965" max="8965" width="10.140625" style="97" customWidth="1"/>
    <col min="8966" max="8966" width="1.28515625" style="97" customWidth="1"/>
    <col min="8967" max="8968" width="1.140625" style="97" customWidth="1"/>
    <col min="8969" max="8969" width="9.140625" style="97" customWidth="1"/>
    <col min="8970" max="8970" width="4.5703125" style="97" customWidth="1"/>
    <col min="8971" max="8972" width="1.140625" style="97" customWidth="1"/>
    <col min="8973" max="8973" width="13.7109375" style="97" customWidth="1"/>
    <col min="8974" max="8975" width="1.140625" style="97" customWidth="1"/>
    <col min="8976" max="8976" width="13.5703125" style="97" customWidth="1"/>
    <col min="8977" max="8977" width="1.28515625" style="97" customWidth="1"/>
    <col min="8978" max="8978" width="1.140625" style="97" customWidth="1"/>
    <col min="8979" max="8979" width="9.140625" style="97" customWidth="1"/>
    <col min="8980" max="8980" width="3.42578125" style="97" customWidth="1"/>
    <col min="8981" max="8983" width="1.140625" style="97" customWidth="1"/>
    <col min="8984" max="8984" width="5.7109375" style="97" customWidth="1"/>
    <col min="8985" max="8985" width="3.42578125" style="97" customWidth="1"/>
    <col min="8986" max="8986" width="4.5703125" style="97" customWidth="1"/>
    <col min="8987" max="8988" width="1.140625" style="97" customWidth="1"/>
    <col min="8989" max="8989" width="6.85546875" style="97" customWidth="1"/>
    <col min="8990" max="8990" width="6.7109375" style="97" customWidth="1"/>
    <col min="8991" max="8991" width="2.28515625" style="97" customWidth="1"/>
    <col min="8992" max="9216" width="6.85546875" style="97" customWidth="1"/>
    <col min="9217" max="9217" width="2.140625" style="97" customWidth="1"/>
    <col min="9218" max="9218" width="1.28515625" style="97" customWidth="1"/>
    <col min="9219" max="9219" width="21.7109375" style="97" customWidth="1"/>
    <col min="9220" max="9220" width="5.7109375" style="97" customWidth="1"/>
    <col min="9221" max="9221" width="10.140625" style="97" customWidth="1"/>
    <col min="9222" max="9222" width="1.28515625" style="97" customWidth="1"/>
    <col min="9223" max="9224" width="1.140625" style="97" customWidth="1"/>
    <col min="9225" max="9225" width="9.140625" style="97" customWidth="1"/>
    <col min="9226" max="9226" width="4.5703125" style="97" customWidth="1"/>
    <col min="9227" max="9228" width="1.140625" style="97" customWidth="1"/>
    <col min="9229" max="9229" width="13.7109375" style="97" customWidth="1"/>
    <col min="9230" max="9231" width="1.140625" style="97" customWidth="1"/>
    <col min="9232" max="9232" width="13.5703125" style="97" customWidth="1"/>
    <col min="9233" max="9233" width="1.28515625" style="97" customWidth="1"/>
    <col min="9234" max="9234" width="1.140625" style="97" customWidth="1"/>
    <col min="9235" max="9235" width="9.140625" style="97" customWidth="1"/>
    <col min="9236" max="9236" width="3.42578125" style="97" customWidth="1"/>
    <col min="9237" max="9239" width="1.140625" style="97" customWidth="1"/>
    <col min="9240" max="9240" width="5.7109375" style="97" customWidth="1"/>
    <col min="9241" max="9241" width="3.42578125" style="97" customWidth="1"/>
    <col min="9242" max="9242" width="4.5703125" style="97" customWidth="1"/>
    <col min="9243" max="9244" width="1.140625" style="97" customWidth="1"/>
    <col min="9245" max="9245" width="6.85546875" style="97" customWidth="1"/>
    <col min="9246" max="9246" width="6.7109375" style="97" customWidth="1"/>
    <col min="9247" max="9247" width="2.28515625" style="97" customWidth="1"/>
    <col min="9248" max="9472" width="6.85546875" style="97" customWidth="1"/>
    <col min="9473" max="9473" width="2.140625" style="97" customWidth="1"/>
    <col min="9474" max="9474" width="1.28515625" style="97" customWidth="1"/>
    <col min="9475" max="9475" width="21.7109375" style="97" customWidth="1"/>
    <col min="9476" max="9476" width="5.7109375" style="97" customWidth="1"/>
    <col min="9477" max="9477" width="10.140625" style="97" customWidth="1"/>
    <col min="9478" max="9478" width="1.28515625" style="97" customWidth="1"/>
    <col min="9479" max="9480" width="1.140625" style="97" customWidth="1"/>
    <col min="9481" max="9481" width="9.140625" style="97" customWidth="1"/>
    <col min="9482" max="9482" width="4.5703125" style="97" customWidth="1"/>
    <col min="9483" max="9484" width="1.140625" style="97" customWidth="1"/>
    <col min="9485" max="9485" width="13.7109375" style="97" customWidth="1"/>
    <col min="9486" max="9487" width="1.140625" style="97" customWidth="1"/>
    <col min="9488" max="9488" width="13.5703125" style="97" customWidth="1"/>
    <col min="9489" max="9489" width="1.28515625" style="97" customWidth="1"/>
    <col min="9490" max="9490" width="1.140625" style="97" customWidth="1"/>
    <col min="9491" max="9491" width="9.140625" style="97" customWidth="1"/>
    <col min="9492" max="9492" width="3.42578125" style="97" customWidth="1"/>
    <col min="9493" max="9495" width="1.140625" style="97" customWidth="1"/>
    <col min="9496" max="9496" width="5.7109375" style="97" customWidth="1"/>
    <col min="9497" max="9497" width="3.42578125" style="97" customWidth="1"/>
    <col min="9498" max="9498" width="4.5703125" style="97" customWidth="1"/>
    <col min="9499" max="9500" width="1.140625" style="97" customWidth="1"/>
    <col min="9501" max="9501" width="6.85546875" style="97" customWidth="1"/>
    <col min="9502" max="9502" width="6.7109375" style="97" customWidth="1"/>
    <col min="9503" max="9503" width="2.28515625" style="97" customWidth="1"/>
    <col min="9504" max="9728" width="6.85546875" style="97" customWidth="1"/>
    <col min="9729" max="9729" width="2.140625" style="97" customWidth="1"/>
    <col min="9730" max="9730" width="1.28515625" style="97" customWidth="1"/>
    <col min="9731" max="9731" width="21.7109375" style="97" customWidth="1"/>
    <col min="9732" max="9732" width="5.7109375" style="97" customWidth="1"/>
    <col min="9733" max="9733" width="10.140625" style="97" customWidth="1"/>
    <col min="9734" max="9734" width="1.28515625" style="97" customWidth="1"/>
    <col min="9735" max="9736" width="1.140625" style="97" customWidth="1"/>
    <col min="9737" max="9737" width="9.140625" style="97" customWidth="1"/>
    <col min="9738" max="9738" width="4.5703125" style="97" customWidth="1"/>
    <col min="9739" max="9740" width="1.140625" style="97" customWidth="1"/>
    <col min="9741" max="9741" width="13.7109375" style="97" customWidth="1"/>
    <col min="9742" max="9743" width="1.140625" style="97" customWidth="1"/>
    <col min="9744" max="9744" width="13.5703125" style="97" customWidth="1"/>
    <col min="9745" max="9745" width="1.28515625" style="97" customWidth="1"/>
    <col min="9746" max="9746" width="1.140625" style="97" customWidth="1"/>
    <col min="9747" max="9747" width="9.140625" style="97" customWidth="1"/>
    <col min="9748" max="9748" width="3.42578125" style="97" customWidth="1"/>
    <col min="9749" max="9751" width="1.140625" style="97" customWidth="1"/>
    <col min="9752" max="9752" width="5.7109375" style="97" customWidth="1"/>
    <col min="9753" max="9753" width="3.42578125" style="97" customWidth="1"/>
    <col min="9754" max="9754" width="4.5703125" style="97" customWidth="1"/>
    <col min="9755" max="9756" width="1.140625" style="97" customWidth="1"/>
    <col min="9757" max="9757" width="6.85546875" style="97" customWidth="1"/>
    <col min="9758" max="9758" width="6.7109375" style="97" customWidth="1"/>
    <col min="9759" max="9759" width="2.28515625" style="97" customWidth="1"/>
    <col min="9760" max="9984" width="6.85546875" style="97" customWidth="1"/>
    <col min="9985" max="9985" width="2.140625" style="97" customWidth="1"/>
    <col min="9986" max="9986" width="1.28515625" style="97" customWidth="1"/>
    <col min="9987" max="9987" width="21.7109375" style="97" customWidth="1"/>
    <col min="9988" max="9988" width="5.7109375" style="97" customWidth="1"/>
    <col min="9989" max="9989" width="10.140625" style="97" customWidth="1"/>
    <col min="9990" max="9990" width="1.28515625" style="97" customWidth="1"/>
    <col min="9991" max="9992" width="1.140625" style="97" customWidth="1"/>
    <col min="9993" max="9993" width="9.140625" style="97" customWidth="1"/>
    <col min="9994" max="9994" width="4.5703125" style="97" customWidth="1"/>
    <col min="9995" max="9996" width="1.140625" style="97" customWidth="1"/>
    <col min="9997" max="9997" width="13.7109375" style="97" customWidth="1"/>
    <col min="9998" max="9999" width="1.140625" style="97" customWidth="1"/>
    <col min="10000" max="10000" width="13.5703125" style="97" customWidth="1"/>
    <col min="10001" max="10001" width="1.28515625" style="97" customWidth="1"/>
    <col min="10002" max="10002" width="1.140625" style="97" customWidth="1"/>
    <col min="10003" max="10003" width="9.140625" style="97" customWidth="1"/>
    <col min="10004" max="10004" width="3.42578125" style="97" customWidth="1"/>
    <col min="10005" max="10007" width="1.140625" style="97" customWidth="1"/>
    <col min="10008" max="10008" width="5.7109375" style="97" customWidth="1"/>
    <col min="10009" max="10009" width="3.42578125" style="97" customWidth="1"/>
    <col min="10010" max="10010" width="4.5703125" style="97" customWidth="1"/>
    <col min="10011" max="10012" width="1.140625" style="97" customWidth="1"/>
    <col min="10013" max="10013" width="6.85546875" style="97" customWidth="1"/>
    <col min="10014" max="10014" width="6.7109375" style="97" customWidth="1"/>
    <col min="10015" max="10015" width="2.28515625" style="97" customWidth="1"/>
    <col min="10016" max="10240" width="6.85546875" style="97" customWidth="1"/>
    <col min="10241" max="10241" width="2.140625" style="97" customWidth="1"/>
    <col min="10242" max="10242" width="1.28515625" style="97" customWidth="1"/>
    <col min="10243" max="10243" width="21.7109375" style="97" customWidth="1"/>
    <col min="10244" max="10244" width="5.7109375" style="97" customWidth="1"/>
    <col min="10245" max="10245" width="10.140625" style="97" customWidth="1"/>
    <col min="10246" max="10246" width="1.28515625" style="97" customWidth="1"/>
    <col min="10247" max="10248" width="1.140625" style="97" customWidth="1"/>
    <col min="10249" max="10249" width="9.140625" style="97" customWidth="1"/>
    <col min="10250" max="10250" width="4.5703125" style="97" customWidth="1"/>
    <col min="10251" max="10252" width="1.140625" style="97" customWidth="1"/>
    <col min="10253" max="10253" width="13.7109375" style="97" customWidth="1"/>
    <col min="10254" max="10255" width="1.140625" style="97" customWidth="1"/>
    <col min="10256" max="10256" width="13.5703125" style="97" customWidth="1"/>
    <col min="10257" max="10257" width="1.28515625" style="97" customWidth="1"/>
    <col min="10258" max="10258" width="1.140625" style="97" customWidth="1"/>
    <col min="10259" max="10259" width="9.140625" style="97" customWidth="1"/>
    <col min="10260" max="10260" width="3.42578125" style="97" customWidth="1"/>
    <col min="10261" max="10263" width="1.140625" style="97" customWidth="1"/>
    <col min="10264" max="10264" width="5.7109375" style="97" customWidth="1"/>
    <col min="10265" max="10265" width="3.42578125" style="97" customWidth="1"/>
    <col min="10266" max="10266" width="4.5703125" style="97" customWidth="1"/>
    <col min="10267" max="10268" width="1.140625" style="97" customWidth="1"/>
    <col min="10269" max="10269" width="6.85546875" style="97" customWidth="1"/>
    <col min="10270" max="10270" width="6.7109375" style="97" customWidth="1"/>
    <col min="10271" max="10271" width="2.28515625" style="97" customWidth="1"/>
    <col min="10272" max="10496" width="6.85546875" style="97" customWidth="1"/>
    <col min="10497" max="10497" width="2.140625" style="97" customWidth="1"/>
    <col min="10498" max="10498" width="1.28515625" style="97" customWidth="1"/>
    <col min="10499" max="10499" width="21.7109375" style="97" customWidth="1"/>
    <col min="10500" max="10500" width="5.7109375" style="97" customWidth="1"/>
    <col min="10501" max="10501" width="10.140625" style="97" customWidth="1"/>
    <col min="10502" max="10502" width="1.28515625" style="97" customWidth="1"/>
    <col min="10503" max="10504" width="1.140625" style="97" customWidth="1"/>
    <col min="10505" max="10505" width="9.140625" style="97" customWidth="1"/>
    <col min="10506" max="10506" width="4.5703125" style="97" customWidth="1"/>
    <col min="10507" max="10508" width="1.140625" style="97" customWidth="1"/>
    <col min="10509" max="10509" width="13.7109375" style="97" customWidth="1"/>
    <col min="10510" max="10511" width="1.140625" style="97" customWidth="1"/>
    <col min="10512" max="10512" width="13.5703125" style="97" customWidth="1"/>
    <col min="10513" max="10513" width="1.28515625" style="97" customWidth="1"/>
    <col min="10514" max="10514" width="1.140625" style="97" customWidth="1"/>
    <col min="10515" max="10515" width="9.140625" style="97" customWidth="1"/>
    <col min="10516" max="10516" width="3.42578125" style="97" customWidth="1"/>
    <col min="10517" max="10519" width="1.140625" style="97" customWidth="1"/>
    <col min="10520" max="10520" width="5.7109375" style="97" customWidth="1"/>
    <col min="10521" max="10521" width="3.42578125" style="97" customWidth="1"/>
    <col min="10522" max="10522" width="4.5703125" style="97" customWidth="1"/>
    <col min="10523" max="10524" width="1.140625" style="97" customWidth="1"/>
    <col min="10525" max="10525" width="6.85546875" style="97" customWidth="1"/>
    <col min="10526" max="10526" width="6.7109375" style="97" customWidth="1"/>
    <col min="10527" max="10527" width="2.28515625" style="97" customWidth="1"/>
    <col min="10528" max="10752" width="6.85546875" style="97" customWidth="1"/>
    <col min="10753" max="10753" width="2.140625" style="97" customWidth="1"/>
    <col min="10754" max="10754" width="1.28515625" style="97" customWidth="1"/>
    <col min="10755" max="10755" width="21.7109375" style="97" customWidth="1"/>
    <col min="10756" max="10756" width="5.7109375" style="97" customWidth="1"/>
    <col min="10757" max="10757" width="10.140625" style="97" customWidth="1"/>
    <col min="10758" max="10758" width="1.28515625" style="97" customWidth="1"/>
    <col min="10759" max="10760" width="1.140625" style="97" customWidth="1"/>
    <col min="10761" max="10761" width="9.140625" style="97" customWidth="1"/>
    <col min="10762" max="10762" width="4.5703125" style="97" customWidth="1"/>
    <col min="10763" max="10764" width="1.140625" style="97" customWidth="1"/>
    <col min="10765" max="10765" width="13.7109375" style="97" customWidth="1"/>
    <col min="10766" max="10767" width="1.140625" style="97" customWidth="1"/>
    <col min="10768" max="10768" width="13.5703125" style="97" customWidth="1"/>
    <col min="10769" max="10769" width="1.28515625" style="97" customWidth="1"/>
    <col min="10770" max="10770" width="1.140625" style="97" customWidth="1"/>
    <col min="10771" max="10771" width="9.140625" style="97" customWidth="1"/>
    <col min="10772" max="10772" width="3.42578125" style="97" customWidth="1"/>
    <col min="10773" max="10775" width="1.140625" style="97" customWidth="1"/>
    <col min="10776" max="10776" width="5.7109375" style="97" customWidth="1"/>
    <col min="10777" max="10777" width="3.42578125" style="97" customWidth="1"/>
    <col min="10778" max="10778" width="4.5703125" style="97" customWidth="1"/>
    <col min="10779" max="10780" width="1.140625" style="97" customWidth="1"/>
    <col min="10781" max="10781" width="6.85546875" style="97" customWidth="1"/>
    <col min="10782" max="10782" width="6.7109375" style="97" customWidth="1"/>
    <col min="10783" max="10783" width="2.28515625" style="97" customWidth="1"/>
    <col min="10784" max="11008" width="6.85546875" style="97" customWidth="1"/>
    <col min="11009" max="11009" width="2.140625" style="97" customWidth="1"/>
    <col min="11010" max="11010" width="1.28515625" style="97" customWidth="1"/>
    <col min="11011" max="11011" width="21.7109375" style="97" customWidth="1"/>
    <col min="11012" max="11012" width="5.7109375" style="97" customWidth="1"/>
    <col min="11013" max="11013" width="10.140625" style="97" customWidth="1"/>
    <col min="11014" max="11014" width="1.28515625" style="97" customWidth="1"/>
    <col min="11015" max="11016" width="1.140625" style="97" customWidth="1"/>
    <col min="11017" max="11017" width="9.140625" style="97" customWidth="1"/>
    <col min="11018" max="11018" width="4.5703125" style="97" customWidth="1"/>
    <col min="11019" max="11020" width="1.140625" style="97" customWidth="1"/>
    <col min="11021" max="11021" width="13.7109375" style="97" customWidth="1"/>
    <col min="11022" max="11023" width="1.140625" style="97" customWidth="1"/>
    <col min="11024" max="11024" width="13.5703125" style="97" customWidth="1"/>
    <col min="11025" max="11025" width="1.28515625" style="97" customWidth="1"/>
    <col min="11026" max="11026" width="1.140625" style="97" customWidth="1"/>
    <col min="11027" max="11027" width="9.140625" style="97" customWidth="1"/>
    <col min="11028" max="11028" width="3.42578125" style="97" customWidth="1"/>
    <col min="11029" max="11031" width="1.140625" style="97" customWidth="1"/>
    <col min="11032" max="11032" width="5.7109375" style="97" customWidth="1"/>
    <col min="11033" max="11033" width="3.42578125" style="97" customWidth="1"/>
    <col min="11034" max="11034" width="4.5703125" style="97" customWidth="1"/>
    <col min="11035" max="11036" width="1.140625" style="97" customWidth="1"/>
    <col min="11037" max="11037" width="6.85546875" style="97" customWidth="1"/>
    <col min="11038" max="11038" width="6.7109375" style="97" customWidth="1"/>
    <col min="11039" max="11039" width="2.28515625" style="97" customWidth="1"/>
    <col min="11040" max="11264" width="6.85546875" style="97" customWidth="1"/>
    <col min="11265" max="11265" width="2.140625" style="97" customWidth="1"/>
    <col min="11266" max="11266" width="1.28515625" style="97" customWidth="1"/>
    <col min="11267" max="11267" width="21.7109375" style="97" customWidth="1"/>
    <col min="11268" max="11268" width="5.7109375" style="97" customWidth="1"/>
    <col min="11269" max="11269" width="10.140625" style="97" customWidth="1"/>
    <col min="11270" max="11270" width="1.28515625" style="97" customWidth="1"/>
    <col min="11271" max="11272" width="1.140625" style="97" customWidth="1"/>
    <col min="11273" max="11273" width="9.140625" style="97" customWidth="1"/>
    <col min="11274" max="11274" width="4.5703125" style="97" customWidth="1"/>
    <col min="11275" max="11276" width="1.140625" style="97" customWidth="1"/>
    <col min="11277" max="11277" width="13.7109375" style="97" customWidth="1"/>
    <col min="11278" max="11279" width="1.140625" style="97" customWidth="1"/>
    <col min="11280" max="11280" width="13.5703125" style="97" customWidth="1"/>
    <col min="11281" max="11281" width="1.28515625" style="97" customWidth="1"/>
    <col min="11282" max="11282" width="1.140625" style="97" customWidth="1"/>
    <col min="11283" max="11283" width="9.140625" style="97" customWidth="1"/>
    <col min="11284" max="11284" width="3.42578125" style="97" customWidth="1"/>
    <col min="11285" max="11287" width="1.140625" style="97" customWidth="1"/>
    <col min="11288" max="11288" width="5.7109375" style="97" customWidth="1"/>
    <col min="11289" max="11289" width="3.42578125" style="97" customWidth="1"/>
    <col min="11290" max="11290" width="4.5703125" style="97" customWidth="1"/>
    <col min="11291" max="11292" width="1.140625" style="97" customWidth="1"/>
    <col min="11293" max="11293" width="6.85546875" style="97" customWidth="1"/>
    <col min="11294" max="11294" width="6.7109375" style="97" customWidth="1"/>
    <col min="11295" max="11295" width="2.28515625" style="97" customWidth="1"/>
    <col min="11296" max="11520" width="6.85546875" style="97" customWidth="1"/>
    <col min="11521" max="11521" width="2.140625" style="97" customWidth="1"/>
    <col min="11522" max="11522" width="1.28515625" style="97" customWidth="1"/>
    <col min="11523" max="11523" width="21.7109375" style="97" customWidth="1"/>
    <col min="11524" max="11524" width="5.7109375" style="97" customWidth="1"/>
    <col min="11525" max="11525" width="10.140625" style="97" customWidth="1"/>
    <col min="11526" max="11526" width="1.28515625" style="97" customWidth="1"/>
    <col min="11527" max="11528" width="1.140625" style="97" customWidth="1"/>
    <col min="11529" max="11529" width="9.140625" style="97" customWidth="1"/>
    <col min="11530" max="11530" width="4.5703125" style="97" customWidth="1"/>
    <col min="11531" max="11532" width="1.140625" style="97" customWidth="1"/>
    <col min="11533" max="11533" width="13.7109375" style="97" customWidth="1"/>
    <col min="11534" max="11535" width="1.140625" style="97" customWidth="1"/>
    <col min="11536" max="11536" width="13.5703125" style="97" customWidth="1"/>
    <col min="11537" max="11537" width="1.28515625" style="97" customWidth="1"/>
    <col min="11538" max="11538" width="1.140625" style="97" customWidth="1"/>
    <col min="11539" max="11539" width="9.140625" style="97" customWidth="1"/>
    <col min="11540" max="11540" width="3.42578125" style="97" customWidth="1"/>
    <col min="11541" max="11543" width="1.140625" style="97" customWidth="1"/>
    <col min="11544" max="11544" width="5.7109375" style="97" customWidth="1"/>
    <col min="11545" max="11545" width="3.42578125" style="97" customWidth="1"/>
    <col min="11546" max="11546" width="4.5703125" style="97" customWidth="1"/>
    <col min="11547" max="11548" width="1.140625" style="97" customWidth="1"/>
    <col min="11549" max="11549" width="6.85546875" style="97" customWidth="1"/>
    <col min="11550" max="11550" width="6.7109375" style="97" customWidth="1"/>
    <col min="11551" max="11551" width="2.28515625" style="97" customWidth="1"/>
    <col min="11552" max="11776" width="6.85546875" style="97" customWidth="1"/>
    <col min="11777" max="11777" width="2.140625" style="97" customWidth="1"/>
    <col min="11778" max="11778" width="1.28515625" style="97" customWidth="1"/>
    <col min="11779" max="11779" width="21.7109375" style="97" customWidth="1"/>
    <col min="11780" max="11780" width="5.7109375" style="97" customWidth="1"/>
    <col min="11781" max="11781" width="10.140625" style="97" customWidth="1"/>
    <col min="11782" max="11782" width="1.28515625" style="97" customWidth="1"/>
    <col min="11783" max="11784" width="1.140625" style="97" customWidth="1"/>
    <col min="11785" max="11785" width="9.140625" style="97" customWidth="1"/>
    <col min="11786" max="11786" width="4.5703125" style="97" customWidth="1"/>
    <col min="11787" max="11788" width="1.140625" style="97" customWidth="1"/>
    <col min="11789" max="11789" width="13.7109375" style="97" customWidth="1"/>
    <col min="11790" max="11791" width="1.140625" style="97" customWidth="1"/>
    <col min="11792" max="11792" width="13.5703125" style="97" customWidth="1"/>
    <col min="11793" max="11793" width="1.28515625" style="97" customWidth="1"/>
    <col min="11794" max="11794" width="1.140625" style="97" customWidth="1"/>
    <col min="11795" max="11795" width="9.140625" style="97" customWidth="1"/>
    <col min="11796" max="11796" width="3.42578125" style="97" customWidth="1"/>
    <col min="11797" max="11799" width="1.140625" style="97" customWidth="1"/>
    <col min="11800" max="11800" width="5.7109375" style="97" customWidth="1"/>
    <col min="11801" max="11801" width="3.42578125" style="97" customWidth="1"/>
    <col min="11802" max="11802" width="4.5703125" style="97" customWidth="1"/>
    <col min="11803" max="11804" width="1.140625" style="97" customWidth="1"/>
    <col min="11805" max="11805" width="6.85546875" style="97" customWidth="1"/>
    <col min="11806" max="11806" width="6.7109375" style="97" customWidth="1"/>
    <col min="11807" max="11807" width="2.28515625" style="97" customWidth="1"/>
    <col min="11808" max="12032" width="6.85546875" style="97" customWidth="1"/>
    <col min="12033" max="12033" width="2.140625" style="97" customWidth="1"/>
    <col min="12034" max="12034" width="1.28515625" style="97" customWidth="1"/>
    <col min="12035" max="12035" width="21.7109375" style="97" customWidth="1"/>
    <col min="12036" max="12036" width="5.7109375" style="97" customWidth="1"/>
    <col min="12037" max="12037" width="10.140625" style="97" customWidth="1"/>
    <col min="12038" max="12038" width="1.28515625" style="97" customWidth="1"/>
    <col min="12039" max="12040" width="1.140625" style="97" customWidth="1"/>
    <col min="12041" max="12041" width="9.140625" style="97" customWidth="1"/>
    <col min="12042" max="12042" width="4.5703125" style="97" customWidth="1"/>
    <col min="12043" max="12044" width="1.140625" style="97" customWidth="1"/>
    <col min="12045" max="12045" width="13.7109375" style="97" customWidth="1"/>
    <col min="12046" max="12047" width="1.140625" style="97" customWidth="1"/>
    <col min="12048" max="12048" width="13.5703125" style="97" customWidth="1"/>
    <col min="12049" max="12049" width="1.28515625" style="97" customWidth="1"/>
    <col min="12050" max="12050" width="1.140625" style="97" customWidth="1"/>
    <col min="12051" max="12051" width="9.140625" style="97" customWidth="1"/>
    <col min="12052" max="12052" width="3.42578125" style="97" customWidth="1"/>
    <col min="12053" max="12055" width="1.140625" style="97" customWidth="1"/>
    <col min="12056" max="12056" width="5.7109375" style="97" customWidth="1"/>
    <col min="12057" max="12057" width="3.42578125" style="97" customWidth="1"/>
    <col min="12058" max="12058" width="4.5703125" style="97" customWidth="1"/>
    <col min="12059" max="12060" width="1.140625" style="97" customWidth="1"/>
    <col min="12061" max="12061" width="6.85546875" style="97" customWidth="1"/>
    <col min="12062" max="12062" width="6.7109375" style="97" customWidth="1"/>
    <col min="12063" max="12063" width="2.28515625" style="97" customWidth="1"/>
    <col min="12064" max="12288" width="6.85546875" style="97" customWidth="1"/>
    <col min="12289" max="12289" width="2.140625" style="97" customWidth="1"/>
    <col min="12290" max="12290" width="1.28515625" style="97" customWidth="1"/>
    <col min="12291" max="12291" width="21.7109375" style="97" customWidth="1"/>
    <col min="12292" max="12292" width="5.7109375" style="97" customWidth="1"/>
    <col min="12293" max="12293" width="10.140625" style="97" customWidth="1"/>
    <col min="12294" max="12294" width="1.28515625" style="97" customWidth="1"/>
    <col min="12295" max="12296" width="1.140625" style="97" customWidth="1"/>
    <col min="12297" max="12297" width="9.140625" style="97" customWidth="1"/>
    <col min="12298" max="12298" width="4.5703125" style="97" customWidth="1"/>
    <col min="12299" max="12300" width="1.140625" style="97" customWidth="1"/>
    <col min="12301" max="12301" width="13.7109375" style="97" customWidth="1"/>
    <col min="12302" max="12303" width="1.140625" style="97" customWidth="1"/>
    <col min="12304" max="12304" width="13.5703125" style="97" customWidth="1"/>
    <col min="12305" max="12305" width="1.28515625" style="97" customWidth="1"/>
    <col min="12306" max="12306" width="1.140625" style="97" customWidth="1"/>
    <col min="12307" max="12307" width="9.140625" style="97" customWidth="1"/>
    <col min="12308" max="12308" width="3.42578125" style="97" customWidth="1"/>
    <col min="12309" max="12311" width="1.140625" style="97" customWidth="1"/>
    <col min="12312" max="12312" width="5.7109375" style="97" customWidth="1"/>
    <col min="12313" max="12313" width="3.42578125" style="97" customWidth="1"/>
    <col min="12314" max="12314" width="4.5703125" style="97" customWidth="1"/>
    <col min="12315" max="12316" width="1.140625" style="97" customWidth="1"/>
    <col min="12317" max="12317" width="6.85546875" style="97" customWidth="1"/>
    <col min="12318" max="12318" width="6.7109375" style="97" customWidth="1"/>
    <col min="12319" max="12319" width="2.28515625" style="97" customWidth="1"/>
    <col min="12320" max="12544" width="6.85546875" style="97" customWidth="1"/>
    <col min="12545" max="12545" width="2.140625" style="97" customWidth="1"/>
    <col min="12546" max="12546" width="1.28515625" style="97" customWidth="1"/>
    <col min="12547" max="12547" width="21.7109375" style="97" customWidth="1"/>
    <col min="12548" max="12548" width="5.7109375" style="97" customWidth="1"/>
    <col min="12549" max="12549" width="10.140625" style="97" customWidth="1"/>
    <col min="12550" max="12550" width="1.28515625" style="97" customWidth="1"/>
    <col min="12551" max="12552" width="1.140625" style="97" customWidth="1"/>
    <col min="12553" max="12553" width="9.140625" style="97" customWidth="1"/>
    <col min="12554" max="12554" width="4.5703125" style="97" customWidth="1"/>
    <col min="12555" max="12556" width="1.140625" style="97" customWidth="1"/>
    <col min="12557" max="12557" width="13.7109375" style="97" customWidth="1"/>
    <col min="12558" max="12559" width="1.140625" style="97" customWidth="1"/>
    <col min="12560" max="12560" width="13.5703125" style="97" customWidth="1"/>
    <col min="12561" max="12561" width="1.28515625" style="97" customWidth="1"/>
    <col min="12562" max="12562" width="1.140625" style="97" customWidth="1"/>
    <col min="12563" max="12563" width="9.140625" style="97" customWidth="1"/>
    <col min="12564" max="12564" width="3.42578125" style="97" customWidth="1"/>
    <col min="12565" max="12567" width="1.140625" style="97" customWidth="1"/>
    <col min="12568" max="12568" width="5.7109375" style="97" customWidth="1"/>
    <col min="12569" max="12569" width="3.42578125" style="97" customWidth="1"/>
    <col min="12570" max="12570" width="4.5703125" style="97" customWidth="1"/>
    <col min="12571" max="12572" width="1.140625" style="97" customWidth="1"/>
    <col min="12573" max="12573" width="6.85546875" style="97" customWidth="1"/>
    <col min="12574" max="12574" width="6.7109375" style="97" customWidth="1"/>
    <col min="12575" max="12575" width="2.28515625" style="97" customWidth="1"/>
    <col min="12576" max="12800" width="6.85546875" style="97" customWidth="1"/>
    <col min="12801" max="12801" width="2.140625" style="97" customWidth="1"/>
    <col min="12802" max="12802" width="1.28515625" style="97" customWidth="1"/>
    <col min="12803" max="12803" width="21.7109375" style="97" customWidth="1"/>
    <col min="12804" max="12804" width="5.7109375" style="97" customWidth="1"/>
    <col min="12805" max="12805" width="10.140625" style="97" customWidth="1"/>
    <col min="12806" max="12806" width="1.28515625" style="97" customWidth="1"/>
    <col min="12807" max="12808" width="1.140625" style="97" customWidth="1"/>
    <col min="12809" max="12809" width="9.140625" style="97" customWidth="1"/>
    <col min="12810" max="12810" width="4.5703125" style="97" customWidth="1"/>
    <col min="12811" max="12812" width="1.140625" style="97" customWidth="1"/>
    <col min="12813" max="12813" width="13.7109375" style="97" customWidth="1"/>
    <col min="12814" max="12815" width="1.140625" style="97" customWidth="1"/>
    <col min="12816" max="12816" width="13.5703125" style="97" customWidth="1"/>
    <col min="12817" max="12817" width="1.28515625" style="97" customWidth="1"/>
    <col min="12818" max="12818" width="1.140625" style="97" customWidth="1"/>
    <col min="12819" max="12819" width="9.140625" style="97" customWidth="1"/>
    <col min="12820" max="12820" width="3.42578125" style="97" customWidth="1"/>
    <col min="12821" max="12823" width="1.140625" style="97" customWidth="1"/>
    <col min="12824" max="12824" width="5.7109375" style="97" customWidth="1"/>
    <col min="12825" max="12825" width="3.42578125" style="97" customWidth="1"/>
    <col min="12826" max="12826" width="4.5703125" style="97" customWidth="1"/>
    <col min="12827" max="12828" width="1.140625" style="97" customWidth="1"/>
    <col min="12829" max="12829" width="6.85546875" style="97" customWidth="1"/>
    <col min="12830" max="12830" width="6.7109375" style="97" customWidth="1"/>
    <col min="12831" max="12831" width="2.28515625" style="97" customWidth="1"/>
    <col min="12832" max="13056" width="6.85546875" style="97" customWidth="1"/>
    <col min="13057" max="13057" width="2.140625" style="97" customWidth="1"/>
    <col min="13058" max="13058" width="1.28515625" style="97" customWidth="1"/>
    <col min="13059" max="13059" width="21.7109375" style="97" customWidth="1"/>
    <col min="13060" max="13060" width="5.7109375" style="97" customWidth="1"/>
    <col min="13061" max="13061" width="10.140625" style="97" customWidth="1"/>
    <col min="13062" max="13062" width="1.28515625" style="97" customWidth="1"/>
    <col min="13063" max="13064" width="1.140625" style="97" customWidth="1"/>
    <col min="13065" max="13065" width="9.140625" style="97" customWidth="1"/>
    <col min="13066" max="13066" width="4.5703125" style="97" customWidth="1"/>
    <col min="13067" max="13068" width="1.140625" style="97" customWidth="1"/>
    <col min="13069" max="13069" width="13.7109375" style="97" customWidth="1"/>
    <col min="13070" max="13071" width="1.140625" style="97" customWidth="1"/>
    <col min="13072" max="13072" width="13.5703125" style="97" customWidth="1"/>
    <col min="13073" max="13073" width="1.28515625" style="97" customWidth="1"/>
    <col min="13074" max="13074" width="1.140625" style="97" customWidth="1"/>
    <col min="13075" max="13075" width="9.140625" style="97" customWidth="1"/>
    <col min="13076" max="13076" width="3.42578125" style="97" customWidth="1"/>
    <col min="13077" max="13079" width="1.140625" style="97" customWidth="1"/>
    <col min="13080" max="13080" width="5.7109375" style="97" customWidth="1"/>
    <col min="13081" max="13081" width="3.42578125" style="97" customWidth="1"/>
    <col min="13082" max="13082" width="4.5703125" style="97" customWidth="1"/>
    <col min="13083" max="13084" width="1.140625" style="97" customWidth="1"/>
    <col min="13085" max="13085" width="6.85546875" style="97" customWidth="1"/>
    <col min="13086" max="13086" width="6.7109375" style="97" customWidth="1"/>
    <col min="13087" max="13087" width="2.28515625" style="97" customWidth="1"/>
    <col min="13088" max="13312" width="6.85546875" style="97" customWidth="1"/>
    <col min="13313" max="13313" width="2.140625" style="97" customWidth="1"/>
    <col min="13314" max="13314" width="1.28515625" style="97" customWidth="1"/>
    <col min="13315" max="13315" width="21.7109375" style="97" customWidth="1"/>
    <col min="13316" max="13316" width="5.7109375" style="97" customWidth="1"/>
    <col min="13317" max="13317" width="10.140625" style="97" customWidth="1"/>
    <col min="13318" max="13318" width="1.28515625" style="97" customWidth="1"/>
    <col min="13319" max="13320" width="1.140625" style="97" customWidth="1"/>
    <col min="13321" max="13321" width="9.140625" style="97" customWidth="1"/>
    <col min="13322" max="13322" width="4.5703125" style="97" customWidth="1"/>
    <col min="13323" max="13324" width="1.140625" style="97" customWidth="1"/>
    <col min="13325" max="13325" width="13.7109375" style="97" customWidth="1"/>
    <col min="13326" max="13327" width="1.140625" style="97" customWidth="1"/>
    <col min="13328" max="13328" width="13.5703125" style="97" customWidth="1"/>
    <col min="13329" max="13329" width="1.28515625" style="97" customWidth="1"/>
    <col min="13330" max="13330" width="1.140625" style="97" customWidth="1"/>
    <col min="13331" max="13331" width="9.140625" style="97" customWidth="1"/>
    <col min="13332" max="13332" width="3.42578125" style="97" customWidth="1"/>
    <col min="13333" max="13335" width="1.140625" style="97" customWidth="1"/>
    <col min="13336" max="13336" width="5.7109375" style="97" customWidth="1"/>
    <col min="13337" max="13337" width="3.42578125" style="97" customWidth="1"/>
    <col min="13338" max="13338" width="4.5703125" style="97" customWidth="1"/>
    <col min="13339" max="13340" width="1.140625" style="97" customWidth="1"/>
    <col min="13341" max="13341" width="6.85546875" style="97" customWidth="1"/>
    <col min="13342" max="13342" width="6.7109375" style="97" customWidth="1"/>
    <col min="13343" max="13343" width="2.28515625" style="97" customWidth="1"/>
    <col min="13344" max="13568" width="6.85546875" style="97" customWidth="1"/>
    <col min="13569" max="13569" width="2.140625" style="97" customWidth="1"/>
    <col min="13570" max="13570" width="1.28515625" style="97" customWidth="1"/>
    <col min="13571" max="13571" width="21.7109375" style="97" customWidth="1"/>
    <col min="13572" max="13572" width="5.7109375" style="97" customWidth="1"/>
    <col min="13573" max="13573" width="10.140625" style="97" customWidth="1"/>
    <col min="13574" max="13574" width="1.28515625" style="97" customWidth="1"/>
    <col min="13575" max="13576" width="1.140625" style="97" customWidth="1"/>
    <col min="13577" max="13577" width="9.140625" style="97" customWidth="1"/>
    <col min="13578" max="13578" width="4.5703125" style="97" customWidth="1"/>
    <col min="13579" max="13580" width="1.140625" style="97" customWidth="1"/>
    <col min="13581" max="13581" width="13.7109375" style="97" customWidth="1"/>
    <col min="13582" max="13583" width="1.140625" style="97" customWidth="1"/>
    <col min="13584" max="13584" width="13.5703125" style="97" customWidth="1"/>
    <col min="13585" max="13585" width="1.28515625" style="97" customWidth="1"/>
    <col min="13586" max="13586" width="1.140625" style="97" customWidth="1"/>
    <col min="13587" max="13587" width="9.140625" style="97" customWidth="1"/>
    <col min="13588" max="13588" width="3.42578125" style="97" customWidth="1"/>
    <col min="13589" max="13591" width="1.140625" style="97" customWidth="1"/>
    <col min="13592" max="13592" width="5.7109375" style="97" customWidth="1"/>
    <col min="13593" max="13593" width="3.42578125" style="97" customWidth="1"/>
    <col min="13594" max="13594" width="4.5703125" style="97" customWidth="1"/>
    <col min="13595" max="13596" width="1.140625" style="97" customWidth="1"/>
    <col min="13597" max="13597" width="6.85546875" style="97" customWidth="1"/>
    <col min="13598" max="13598" width="6.7109375" style="97" customWidth="1"/>
    <col min="13599" max="13599" width="2.28515625" style="97" customWidth="1"/>
    <col min="13600" max="13824" width="6.85546875" style="97" customWidth="1"/>
    <col min="13825" max="13825" width="2.140625" style="97" customWidth="1"/>
    <col min="13826" max="13826" width="1.28515625" style="97" customWidth="1"/>
    <col min="13827" max="13827" width="21.7109375" style="97" customWidth="1"/>
    <col min="13828" max="13828" width="5.7109375" style="97" customWidth="1"/>
    <col min="13829" max="13829" width="10.140625" style="97" customWidth="1"/>
    <col min="13830" max="13830" width="1.28515625" style="97" customWidth="1"/>
    <col min="13831" max="13832" width="1.140625" style="97" customWidth="1"/>
    <col min="13833" max="13833" width="9.140625" style="97" customWidth="1"/>
    <col min="13834" max="13834" width="4.5703125" style="97" customWidth="1"/>
    <col min="13835" max="13836" width="1.140625" style="97" customWidth="1"/>
    <col min="13837" max="13837" width="13.7109375" style="97" customWidth="1"/>
    <col min="13838" max="13839" width="1.140625" style="97" customWidth="1"/>
    <col min="13840" max="13840" width="13.5703125" style="97" customWidth="1"/>
    <col min="13841" max="13841" width="1.28515625" style="97" customWidth="1"/>
    <col min="13842" max="13842" width="1.140625" style="97" customWidth="1"/>
    <col min="13843" max="13843" width="9.140625" style="97" customWidth="1"/>
    <col min="13844" max="13844" width="3.42578125" style="97" customWidth="1"/>
    <col min="13845" max="13847" width="1.140625" style="97" customWidth="1"/>
    <col min="13848" max="13848" width="5.7109375" style="97" customWidth="1"/>
    <col min="13849" max="13849" width="3.42578125" style="97" customWidth="1"/>
    <col min="13850" max="13850" width="4.5703125" style="97" customWidth="1"/>
    <col min="13851" max="13852" width="1.140625" style="97" customWidth="1"/>
    <col min="13853" max="13853" width="6.85546875" style="97" customWidth="1"/>
    <col min="13854" max="13854" width="6.7109375" style="97" customWidth="1"/>
    <col min="13855" max="13855" width="2.28515625" style="97" customWidth="1"/>
    <col min="13856" max="14080" width="6.85546875" style="97" customWidth="1"/>
    <col min="14081" max="14081" width="2.140625" style="97" customWidth="1"/>
    <col min="14082" max="14082" width="1.28515625" style="97" customWidth="1"/>
    <col min="14083" max="14083" width="21.7109375" style="97" customWidth="1"/>
    <col min="14084" max="14084" width="5.7109375" style="97" customWidth="1"/>
    <col min="14085" max="14085" width="10.140625" style="97" customWidth="1"/>
    <col min="14086" max="14086" width="1.28515625" style="97" customWidth="1"/>
    <col min="14087" max="14088" width="1.140625" style="97" customWidth="1"/>
    <col min="14089" max="14089" width="9.140625" style="97" customWidth="1"/>
    <col min="14090" max="14090" width="4.5703125" style="97" customWidth="1"/>
    <col min="14091" max="14092" width="1.140625" style="97" customWidth="1"/>
    <col min="14093" max="14093" width="13.7109375" style="97" customWidth="1"/>
    <col min="14094" max="14095" width="1.140625" style="97" customWidth="1"/>
    <col min="14096" max="14096" width="13.5703125" style="97" customWidth="1"/>
    <col min="14097" max="14097" width="1.28515625" style="97" customWidth="1"/>
    <col min="14098" max="14098" width="1.140625" style="97" customWidth="1"/>
    <col min="14099" max="14099" width="9.140625" style="97" customWidth="1"/>
    <col min="14100" max="14100" width="3.42578125" style="97" customWidth="1"/>
    <col min="14101" max="14103" width="1.140625" style="97" customWidth="1"/>
    <col min="14104" max="14104" width="5.7109375" style="97" customWidth="1"/>
    <col min="14105" max="14105" width="3.42578125" style="97" customWidth="1"/>
    <col min="14106" max="14106" width="4.5703125" style="97" customWidth="1"/>
    <col min="14107" max="14108" width="1.140625" style="97" customWidth="1"/>
    <col min="14109" max="14109" width="6.85546875" style="97" customWidth="1"/>
    <col min="14110" max="14110" width="6.7109375" style="97" customWidth="1"/>
    <col min="14111" max="14111" width="2.28515625" style="97" customWidth="1"/>
    <col min="14112" max="14336" width="6.85546875" style="97" customWidth="1"/>
    <col min="14337" max="14337" width="2.140625" style="97" customWidth="1"/>
    <col min="14338" max="14338" width="1.28515625" style="97" customWidth="1"/>
    <col min="14339" max="14339" width="21.7109375" style="97" customWidth="1"/>
    <col min="14340" max="14340" width="5.7109375" style="97" customWidth="1"/>
    <col min="14341" max="14341" width="10.140625" style="97" customWidth="1"/>
    <col min="14342" max="14342" width="1.28515625" style="97" customWidth="1"/>
    <col min="14343" max="14344" width="1.140625" style="97" customWidth="1"/>
    <col min="14345" max="14345" width="9.140625" style="97" customWidth="1"/>
    <col min="14346" max="14346" width="4.5703125" style="97" customWidth="1"/>
    <col min="14347" max="14348" width="1.140625" style="97" customWidth="1"/>
    <col min="14349" max="14349" width="13.7109375" style="97" customWidth="1"/>
    <col min="14350" max="14351" width="1.140625" style="97" customWidth="1"/>
    <col min="14352" max="14352" width="13.5703125" style="97" customWidth="1"/>
    <col min="14353" max="14353" width="1.28515625" style="97" customWidth="1"/>
    <col min="14354" max="14354" width="1.140625" style="97" customWidth="1"/>
    <col min="14355" max="14355" width="9.140625" style="97" customWidth="1"/>
    <col min="14356" max="14356" width="3.42578125" style="97" customWidth="1"/>
    <col min="14357" max="14359" width="1.140625" style="97" customWidth="1"/>
    <col min="14360" max="14360" width="5.7109375" style="97" customWidth="1"/>
    <col min="14361" max="14361" width="3.42578125" style="97" customWidth="1"/>
    <col min="14362" max="14362" width="4.5703125" style="97" customWidth="1"/>
    <col min="14363" max="14364" width="1.140625" style="97" customWidth="1"/>
    <col min="14365" max="14365" width="6.85546875" style="97" customWidth="1"/>
    <col min="14366" max="14366" width="6.7109375" style="97" customWidth="1"/>
    <col min="14367" max="14367" width="2.28515625" style="97" customWidth="1"/>
    <col min="14368" max="14592" width="6.85546875" style="97" customWidth="1"/>
    <col min="14593" max="14593" width="2.140625" style="97" customWidth="1"/>
    <col min="14594" max="14594" width="1.28515625" style="97" customWidth="1"/>
    <col min="14595" max="14595" width="21.7109375" style="97" customWidth="1"/>
    <col min="14596" max="14596" width="5.7109375" style="97" customWidth="1"/>
    <col min="14597" max="14597" width="10.140625" style="97" customWidth="1"/>
    <col min="14598" max="14598" width="1.28515625" style="97" customWidth="1"/>
    <col min="14599" max="14600" width="1.140625" style="97" customWidth="1"/>
    <col min="14601" max="14601" width="9.140625" style="97" customWidth="1"/>
    <col min="14602" max="14602" width="4.5703125" style="97" customWidth="1"/>
    <col min="14603" max="14604" width="1.140625" style="97" customWidth="1"/>
    <col min="14605" max="14605" width="13.7109375" style="97" customWidth="1"/>
    <col min="14606" max="14607" width="1.140625" style="97" customWidth="1"/>
    <col min="14608" max="14608" width="13.5703125" style="97" customWidth="1"/>
    <col min="14609" max="14609" width="1.28515625" style="97" customWidth="1"/>
    <col min="14610" max="14610" width="1.140625" style="97" customWidth="1"/>
    <col min="14611" max="14611" width="9.140625" style="97" customWidth="1"/>
    <col min="14612" max="14612" width="3.42578125" style="97" customWidth="1"/>
    <col min="14613" max="14615" width="1.140625" style="97" customWidth="1"/>
    <col min="14616" max="14616" width="5.7109375" style="97" customWidth="1"/>
    <col min="14617" max="14617" width="3.42578125" style="97" customWidth="1"/>
    <col min="14618" max="14618" width="4.5703125" style="97" customWidth="1"/>
    <col min="14619" max="14620" width="1.140625" style="97" customWidth="1"/>
    <col min="14621" max="14621" width="6.85546875" style="97" customWidth="1"/>
    <col min="14622" max="14622" width="6.7109375" style="97" customWidth="1"/>
    <col min="14623" max="14623" width="2.28515625" style="97" customWidth="1"/>
    <col min="14624" max="14848" width="6.85546875" style="97" customWidth="1"/>
    <col min="14849" max="14849" width="2.140625" style="97" customWidth="1"/>
    <col min="14850" max="14850" width="1.28515625" style="97" customWidth="1"/>
    <col min="14851" max="14851" width="21.7109375" style="97" customWidth="1"/>
    <col min="14852" max="14852" width="5.7109375" style="97" customWidth="1"/>
    <col min="14853" max="14853" width="10.140625" style="97" customWidth="1"/>
    <col min="14854" max="14854" width="1.28515625" style="97" customWidth="1"/>
    <col min="14855" max="14856" width="1.140625" style="97" customWidth="1"/>
    <col min="14857" max="14857" width="9.140625" style="97" customWidth="1"/>
    <col min="14858" max="14858" width="4.5703125" style="97" customWidth="1"/>
    <col min="14859" max="14860" width="1.140625" style="97" customWidth="1"/>
    <col min="14861" max="14861" width="13.7109375" style="97" customWidth="1"/>
    <col min="14862" max="14863" width="1.140625" style="97" customWidth="1"/>
    <col min="14864" max="14864" width="13.5703125" style="97" customWidth="1"/>
    <col min="14865" max="14865" width="1.28515625" style="97" customWidth="1"/>
    <col min="14866" max="14866" width="1.140625" style="97" customWidth="1"/>
    <col min="14867" max="14867" width="9.140625" style="97" customWidth="1"/>
    <col min="14868" max="14868" width="3.42578125" style="97" customWidth="1"/>
    <col min="14869" max="14871" width="1.140625" style="97" customWidth="1"/>
    <col min="14872" max="14872" width="5.7109375" style="97" customWidth="1"/>
    <col min="14873" max="14873" width="3.42578125" style="97" customWidth="1"/>
    <col min="14874" max="14874" width="4.5703125" style="97" customWidth="1"/>
    <col min="14875" max="14876" width="1.140625" style="97" customWidth="1"/>
    <col min="14877" max="14877" width="6.85546875" style="97" customWidth="1"/>
    <col min="14878" max="14878" width="6.7109375" style="97" customWidth="1"/>
    <col min="14879" max="14879" width="2.28515625" style="97" customWidth="1"/>
    <col min="14880" max="15104" width="6.85546875" style="97" customWidth="1"/>
    <col min="15105" max="15105" width="2.140625" style="97" customWidth="1"/>
    <col min="15106" max="15106" width="1.28515625" style="97" customWidth="1"/>
    <col min="15107" max="15107" width="21.7109375" style="97" customWidth="1"/>
    <col min="15108" max="15108" width="5.7109375" style="97" customWidth="1"/>
    <col min="15109" max="15109" width="10.140625" style="97" customWidth="1"/>
    <col min="15110" max="15110" width="1.28515625" style="97" customWidth="1"/>
    <col min="15111" max="15112" width="1.140625" style="97" customWidth="1"/>
    <col min="15113" max="15113" width="9.140625" style="97" customWidth="1"/>
    <col min="15114" max="15114" width="4.5703125" style="97" customWidth="1"/>
    <col min="15115" max="15116" width="1.140625" style="97" customWidth="1"/>
    <col min="15117" max="15117" width="13.7109375" style="97" customWidth="1"/>
    <col min="15118" max="15119" width="1.140625" style="97" customWidth="1"/>
    <col min="15120" max="15120" width="13.5703125" style="97" customWidth="1"/>
    <col min="15121" max="15121" width="1.28515625" style="97" customWidth="1"/>
    <col min="15122" max="15122" width="1.140625" style="97" customWidth="1"/>
    <col min="15123" max="15123" width="9.140625" style="97" customWidth="1"/>
    <col min="15124" max="15124" width="3.42578125" style="97" customWidth="1"/>
    <col min="15125" max="15127" width="1.140625" style="97" customWidth="1"/>
    <col min="15128" max="15128" width="5.7109375" style="97" customWidth="1"/>
    <col min="15129" max="15129" width="3.42578125" style="97" customWidth="1"/>
    <col min="15130" max="15130" width="4.5703125" style="97" customWidth="1"/>
    <col min="15131" max="15132" width="1.140625" style="97" customWidth="1"/>
    <col min="15133" max="15133" width="6.85546875" style="97" customWidth="1"/>
    <col min="15134" max="15134" width="6.7109375" style="97" customWidth="1"/>
    <col min="15135" max="15135" width="2.28515625" style="97" customWidth="1"/>
    <col min="15136" max="15360" width="6.85546875" style="97" customWidth="1"/>
    <col min="15361" max="15361" width="2.140625" style="97" customWidth="1"/>
    <col min="15362" max="15362" width="1.28515625" style="97" customWidth="1"/>
    <col min="15363" max="15363" width="21.7109375" style="97" customWidth="1"/>
    <col min="15364" max="15364" width="5.7109375" style="97" customWidth="1"/>
    <col min="15365" max="15365" width="10.140625" style="97" customWidth="1"/>
    <col min="15366" max="15366" width="1.28515625" style="97" customWidth="1"/>
    <col min="15367" max="15368" width="1.140625" style="97" customWidth="1"/>
    <col min="15369" max="15369" width="9.140625" style="97" customWidth="1"/>
    <col min="15370" max="15370" width="4.5703125" style="97" customWidth="1"/>
    <col min="15371" max="15372" width="1.140625" style="97" customWidth="1"/>
    <col min="15373" max="15373" width="13.7109375" style="97" customWidth="1"/>
    <col min="15374" max="15375" width="1.140625" style="97" customWidth="1"/>
    <col min="15376" max="15376" width="13.5703125" style="97" customWidth="1"/>
    <col min="15377" max="15377" width="1.28515625" style="97" customWidth="1"/>
    <col min="15378" max="15378" width="1.140625" style="97" customWidth="1"/>
    <col min="15379" max="15379" width="9.140625" style="97" customWidth="1"/>
    <col min="15380" max="15380" width="3.42578125" style="97" customWidth="1"/>
    <col min="15381" max="15383" width="1.140625" style="97" customWidth="1"/>
    <col min="15384" max="15384" width="5.7109375" style="97" customWidth="1"/>
    <col min="15385" max="15385" width="3.42578125" style="97" customWidth="1"/>
    <col min="15386" max="15386" width="4.5703125" style="97" customWidth="1"/>
    <col min="15387" max="15388" width="1.140625" style="97" customWidth="1"/>
    <col min="15389" max="15389" width="6.85546875" style="97" customWidth="1"/>
    <col min="15390" max="15390" width="6.7109375" style="97" customWidth="1"/>
    <col min="15391" max="15391" width="2.28515625" style="97" customWidth="1"/>
    <col min="15392" max="15616" width="6.85546875" style="97" customWidth="1"/>
    <col min="15617" max="15617" width="2.140625" style="97" customWidth="1"/>
    <col min="15618" max="15618" width="1.28515625" style="97" customWidth="1"/>
    <col min="15619" max="15619" width="21.7109375" style="97" customWidth="1"/>
    <col min="15620" max="15620" width="5.7109375" style="97" customWidth="1"/>
    <col min="15621" max="15621" width="10.140625" style="97" customWidth="1"/>
    <col min="15622" max="15622" width="1.28515625" style="97" customWidth="1"/>
    <col min="15623" max="15624" width="1.140625" style="97" customWidth="1"/>
    <col min="15625" max="15625" width="9.140625" style="97" customWidth="1"/>
    <col min="15626" max="15626" width="4.5703125" style="97" customWidth="1"/>
    <col min="15627" max="15628" width="1.140625" style="97" customWidth="1"/>
    <col min="15629" max="15629" width="13.7109375" style="97" customWidth="1"/>
    <col min="15630" max="15631" width="1.140625" style="97" customWidth="1"/>
    <col min="15632" max="15632" width="13.5703125" style="97" customWidth="1"/>
    <col min="15633" max="15633" width="1.28515625" style="97" customWidth="1"/>
    <col min="15634" max="15634" width="1.140625" style="97" customWidth="1"/>
    <col min="15635" max="15635" width="9.140625" style="97" customWidth="1"/>
    <col min="15636" max="15636" width="3.42578125" style="97" customWidth="1"/>
    <col min="15637" max="15639" width="1.140625" style="97" customWidth="1"/>
    <col min="15640" max="15640" width="5.7109375" style="97" customWidth="1"/>
    <col min="15641" max="15641" width="3.42578125" style="97" customWidth="1"/>
    <col min="15642" max="15642" width="4.5703125" style="97" customWidth="1"/>
    <col min="15643" max="15644" width="1.140625" style="97" customWidth="1"/>
    <col min="15645" max="15645" width="6.85546875" style="97" customWidth="1"/>
    <col min="15646" max="15646" width="6.7109375" style="97" customWidth="1"/>
    <col min="15647" max="15647" width="2.28515625" style="97" customWidth="1"/>
    <col min="15648" max="15872" width="6.85546875" style="97" customWidth="1"/>
    <col min="15873" max="15873" width="2.140625" style="97" customWidth="1"/>
    <col min="15874" max="15874" width="1.28515625" style="97" customWidth="1"/>
    <col min="15875" max="15875" width="21.7109375" style="97" customWidth="1"/>
    <col min="15876" max="15876" width="5.7109375" style="97" customWidth="1"/>
    <col min="15877" max="15877" width="10.140625" style="97" customWidth="1"/>
    <col min="15878" max="15878" width="1.28515625" style="97" customWidth="1"/>
    <col min="15879" max="15880" width="1.140625" style="97" customWidth="1"/>
    <col min="15881" max="15881" width="9.140625" style="97" customWidth="1"/>
    <col min="15882" max="15882" width="4.5703125" style="97" customWidth="1"/>
    <col min="15883" max="15884" width="1.140625" style="97" customWidth="1"/>
    <col min="15885" max="15885" width="13.7109375" style="97" customWidth="1"/>
    <col min="15886" max="15887" width="1.140625" style="97" customWidth="1"/>
    <col min="15888" max="15888" width="13.5703125" style="97" customWidth="1"/>
    <col min="15889" max="15889" width="1.28515625" style="97" customWidth="1"/>
    <col min="15890" max="15890" width="1.140625" style="97" customWidth="1"/>
    <col min="15891" max="15891" width="9.140625" style="97" customWidth="1"/>
    <col min="15892" max="15892" width="3.42578125" style="97" customWidth="1"/>
    <col min="15893" max="15895" width="1.140625" style="97" customWidth="1"/>
    <col min="15896" max="15896" width="5.7109375" style="97" customWidth="1"/>
    <col min="15897" max="15897" width="3.42578125" style="97" customWidth="1"/>
    <col min="15898" max="15898" width="4.5703125" style="97" customWidth="1"/>
    <col min="15899" max="15900" width="1.140625" style="97" customWidth="1"/>
    <col min="15901" max="15901" width="6.85546875" style="97" customWidth="1"/>
    <col min="15902" max="15902" width="6.7109375" style="97" customWidth="1"/>
    <col min="15903" max="15903" width="2.28515625" style="97" customWidth="1"/>
    <col min="15904" max="16128" width="6.85546875" style="97" customWidth="1"/>
    <col min="16129" max="16129" width="2.140625" style="97" customWidth="1"/>
    <col min="16130" max="16130" width="1.28515625" style="97" customWidth="1"/>
    <col min="16131" max="16131" width="21.7109375" style="97" customWidth="1"/>
    <col min="16132" max="16132" width="5.7109375" style="97" customWidth="1"/>
    <col min="16133" max="16133" width="10.140625" style="97" customWidth="1"/>
    <col min="16134" max="16134" width="1.28515625" style="97" customWidth="1"/>
    <col min="16135" max="16136" width="1.140625" style="97" customWidth="1"/>
    <col min="16137" max="16137" width="9.140625" style="97" customWidth="1"/>
    <col min="16138" max="16138" width="4.5703125" style="97" customWidth="1"/>
    <col min="16139" max="16140" width="1.140625" style="97" customWidth="1"/>
    <col min="16141" max="16141" width="13.7109375" style="97" customWidth="1"/>
    <col min="16142" max="16143" width="1.140625" style="97" customWidth="1"/>
    <col min="16144" max="16144" width="13.5703125" style="97" customWidth="1"/>
    <col min="16145" max="16145" width="1.28515625" style="97" customWidth="1"/>
    <col min="16146" max="16146" width="1.140625" style="97" customWidth="1"/>
    <col min="16147" max="16147" width="9.140625" style="97" customWidth="1"/>
    <col min="16148" max="16148" width="3.42578125" style="97" customWidth="1"/>
    <col min="16149" max="16151" width="1.140625" style="97" customWidth="1"/>
    <col min="16152" max="16152" width="5.7109375" style="97" customWidth="1"/>
    <col min="16153" max="16153" width="3.42578125" style="97" customWidth="1"/>
    <col min="16154" max="16154" width="4.5703125" style="97" customWidth="1"/>
    <col min="16155" max="16156" width="1.140625" style="97" customWidth="1"/>
    <col min="16157" max="16157" width="6.85546875" style="97" customWidth="1"/>
    <col min="16158" max="16158" width="6.7109375" style="97" customWidth="1"/>
    <col min="16159" max="16159" width="2.28515625" style="97" customWidth="1"/>
    <col min="16160" max="16384" width="6.85546875" style="97" customWidth="1"/>
  </cols>
  <sheetData>
    <row r="1" spans="2:30" ht="6" customHeight="1" x14ac:dyDescent="0.25"/>
    <row r="2" spans="2:30" ht="13.5" customHeight="1" x14ac:dyDescent="0.25">
      <c r="E2" s="239" t="s">
        <v>3244</v>
      </c>
      <c r="F2" s="239"/>
      <c r="G2" s="239"/>
      <c r="H2" s="239"/>
      <c r="I2" s="239"/>
      <c r="J2" s="239"/>
      <c r="K2" s="239"/>
      <c r="L2" s="239"/>
      <c r="M2" s="239"/>
      <c r="N2" s="239"/>
      <c r="O2" s="239"/>
      <c r="P2" s="239"/>
      <c r="Q2" s="239"/>
      <c r="R2" s="239"/>
      <c r="S2" s="239"/>
      <c r="T2" s="239"/>
      <c r="U2" s="239"/>
      <c r="V2" s="239"/>
      <c r="W2" s="239"/>
      <c r="X2" s="239"/>
    </row>
    <row r="3" spans="2:30" ht="13.5" customHeight="1" x14ac:dyDescent="0.25">
      <c r="E3" s="239"/>
      <c r="F3" s="239"/>
      <c r="G3" s="239"/>
      <c r="H3" s="239"/>
      <c r="I3" s="239"/>
      <c r="J3" s="239"/>
      <c r="K3" s="239"/>
      <c r="L3" s="239"/>
      <c r="M3" s="239"/>
      <c r="N3" s="239"/>
      <c r="O3" s="239"/>
      <c r="P3" s="239"/>
      <c r="Q3" s="239"/>
      <c r="R3" s="239"/>
      <c r="S3" s="239"/>
      <c r="T3" s="239"/>
      <c r="U3" s="239"/>
      <c r="V3" s="239"/>
      <c r="W3" s="239"/>
      <c r="X3" s="239"/>
    </row>
    <row r="4" spans="2:30" ht="13.5" customHeight="1" x14ac:dyDescent="0.25">
      <c r="E4" s="239"/>
      <c r="F4" s="239"/>
      <c r="G4" s="239"/>
      <c r="H4" s="239"/>
      <c r="I4" s="239"/>
      <c r="J4" s="239"/>
      <c r="K4" s="239"/>
      <c r="L4" s="239"/>
      <c r="M4" s="239"/>
      <c r="N4" s="239"/>
      <c r="O4" s="239"/>
      <c r="P4" s="239"/>
      <c r="Q4" s="239"/>
      <c r="R4" s="239"/>
      <c r="S4" s="239"/>
      <c r="T4" s="239"/>
      <c r="U4" s="239"/>
      <c r="V4" s="239"/>
      <c r="W4" s="239"/>
      <c r="X4" s="239"/>
    </row>
    <row r="5" spans="2:30" ht="13.5" customHeight="1" x14ac:dyDescent="0.25">
      <c r="E5" s="239"/>
      <c r="F5" s="239"/>
      <c r="G5" s="239"/>
      <c r="H5" s="239"/>
      <c r="I5" s="239"/>
      <c r="J5" s="239"/>
      <c r="K5" s="239"/>
      <c r="L5" s="239"/>
      <c r="M5" s="239"/>
      <c r="N5" s="239"/>
      <c r="O5" s="239"/>
      <c r="P5" s="239"/>
      <c r="Q5" s="239"/>
      <c r="R5" s="239"/>
      <c r="S5" s="239"/>
      <c r="T5" s="239"/>
      <c r="U5" s="239"/>
      <c r="V5" s="239"/>
      <c r="W5" s="239"/>
      <c r="X5" s="239"/>
    </row>
    <row r="6" spans="2:30" ht="13.5" customHeight="1" x14ac:dyDescent="0.25">
      <c r="E6" s="239"/>
      <c r="F6" s="239"/>
      <c r="G6" s="239"/>
      <c r="H6" s="239"/>
      <c r="I6" s="239"/>
      <c r="J6" s="239"/>
      <c r="K6" s="239"/>
      <c r="L6" s="239"/>
      <c r="M6" s="239"/>
      <c r="N6" s="239"/>
      <c r="O6" s="239"/>
      <c r="P6" s="239"/>
      <c r="Q6" s="239"/>
      <c r="R6" s="239"/>
      <c r="S6" s="239"/>
      <c r="T6" s="239"/>
      <c r="U6" s="239"/>
      <c r="V6" s="239"/>
      <c r="W6" s="239"/>
      <c r="X6" s="239"/>
    </row>
    <row r="7" spans="2:30" ht="24" customHeight="1" x14ac:dyDescent="0.25">
      <c r="E7" s="239"/>
      <c r="F7" s="239"/>
      <c r="G7" s="239"/>
      <c r="H7" s="239"/>
      <c r="I7" s="239"/>
      <c r="J7" s="239"/>
      <c r="K7" s="239"/>
      <c r="L7" s="239"/>
      <c r="M7" s="239"/>
      <c r="N7" s="239"/>
      <c r="O7" s="239"/>
      <c r="P7" s="239"/>
      <c r="Q7" s="239"/>
      <c r="R7" s="239"/>
      <c r="S7" s="239"/>
      <c r="T7" s="239"/>
      <c r="U7" s="239"/>
      <c r="V7" s="239"/>
      <c r="W7" s="239"/>
      <c r="X7" s="239"/>
    </row>
    <row r="8" spans="2:30" ht="8.25" customHeight="1" x14ac:dyDescent="0.25"/>
    <row r="9" spans="2:30" ht="13.5" customHeight="1" x14ac:dyDescent="0.25">
      <c r="E9" s="233" t="s">
        <v>203</v>
      </c>
      <c r="F9" s="233"/>
      <c r="G9" s="233"/>
      <c r="H9" s="233"/>
      <c r="I9" s="233"/>
      <c r="J9" s="233"/>
      <c r="K9" s="233"/>
      <c r="L9" s="233"/>
      <c r="M9" s="233"/>
      <c r="N9" s="233"/>
      <c r="O9" s="233"/>
      <c r="P9" s="233"/>
      <c r="Q9" s="233"/>
      <c r="R9" s="233"/>
      <c r="S9" s="233"/>
      <c r="T9" s="233"/>
      <c r="U9" s="233"/>
      <c r="V9" s="233"/>
      <c r="W9" s="233"/>
      <c r="X9" s="233"/>
    </row>
    <row r="10" spans="2:30" ht="7.5" customHeight="1" x14ac:dyDescent="0.25"/>
    <row r="11" spans="2:30" ht="11.25" customHeight="1" x14ac:dyDescent="0.25"/>
    <row r="12" spans="2:30" ht="13.5" customHeight="1" x14ac:dyDescent="0.25">
      <c r="B12" s="233" t="s">
        <v>118</v>
      </c>
      <c r="C12" s="233"/>
      <c r="D12" s="233"/>
      <c r="E12" s="233"/>
      <c r="F12" s="233"/>
      <c r="I12" s="233" t="s">
        <v>204</v>
      </c>
      <c r="J12" s="233"/>
      <c r="M12" s="233" t="s">
        <v>205</v>
      </c>
      <c r="P12" s="107" t="s">
        <v>192</v>
      </c>
      <c r="S12" s="233" t="s">
        <v>193</v>
      </c>
      <c r="T12" s="233"/>
      <c r="U12" s="233"/>
      <c r="X12" s="233" t="s">
        <v>206</v>
      </c>
      <c r="Y12" s="233"/>
      <c r="Z12" s="233"/>
      <c r="AC12" s="233" t="s">
        <v>207</v>
      </c>
      <c r="AD12" s="233"/>
    </row>
    <row r="13" spans="2:30" ht="16.5" customHeight="1" x14ac:dyDescent="0.25">
      <c r="M13" s="233"/>
    </row>
    <row r="14" spans="2:30" ht="9" customHeight="1" x14ac:dyDescent="0.25">
      <c r="B14" s="243" t="s">
        <v>1426</v>
      </c>
      <c r="C14" s="243"/>
      <c r="D14" s="243"/>
      <c r="E14" s="243"/>
      <c r="F14" s="243"/>
      <c r="H14" s="247">
        <v>14505735100</v>
      </c>
      <c r="I14" s="247"/>
      <c r="J14" s="247"/>
      <c r="K14" s="246"/>
      <c r="L14" s="247">
        <v>467944233.63</v>
      </c>
      <c r="M14" s="247"/>
      <c r="N14" s="246"/>
      <c r="O14" s="247">
        <v>14973679333.629999</v>
      </c>
      <c r="P14" s="247"/>
      <c r="Q14" s="246"/>
      <c r="R14" s="247">
        <v>14964983818.67</v>
      </c>
      <c r="S14" s="247"/>
      <c r="T14" s="247"/>
      <c r="U14" s="247"/>
      <c r="V14" s="246"/>
      <c r="W14" s="247">
        <v>14962341393.700001</v>
      </c>
      <c r="X14" s="247"/>
      <c r="Y14" s="247"/>
      <c r="Z14" s="247"/>
      <c r="AA14" s="246"/>
      <c r="AB14" s="247">
        <v>8695514.9600000009</v>
      </c>
      <c r="AC14" s="247"/>
      <c r="AD14" s="247"/>
    </row>
    <row r="15" spans="2:30" ht="9" customHeight="1" x14ac:dyDescent="0.25">
      <c r="B15" s="243"/>
      <c r="C15" s="243"/>
      <c r="D15" s="243"/>
      <c r="E15" s="243"/>
      <c r="F15" s="243"/>
      <c r="H15" s="247"/>
      <c r="I15" s="247"/>
      <c r="J15" s="247"/>
      <c r="K15" s="246"/>
      <c r="L15" s="247"/>
      <c r="M15" s="247"/>
      <c r="N15" s="246"/>
      <c r="O15" s="247"/>
      <c r="P15" s="247"/>
      <c r="Q15" s="246"/>
      <c r="R15" s="247"/>
      <c r="S15" s="247"/>
      <c r="T15" s="247"/>
      <c r="U15" s="247"/>
      <c r="V15" s="246"/>
      <c r="W15" s="247"/>
      <c r="X15" s="247"/>
      <c r="Y15" s="247"/>
      <c r="Z15" s="247"/>
      <c r="AA15" s="246"/>
      <c r="AB15" s="247"/>
      <c r="AC15" s="247"/>
      <c r="AD15" s="247"/>
    </row>
    <row r="16" spans="2:30" ht="13.5" customHeight="1" x14ac:dyDescent="0.25">
      <c r="B16" s="242" t="s">
        <v>227</v>
      </c>
      <c r="C16" s="242"/>
      <c r="D16" s="242"/>
      <c r="E16" s="242"/>
      <c r="F16" s="242"/>
      <c r="H16" s="245">
        <v>19570000</v>
      </c>
      <c r="I16" s="245"/>
      <c r="J16" s="245"/>
      <c r="K16" s="246"/>
      <c r="L16" s="245">
        <v>0</v>
      </c>
      <c r="M16" s="245"/>
      <c r="N16" s="246"/>
      <c r="O16" s="245">
        <v>19570000</v>
      </c>
      <c r="P16" s="245"/>
      <c r="Q16" s="246"/>
      <c r="R16" s="245">
        <v>19570000</v>
      </c>
      <c r="S16" s="245"/>
      <c r="T16" s="245"/>
      <c r="U16" s="245"/>
      <c r="V16" s="246"/>
      <c r="W16" s="245">
        <v>19570000</v>
      </c>
      <c r="X16" s="245"/>
      <c r="Y16" s="245"/>
      <c r="Z16" s="245"/>
      <c r="AA16" s="246"/>
      <c r="AB16" s="245">
        <v>0</v>
      </c>
      <c r="AC16" s="245"/>
      <c r="AD16" s="245"/>
    </row>
    <row r="17" spans="2:30" ht="6.75" customHeight="1" x14ac:dyDescent="0.25">
      <c r="B17" s="242"/>
      <c r="C17" s="242"/>
      <c r="D17" s="242"/>
      <c r="E17" s="242"/>
      <c r="F17" s="242"/>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row>
    <row r="18" spans="2:30" ht="13.5" customHeight="1" x14ac:dyDescent="0.25">
      <c r="B18" s="242" t="s">
        <v>229</v>
      </c>
      <c r="C18" s="242"/>
      <c r="D18" s="242"/>
      <c r="E18" s="242"/>
      <c r="F18" s="242"/>
      <c r="H18" s="245">
        <v>306267000</v>
      </c>
      <c r="I18" s="245"/>
      <c r="J18" s="245"/>
      <c r="K18" s="246"/>
      <c r="L18" s="245">
        <v>9399471.6400000006</v>
      </c>
      <c r="M18" s="245"/>
      <c r="N18" s="246"/>
      <c r="O18" s="245">
        <v>315666471.63999999</v>
      </c>
      <c r="P18" s="245"/>
      <c r="Q18" s="246"/>
      <c r="R18" s="245">
        <v>315666471.63999999</v>
      </c>
      <c r="S18" s="245"/>
      <c r="T18" s="245"/>
      <c r="U18" s="245"/>
      <c r="V18" s="246"/>
      <c r="W18" s="245">
        <v>315666471.63999999</v>
      </c>
      <c r="X18" s="245"/>
      <c r="Y18" s="245"/>
      <c r="Z18" s="245"/>
      <c r="AA18" s="246"/>
      <c r="AB18" s="245">
        <v>0</v>
      </c>
      <c r="AC18" s="245"/>
      <c r="AD18" s="245"/>
    </row>
    <row r="19" spans="2:30" ht="6.75" customHeight="1" x14ac:dyDescent="0.25">
      <c r="B19" s="242"/>
      <c r="C19" s="242"/>
      <c r="D19" s="242"/>
      <c r="E19" s="242"/>
      <c r="F19" s="242"/>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row>
    <row r="20" spans="2:30" ht="13.5" customHeight="1" x14ac:dyDescent="0.25">
      <c r="B20" s="242" t="s">
        <v>230</v>
      </c>
      <c r="C20" s="242"/>
      <c r="D20" s="242"/>
      <c r="E20" s="242"/>
      <c r="F20" s="242"/>
      <c r="H20" s="245">
        <v>29639000</v>
      </c>
      <c r="I20" s="245"/>
      <c r="J20" s="245"/>
      <c r="K20" s="246"/>
      <c r="L20" s="245">
        <v>0</v>
      </c>
      <c r="M20" s="245"/>
      <c r="N20" s="246"/>
      <c r="O20" s="245">
        <v>29639000</v>
      </c>
      <c r="P20" s="245"/>
      <c r="Q20" s="246"/>
      <c r="R20" s="245">
        <v>29639000</v>
      </c>
      <c r="S20" s="245"/>
      <c r="T20" s="245"/>
      <c r="U20" s="245"/>
      <c r="V20" s="246"/>
      <c r="W20" s="245">
        <v>29639000</v>
      </c>
      <c r="X20" s="245"/>
      <c r="Y20" s="245"/>
      <c r="Z20" s="245"/>
      <c r="AA20" s="246"/>
      <c r="AB20" s="245">
        <v>0</v>
      </c>
      <c r="AC20" s="245"/>
      <c r="AD20" s="245"/>
    </row>
    <row r="21" spans="2:30" ht="6.75" customHeight="1" x14ac:dyDescent="0.25">
      <c r="B21" s="242"/>
      <c r="C21" s="242"/>
      <c r="D21" s="242"/>
      <c r="E21" s="242"/>
      <c r="F21" s="242"/>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row>
    <row r="22" spans="2:30" ht="16.5" customHeight="1" x14ac:dyDescent="0.25">
      <c r="B22" s="241" t="s">
        <v>231</v>
      </c>
      <c r="C22" s="241"/>
      <c r="D22" s="241"/>
      <c r="E22" s="241"/>
      <c r="F22" s="241"/>
      <c r="H22" s="245">
        <v>13556000</v>
      </c>
      <c r="I22" s="245"/>
      <c r="J22" s="245"/>
      <c r="K22" s="246"/>
      <c r="L22" s="245">
        <v>9833361.7300000004</v>
      </c>
      <c r="M22" s="245"/>
      <c r="N22" s="246"/>
      <c r="O22" s="245">
        <v>23389361.73</v>
      </c>
      <c r="P22" s="245"/>
      <c r="Q22" s="246"/>
      <c r="R22" s="245">
        <v>23389361.73</v>
      </c>
      <c r="S22" s="245"/>
      <c r="T22" s="245"/>
      <c r="U22" s="245"/>
      <c r="V22" s="246"/>
      <c r="W22" s="245">
        <v>23389361.73</v>
      </c>
      <c r="X22" s="245"/>
      <c r="Y22" s="245"/>
      <c r="Z22" s="245"/>
      <c r="AA22" s="246"/>
      <c r="AB22" s="245">
        <v>0</v>
      </c>
      <c r="AC22" s="245"/>
      <c r="AD22" s="245"/>
    </row>
    <row r="23" spans="2:30" ht="16.5" customHeight="1" x14ac:dyDescent="0.25">
      <c r="B23" s="241" t="s">
        <v>232</v>
      </c>
      <c r="C23" s="241"/>
      <c r="D23" s="241"/>
      <c r="E23" s="241"/>
      <c r="F23" s="241"/>
      <c r="H23" s="245">
        <v>16517000</v>
      </c>
      <c r="I23" s="245"/>
      <c r="J23" s="245"/>
      <c r="K23" s="246"/>
      <c r="L23" s="245">
        <v>0</v>
      </c>
      <c r="M23" s="245"/>
      <c r="N23" s="246"/>
      <c r="O23" s="245">
        <v>16517000</v>
      </c>
      <c r="P23" s="245"/>
      <c r="Q23" s="246"/>
      <c r="R23" s="245">
        <v>16517000</v>
      </c>
      <c r="S23" s="245"/>
      <c r="T23" s="245"/>
      <c r="U23" s="245"/>
      <c r="V23" s="246"/>
      <c r="W23" s="245">
        <v>16517000</v>
      </c>
      <c r="X23" s="245"/>
      <c r="Y23" s="245"/>
      <c r="Z23" s="245"/>
      <c r="AA23" s="246"/>
      <c r="AB23" s="245">
        <v>0</v>
      </c>
      <c r="AC23" s="245"/>
      <c r="AD23" s="245"/>
    </row>
    <row r="24" spans="2:30" ht="13.5" customHeight="1" x14ac:dyDescent="0.25">
      <c r="B24" s="242" t="s">
        <v>233</v>
      </c>
      <c r="C24" s="242"/>
      <c r="D24" s="242"/>
      <c r="E24" s="242"/>
      <c r="F24" s="242"/>
      <c r="H24" s="245">
        <v>0</v>
      </c>
      <c r="I24" s="245"/>
      <c r="J24" s="245"/>
      <c r="K24" s="246"/>
      <c r="L24" s="245">
        <v>28370351.579999998</v>
      </c>
      <c r="M24" s="245"/>
      <c r="N24" s="246"/>
      <c r="O24" s="245">
        <v>28370351.579999998</v>
      </c>
      <c r="P24" s="245"/>
      <c r="Q24" s="246"/>
      <c r="R24" s="245">
        <v>28370351.579999998</v>
      </c>
      <c r="S24" s="245"/>
      <c r="T24" s="245"/>
      <c r="U24" s="245"/>
      <c r="V24" s="246"/>
      <c r="W24" s="245">
        <v>28370351.579999998</v>
      </c>
      <c r="X24" s="245"/>
      <c r="Y24" s="245"/>
      <c r="Z24" s="245"/>
      <c r="AA24" s="246"/>
      <c r="AB24" s="245">
        <v>0</v>
      </c>
      <c r="AC24" s="245"/>
      <c r="AD24" s="245"/>
    </row>
    <row r="25" spans="2:30" ht="6.75" customHeight="1" x14ac:dyDescent="0.25">
      <c r="B25" s="242"/>
      <c r="C25" s="242"/>
      <c r="D25" s="242"/>
      <c r="E25" s="242"/>
      <c r="F25" s="242"/>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row>
    <row r="26" spans="2:30" ht="13.5" customHeight="1" x14ac:dyDescent="0.25">
      <c r="B26" s="242" t="s">
        <v>234</v>
      </c>
      <c r="C26" s="242"/>
      <c r="D26" s="242"/>
      <c r="E26" s="242"/>
      <c r="F26" s="242"/>
      <c r="H26" s="245">
        <v>6520000</v>
      </c>
      <c r="I26" s="245"/>
      <c r="J26" s="245"/>
      <c r="K26" s="246"/>
      <c r="L26" s="245">
        <v>0</v>
      </c>
      <c r="M26" s="245"/>
      <c r="N26" s="246"/>
      <c r="O26" s="245">
        <v>6520000</v>
      </c>
      <c r="P26" s="245"/>
      <c r="Q26" s="246"/>
      <c r="R26" s="245">
        <v>6520000</v>
      </c>
      <c r="S26" s="245"/>
      <c r="T26" s="245"/>
      <c r="U26" s="245"/>
      <c r="V26" s="246"/>
      <c r="W26" s="245">
        <v>6520000</v>
      </c>
      <c r="X26" s="245"/>
      <c r="Y26" s="245"/>
      <c r="Z26" s="245"/>
      <c r="AA26" s="246"/>
      <c r="AB26" s="245">
        <v>0</v>
      </c>
      <c r="AC26" s="245"/>
      <c r="AD26" s="245"/>
    </row>
    <row r="27" spans="2:30" ht="6.75" customHeight="1" x14ac:dyDescent="0.25">
      <c r="B27" s="242"/>
      <c r="C27" s="242"/>
      <c r="D27" s="242"/>
      <c r="E27" s="242"/>
      <c r="F27" s="242"/>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row>
    <row r="28" spans="2:30" ht="13.5" customHeight="1" x14ac:dyDescent="0.25">
      <c r="B28" s="242" t="s">
        <v>236</v>
      </c>
      <c r="C28" s="242"/>
      <c r="D28" s="242"/>
      <c r="E28" s="242"/>
      <c r="F28" s="242"/>
      <c r="H28" s="245">
        <v>40208000</v>
      </c>
      <c r="I28" s="245"/>
      <c r="J28" s="245"/>
      <c r="K28" s="246"/>
      <c r="L28" s="245">
        <v>0</v>
      </c>
      <c r="M28" s="245"/>
      <c r="N28" s="246"/>
      <c r="O28" s="245">
        <v>40208000</v>
      </c>
      <c r="P28" s="245"/>
      <c r="Q28" s="246"/>
      <c r="R28" s="245">
        <v>40208000</v>
      </c>
      <c r="S28" s="245"/>
      <c r="T28" s="245"/>
      <c r="U28" s="245"/>
      <c r="V28" s="246"/>
      <c r="W28" s="245">
        <v>40208000</v>
      </c>
      <c r="X28" s="245"/>
      <c r="Y28" s="245"/>
      <c r="Z28" s="245"/>
      <c r="AA28" s="246"/>
      <c r="AB28" s="245">
        <v>0</v>
      </c>
      <c r="AC28" s="245"/>
      <c r="AD28" s="245"/>
    </row>
    <row r="29" spans="2:30" ht="6.75" customHeight="1" x14ac:dyDescent="0.25">
      <c r="B29" s="242"/>
      <c r="C29" s="242"/>
      <c r="D29" s="242"/>
      <c r="E29" s="242"/>
      <c r="F29" s="242"/>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row>
    <row r="30" spans="2:30" ht="16.5" customHeight="1" x14ac:dyDescent="0.25">
      <c r="B30" s="241" t="s">
        <v>238</v>
      </c>
      <c r="C30" s="241"/>
      <c r="D30" s="241"/>
      <c r="E30" s="241"/>
      <c r="F30" s="241"/>
      <c r="H30" s="245">
        <v>7555185700</v>
      </c>
      <c r="I30" s="245"/>
      <c r="J30" s="245"/>
      <c r="K30" s="246"/>
      <c r="L30" s="245">
        <v>-239641770.22999999</v>
      </c>
      <c r="M30" s="245"/>
      <c r="N30" s="246"/>
      <c r="O30" s="245">
        <v>7315543929.7700005</v>
      </c>
      <c r="P30" s="245"/>
      <c r="Q30" s="246"/>
      <c r="R30" s="245">
        <v>7315543929.7700005</v>
      </c>
      <c r="S30" s="245"/>
      <c r="T30" s="245"/>
      <c r="U30" s="245"/>
      <c r="V30" s="246"/>
      <c r="W30" s="245">
        <v>7315543929.7700005</v>
      </c>
      <c r="X30" s="245"/>
      <c r="Y30" s="245"/>
      <c r="Z30" s="245"/>
      <c r="AA30" s="246"/>
      <c r="AB30" s="245">
        <v>0</v>
      </c>
      <c r="AC30" s="245"/>
      <c r="AD30" s="245"/>
    </row>
    <row r="31" spans="2:30" ht="13.5" customHeight="1" x14ac:dyDescent="0.25">
      <c r="B31" s="242" t="s">
        <v>239</v>
      </c>
      <c r="C31" s="242"/>
      <c r="D31" s="242"/>
      <c r="E31" s="242"/>
      <c r="F31" s="242"/>
      <c r="H31" s="245">
        <v>320000000</v>
      </c>
      <c r="I31" s="245"/>
      <c r="J31" s="245"/>
      <c r="K31" s="246"/>
      <c r="L31" s="245">
        <v>31118301.620000001</v>
      </c>
      <c r="M31" s="245"/>
      <c r="N31" s="246"/>
      <c r="O31" s="245">
        <v>351118301.62</v>
      </c>
      <c r="P31" s="245"/>
      <c r="Q31" s="246"/>
      <c r="R31" s="245">
        <v>351118301.62</v>
      </c>
      <c r="S31" s="245"/>
      <c r="T31" s="245"/>
      <c r="U31" s="245"/>
      <c r="V31" s="246"/>
      <c r="W31" s="245">
        <v>351118301.62</v>
      </c>
      <c r="X31" s="245"/>
      <c r="Y31" s="245"/>
      <c r="Z31" s="245"/>
      <c r="AA31" s="246"/>
      <c r="AB31" s="245">
        <v>0</v>
      </c>
      <c r="AC31" s="245"/>
      <c r="AD31" s="245"/>
    </row>
    <row r="32" spans="2:30" ht="6.75" customHeight="1" x14ac:dyDescent="0.25">
      <c r="B32" s="242"/>
      <c r="C32" s="242"/>
      <c r="D32" s="242"/>
      <c r="E32" s="242"/>
      <c r="F32" s="242"/>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row>
    <row r="33" spans="2:30" ht="16.5" customHeight="1" x14ac:dyDescent="0.25">
      <c r="B33" s="241" t="s">
        <v>240</v>
      </c>
      <c r="C33" s="241"/>
      <c r="D33" s="241"/>
      <c r="E33" s="241"/>
      <c r="F33" s="241"/>
      <c r="H33" s="245">
        <v>20225000</v>
      </c>
      <c r="I33" s="245"/>
      <c r="J33" s="245"/>
      <c r="K33" s="246"/>
      <c r="L33" s="245">
        <v>0</v>
      </c>
      <c r="M33" s="245"/>
      <c r="N33" s="246"/>
      <c r="O33" s="245">
        <v>20225000</v>
      </c>
      <c r="P33" s="245"/>
      <c r="Q33" s="246"/>
      <c r="R33" s="245">
        <v>20225000</v>
      </c>
      <c r="S33" s="245"/>
      <c r="T33" s="245"/>
      <c r="U33" s="245"/>
      <c r="V33" s="246"/>
      <c r="W33" s="245">
        <v>20225000</v>
      </c>
      <c r="X33" s="245"/>
      <c r="Y33" s="245"/>
      <c r="Z33" s="245"/>
      <c r="AA33" s="246"/>
      <c r="AB33" s="245">
        <v>0</v>
      </c>
      <c r="AC33" s="245"/>
      <c r="AD33" s="245"/>
    </row>
    <row r="34" spans="2:30" ht="13.5" customHeight="1" x14ac:dyDescent="0.25">
      <c r="B34" s="242" t="s">
        <v>241</v>
      </c>
      <c r="C34" s="242"/>
      <c r="D34" s="242"/>
      <c r="E34" s="242"/>
      <c r="F34" s="242"/>
      <c r="H34" s="245">
        <v>66847000</v>
      </c>
      <c r="I34" s="245"/>
      <c r="J34" s="245"/>
      <c r="K34" s="246"/>
      <c r="L34" s="245">
        <v>4168421.5</v>
      </c>
      <c r="M34" s="245"/>
      <c r="N34" s="246"/>
      <c r="O34" s="245">
        <v>71015421.5</v>
      </c>
      <c r="P34" s="245"/>
      <c r="Q34" s="246"/>
      <c r="R34" s="245">
        <v>70690513.090000004</v>
      </c>
      <c r="S34" s="245"/>
      <c r="T34" s="245"/>
      <c r="U34" s="245"/>
      <c r="V34" s="246"/>
      <c r="W34" s="245">
        <v>70690513.090000004</v>
      </c>
      <c r="X34" s="245"/>
      <c r="Y34" s="245"/>
      <c r="Z34" s="245"/>
      <c r="AA34" s="246"/>
      <c r="AB34" s="245">
        <v>324908.40999999997</v>
      </c>
      <c r="AC34" s="245"/>
      <c r="AD34" s="245"/>
    </row>
    <row r="35" spans="2:30" ht="6.75" customHeight="1" x14ac:dyDescent="0.25">
      <c r="B35" s="242"/>
      <c r="C35" s="242"/>
      <c r="D35" s="242"/>
      <c r="E35" s="242"/>
      <c r="F35" s="242"/>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row>
    <row r="36" spans="2:30" ht="13.5" customHeight="1" x14ac:dyDescent="0.25">
      <c r="B36" s="242" t="s">
        <v>242</v>
      </c>
      <c r="C36" s="242"/>
      <c r="D36" s="242"/>
      <c r="E36" s="242"/>
      <c r="F36" s="242"/>
      <c r="H36" s="245">
        <v>96325000</v>
      </c>
      <c r="I36" s="245"/>
      <c r="J36" s="245"/>
      <c r="K36" s="246"/>
      <c r="L36" s="245">
        <v>7736296.21</v>
      </c>
      <c r="M36" s="245"/>
      <c r="N36" s="246"/>
      <c r="O36" s="245">
        <v>104061296.20999999</v>
      </c>
      <c r="P36" s="245"/>
      <c r="Q36" s="246"/>
      <c r="R36" s="245">
        <v>104061296.20999999</v>
      </c>
      <c r="S36" s="245"/>
      <c r="T36" s="245"/>
      <c r="U36" s="245"/>
      <c r="V36" s="246"/>
      <c r="W36" s="245">
        <v>104061296.20999999</v>
      </c>
      <c r="X36" s="245"/>
      <c r="Y36" s="245"/>
      <c r="Z36" s="245"/>
      <c r="AA36" s="246"/>
      <c r="AB36" s="245">
        <v>0</v>
      </c>
      <c r="AC36" s="245"/>
      <c r="AD36" s="245"/>
    </row>
    <row r="37" spans="2:30" ht="6.75" customHeight="1" x14ac:dyDescent="0.25">
      <c r="B37" s="242"/>
      <c r="C37" s="242"/>
      <c r="D37" s="242"/>
      <c r="E37" s="242"/>
      <c r="F37" s="242"/>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row>
    <row r="38" spans="2:30" ht="16.5" customHeight="1" x14ac:dyDescent="0.25">
      <c r="B38" s="241" t="s">
        <v>243</v>
      </c>
      <c r="C38" s="241"/>
      <c r="D38" s="241"/>
      <c r="E38" s="241"/>
      <c r="F38" s="241"/>
      <c r="H38" s="245">
        <v>1304299000</v>
      </c>
      <c r="I38" s="245"/>
      <c r="J38" s="245"/>
      <c r="K38" s="246"/>
      <c r="L38" s="245">
        <v>48031822.840000004</v>
      </c>
      <c r="M38" s="245"/>
      <c r="N38" s="246"/>
      <c r="O38" s="245">
        <v>1352330822.8399999</v>
      </c>
      <c r="P38" s="245"/>
      <c r="Q38" s="246"/>
      <c r="R38" s="245">
        <v>1352330822.8399999</v>
      </c>
      <c r="S38" s="245"/>
      <c r="T38" s="245"/>
      <c r="U38" s="245"/>
      <c r="V38" s="246"/>
      <c r="W38" s="245">
        <v>1352330822.8399999</v>
      </c>
      <c r="X38" s="245"/>
      <c r="Y38" s="245"/>
      <c r="Z38" s="245"/>
      <c r="AA38" s="246"/>
      <c r="AB38" s="245">
        <v>0</v>
      </c>
      <c r="AC38" s="245"/>
      <c r="AD38" s="245"/>
    </row>
    <row r="39" spans="2:30" ht="16.5" customHeight="1" x14ac:dyDescent="0.25">
      <c r="B39" s="241" t="s">
        <v>244</v>
      </c>
      <c r="C39" s="241"/>
      <c r="D39" s="241"/>
      <c r="E39" s="241"/>
      <c r="F39" s="241"/>
      <c r="H39" s="245">
        <v>103555200</v>
      </c>
      <c r="I39" s="245"/>
      <c r="J39" s="245"/>
      <c r="K39" s="246"/>
      <c r="L39" s="245">
        <v>7373810.5199999996</v>
      </c>
      <c r="M39" s="245"/>
      <c r="N39" s="246"/>
      <c r="O39" s="245">
        <v>110929010.52</v>
      </c>
      <c r="P39" s="245"/>
      <c r="Q39" s="246"/>
      <c r="R39" s="245">
        <v>110929010.52</v>
      </c>
      <c r="S39" s="245"/>
      <c r="T39" s="245"/>
      <c r="U39" s="245"/>
      <c r="V39" s="246"/>
      <c r="W39" s="245">
        <v>110929010.52</v>
      </c>
      <c r="X39" s="245"/>
      <c r="Y39" s="245"/>
      <c r="Z39" s="245"/>
      <c r="AA39" s="246"/>
      <c r="AB39" s="245">
        <v>0</v>
      </c>
      <c r="AC39" s="245"/>
      <c r="AD39" s="245"/>
    </row>
    <row r="40" spans="2:30" ht="13.5" customHeight="1" x14ac:dyDescent="0.25">
      <c r="B40" s="242" t="s">
        <v>245</v>
      </c>
      <c r="C40" s="242"/>
      <c r="D40" s="242"/>
      <c r="E40" s="242"/>
      <c r="F40" s="242"/>
      <c r="H40" s="245">
        <v>65116800</v>
      </c>
      <c r="I40" s="245"/>
      <c r="J40" s="245"/>
      <c r="K40" s="246"/>
      <c r="L40" s="245">
        <v>4883502.83</v>
      </c>
      <c r="M40" s="245"/>
      <c r="N40" s="246"/>
      <c r="O40" s="245">
        <v>70000302.829999998</v>
      </c>
      <c r="P40" s="245"/>
      <c r="Q40" s="246"/>
      <c r="R40" s="245">
        <v>70000302.829999998</v>
      </c>
      <c r="S40" s="245"/>
      <c r="T40" s="245"/>
      <c r="U40" s="245"/>
      <c r="V40" s="246"/>
      <c r="W40" s="245">
        <v>70000302.829999998</v>
      </c>
      <c r="X40" s="245"/>
      <c r="Y40" s="245"/>
      <c r="Z40" s="245"/>
      <c r="AA40" s="246"/>
      <c r="AB40" s="245">
        <v>0</v>
      </c>
      <c r="AC40" s="245"/>
      <c r="AD40" s="245"/>
    </row>
    <row r="41" spans="2:30" ht="6.75" customHeight="1" x14ac:dyDescent="0.25">
      <c r="B41" s="242"/>
      <c r="C41" s="242"/>
      <c r="D41" s="242"/>
      <c r="E41" s="242"/>
      <c r="F41" s="242"/>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row>
    <row r="42" spans="2:30" ht="16.5" customHeight="1" x14ac:dyDescent="0.25">
      <c r="B42" s="241" t="s">
        <v>246</v>
      </c>
      <c r="C42" s="241"/>
      <c r="D42" s="241"/>
      <c r="E42" s="241"/>
      <c r="F42" s="241"/>
      <c r="H42" s="245">
        <v>54000000</v>
      </c>
      <c r="I42" s="245"/>
      <c r="J42" s="245"/>
      <c r="K42" s="246"/>
      <c r="L42" s="245">
        <v>8011031.8399999999</v>
      </c>
      <c r="M42" s="245"/>
      <c r="N42" s="246"/>
      <c r="O42" s="245">
        <v>62011031.840000004</v>
      </c>
      <c r="P42" s="245"/>
      <c r="Q42" s="246"/>
      <c r="R42" s="245">
        <v>62011031.840000004</v>
      </c>
      <c r="S42" s="245"/>
      <c r="T42" s="245"/>
      <c r="U42" s="245"/>
      <c r="V42" s="246"/>
      <c r="W42" s="245">
        <v>62011031.840000004</v>
      </c>
      <c r="X42" s="245"/>
      <c r="Y42" s="245"/>
      <c r="Z42" s="245"/>
      <c r="AA42" s="246"/>
      <c r="AB42" s="245">
        <v>0</v>
      </c>
      <c r="AC42" s="245"/>
      <c r="AD42" s="245"/>
    </row>
    <row r="43" spans="2:30" ht="13.5" customHeight="1" x14ac:dyDescent="0.25">
      <c r="B43" s="242" t="s">
        <v>247</v>
      </c>
      <c r="C43" s="242"/>
      <c r="D43" s="242"/>
      <c r="E43" s="242"/>
      <c r="F43" s="242"/>
      <c r="H43" s="245">
        <v>0</v>
      </c>
      <c r="I43" s="245"/>
      <c r="J43" s="245"/>
      <c r="K43" s="246"/>
      <c r="L43" s="245">
        <v>13201200</v>
      </c>
      <c r="M43" s="245"/>
      <c r="N43" s="246"/>
      <c r="O43" s="245">
        <v>13201200</v>
      </c>
      <c r="P43" s="245"/>
      <c r="Q43" s="246"/>
      <c r="R43" s="245">
        <v>13201200</v>
      </c>
      <c r="S43" s="245"/>
      <c r="T43" s="245"/>
      <c r="U43" s="245"/>
      <c r="V43" s="246"/>
      <c r="W43" s="245">
        <v>13201200</v>
      </c>
      <c r="X43" s="245"/>
      <c r="Y43" s="245"/>
      <c r="Z43" s="245"/>
      <c r="AA43" s="246"/>
      <c r="AB43" s="245">
        <v>0</v>
      </c>
      <c r="AC43" s="245"/>
      <c r="AD43" s="245"/>
    </row>
    <row r="44" spans="2:30" ht="6.75" customHeight="1" x14ac:dyDescent="0.25">
      <c r="B44" s="242"/>
      <c r="C44" s="242"/>
      <c r="D44" s="242"/>
      <c r="E44" s="242"/>
      <c r="F44" s="242"/>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row>
    <row r="45" spans="2:30" ht="16.5" customHeight="1" x14ac:dyDescent="0.25">
      <c r="B45" s="241" t="s">
        <v>248</v>
      </c>
      <c r="C45" s="241"/>
      <c r="D45" s="241"/>
      <c r="E45" s="241"/>
      <c r="F45" s="241"/>
      <c r="H45" s="245">
        <v>242474000</v>
      </c>
      <c r="I45" s="245"/>
      <c r="J45" s="245"/>
      <c r="K45" s="246"/>
      <c r="L45" s="245">
        <v>13462679.449999999</v>
      </c>
      <c r="M45" s="245"/>
      <c r="N45" s="246"/>
      <c r="O45" s="245">
        <v>255936679.44999999</v>
      </c>
      <c r="P45" s="245"/>
      <c r="Q45" s="246"/>
      <c r="R45" s="245">
        <v>250936679.44999999</v>
      </c>
      <c r="S45" s="245"/>
      <c r="T45" s="245"/>
      <c r="U45" s="245"/>
      <c r="V45" s="246"/>
      <c r="W45" s="245">
        <v>250936679.44999999</v>
      </c>
      <c r="X45" s="245"/>
      <c r="Y45" s="245"/>
      <c r="Z45" s="245"/>
      <c r="AA45" s="246"/>
      <c r="AB45" s="245">
        <v>5000000</v>
      </c>
      <c r="AC45" s="245"/>
      <c r="AD45" s="245"/>
    </row>
    <row r="46" spans="2:30" ht="13.5" customHeight="1" x14ac:dyDescent="0.25">
      <c r="B46" s="242" t="s">
        <v>249</v>
      </c>
      <c r="C46" s="242"/>
      <c r="D46" s="242"/>
      <c r="E46" s="242"/>
      <c r="F46" s="242"/>
      <c r="H46" s="245">
        <v>171407000</v>
      </c>
      <c r="I46" s="245"/>
      <c r="J46" s="245"/>
      <c r="K46" s="246"/>
      <c r="L46" s="245">
        <v>73892933.540000007</v>
      </c>
      <c r="M46" s="245"/>
      <c r="N46" s="246"/>
      <c r="O46" s="245">
        <v>245299933.53999999</v>
      </c>
      <c r="P46" s="245"/>
      <c r="Q46" s="246"/>
      <c r="R46" s="245">
        <v>245299933.53999999</v>
      </c>
      <c r="S46" s="245"/>
      <c r="T46" s="245"/>
      <c r="U46" s="245"/>
      <c r="V46" s="246"/>
      <c r="W46" s="245">
        <v>245299933.53999999</v>
      </c>
      <c r="X46" s="245"/>
      <c r="Y46" s="245"/>
      <c r="Z46" s="245"/>
      <c r="AA46" s="246"/>
      <c r="AB46" s="245">
        <v>0</v>
      </c>
      <c r="AC46" s="245"/>
      <c r="AD46" s="245"/>
    </row>
    <row r="47" spans="2:30" ht="6.75" customHeight="1" x14ac:dyDescent="0.25">
      <c r="B47" s="242"/>
      <c r="C47" s="242"/>
      <c r="D47" s="242"/>
      <c r="E47" s="242"/>
      <c r="F47" s="242"/>
      <c r="H47" s="246"/>
      <c r="I47" s="246"/>
      <c r="J47" s="246"/>
      <c r="K47" s="246"/>
      <c r="L47" s="246"/>
      <c r="M47" s="246"/>
      <c r="N47" s="246"/>
      <c r="O47" s="246"/>
      <c r="P47" s="246"/>
      <c r="Q47" s="246"/>
      <c r="R47" s="246"/>
      <c r="S47" s="246"/>
      <c r="T47" s="246"/>
      <c r="U47" s="246"/>
      <c r="V47" s="246"/>
      <c r="W47" s="246"/>
      <c r="X47" s="246"/>
      <c r="Y47" s="246"/>
      <c r="Z47" s="246"/>
      <c r="AA47" s="246"/>
      <c r="AB47" s="246"/>
      <c r="AC47" s="246"/>
      <c r="AD47" s="246"/>
    </row>
    <row r="48" spans="2:30" ht="16.5" customHeight="1" x14ac:dyDescent="0.25">
      <c r="B48" s="241" t="s">
        <v>250</v>
      </c>
      <c r="C48" s="241"/>
      <c r="D48" s="241"/>
      <c r="E48" s="241"/>
      <c r="F48" s="241"/>
      <c r="H48" s="245">
        <v>46490000</v>
      </c>
      <c r="I48" s="245"/>
      <c r="J48" s="245"/>
      <c r="K48" s="246"/>
      <c r="L48" s="245">
        <v>6760000</v>
      </c>
      <c r="M48" s="245"/>
      <c r="N48" s="246"/>
      <c r="O48" s="245">
        <v>53250000</v>
      </c>
      <c r="P48" s="245"/>
      <c r="Q48" s="246"/>
      <c r="R48" s="245">
        <v>53250000</v>
      </c>
      <c r="S48" s="245"/>
      <c r="T48" s="245"/>
      <c r="U48" s="245"/>
      <c r="V48" s="246"/>
      <c r="W48" s="245">
        <v>53250000</v>
      </c>
      <c r="X48" s="245"/>
      <c r="Y48" s="245"/>
      <c r="Z48" s="245"/>
      <c r="AA48" s="246"/>
      <c r="AB48" s="245">
        <v>0</v>
      </c>
      <c r="AC48" s="245"/>
      <c r="AD48" s="245"/>
    </row>
    <row r="49" spans="2:30" ht="13.5" customHeight="1" x14ac:dyDescent="0.25">
      <c r="B49" s="242" t="s">
        <v>251</v>
      </c>
      <c r="C49" s="242"/>
      <c r="D49" s="242"/>
      <c r="E49" s="242"/>
      <c r="F49" s="242"/>
      <c r="H49" s="245">
        <v>13625300</v>
      </c>
      <c r="I49" s="245"/>
      <c r="J49" s="245"/>
      <c r="K49" s="246"/>
      <c r="L49" s="245">
        <v>13551762.09</v>
      </c>
      <c r="M49" s="245"/>
      <c r="N49" s="246"/>
      <c r="O49" s="245">
        <v>27177062.09</v>
      </c>
      <c r="P49" s="245"/>
      <c r="Q49" s="246"/>
      <c r="R49" s="245">
        <v>27177062.09</v>
      </c>
      <c r="S49" s="245"/>
      <c r="T49" s="245"/>
      <c r="U49" s="245"/>
      <c r="V49" s="246"/>
      <c r="W49" s="245">
        <v>27177062.09</v>
      </c>
      <c r="X49" s="245"/>
      <c r="Y49" s="245"/>
      <c r="Z49" s="245"/>
      <c r="AA49" s="246"/>
      <c r="AB49" s="245">
        <v>0</v>
      </c>
      <c r="AC49" s="245"/>
      <c r="AD49" s="245"/>
    </row>
    <row r="50" spans="2:30" ht="6.75" customHeight="1" x14ac:dyDescent="0.25">
      <c r="B50" s="242"/>
      <c r="C50" s="242"/>
      <c r="D50" s="242"/>
      <c r="E50" s="242"/>
      <c r="F50" s="242"/>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row>
    <row r="51" spans="2:30" ht="13.5" customHeight="1" x14ac:dyDescent="0.25">
      <c r="B51" s="242" t="s">
        <v>252</v>
      </c>
      <c r="C51" s="242"/>
      <c r="D51" s="242"/>
      <c r="E51" s="242"/>
      <c r="F51" s="242"/>
      <c r="H51" s="245">
        <v>55000000</v>
      </c>
      <c r="I51" s="245"/>
      <c r="J51" s="245"/>
      <c r="K51" s="246"/>
      <c r="L51" s="245">
        <v>4224481.2300000004</v>
      </c>
      <c r="M51" s="245"/>
      <c r="N51" s="246"/>
      <c r="O51" s="245">
        <v>59224481.229999997</v>
      </c>
      <c r="P51" s="245"/>
      <c r="Q51" s="246"/>
      <c r="R51" s="245">
        <v>59224481.229999997</v>
      </c>
      <c r="S51" s="245"/>
      <c r="T51" s="245"/>
      <c r="U51" s="245"/>
      <c r="V51" s="246"/>
      <c r="W51" s="245">
        <v>59224481.229999997</v>
      </c>
      <c r="X51" s="245"/>
      <c r="Y51" s="245"/>
      <c r="Z51" s="245"/>
      <c r="AA51" s="246"/>
      <c r="AB51" s="245">
        <v>0</v>
      </c>
      <c r="AC51" s="245"/>
      <c r="AD51" s="245"/>
    </row>
    <row r="52" spans="2:30" ht="6.75" customHeight="1" x14ac:dyDescent="0.25">
      <c r="B52" s="242"/>
      <c r="C52" s="242"/>
      <c r="D52" s="242"/>
      <c r="E52" s="242"/>
      <c r="F52" s="242"/>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row>
    <row r="53" spans="2:30" ht="13.5" customHeight="1" x14ac:dyDescent="0.25">
      <c r="B53" s="242" t="s">
        <v>253</v>
      </c>
      <c r="C53" s="242"/>
      <c r="D53" s="242"/>
      <c r="E53" s="242"/>
      <c r="F53" s="242"/>
      <c r="H53" s="245">
        <v>3344985200</v>
      </c>
      <c r="I53" s="245"/>
      <c r="J53" s="245"/>
      <c r="K53" s="246"/>
      <c r="L53" s="245">
        <v>176050059.56999999</v>
      </c>
      <c r="M53" s="245"/>
      <c r="N53" s="246"/>
      <c r="O53" s="245">
        <v>3521035259.5700002</v>
      </c>
      <c r="P53" s="245"/>
      <c r="Q53" s="246"/>
      <c r="R53" s="245">
        <v>3518614039.02</v>
      </c>
      <c r="S53" s="245"/>
      <c r="T53" s="245"/>
      <c r="U53" s="245"/>
      <c r="V53" s="246"/>
      <c r="W53" s="245">
        <v>3516777574.3899999</v>
      </c>
      <c r="X53" s="245"/>
      <c r="Y53" s="245"/>
      <c r="Z53" s="245"/>
      <c r="AA53" s="246"/>
      <c r="AB53" s="245">
        <v>2421220.5499999998</v>
      </c>
      <c r="AC53" s="245"/>
      <c r="AD53" s="245"/>
    </row>
    <row r="54" spans="2:30" ht="6.75" customHeight="1" x14ac:dyDescent="0.25">
      <c r="B54" s="242"/>
      <c r="C54" s="242"/>
      <c r="D54" s="242"/>
      <c r="E54" s="242"/>
      <c r="F54" s="242"/>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row>
    <row r="55" spans="2:30" ht="16.5" customHeight="1" x14ac:dyDescent="0.25">
      <c r="B55" s="241" t="s">
        <v>254</v>
      </c>
      <c r="C55" s="241"/>
      <c r="D55" s="241"/>
      <c r="E55" s="241"/>
      <c r="F55" s="241"/>
      <c r="H55" s="245">
        <v>5351000</v>
      </c>
      <c r="I55" s="245"/>
      <c r="J55" s="245"/>
      <c r="K55" s="246"/>
      <c r="L55" s="245">
        <v>490000</v>
      </c>
      <c r="M55" s="245"/>
      <c r="N55" s="246"/>
      <c r="O55" s="245">
        <v>5841000</v>
      </c>
      <c r="P55" s="245"/>
      <c r="Q55" s="246"/>
      <c r="R55" s="245">
        <v>5841000</v>
      </c>
      <c r="S55" s="245"/>
      <c r="T55" s="245"/>
      <c r="U55" s="245"/>
      <c r="V55" s="246"/>
      <c r="W55" s="245">
        <v>5841000</v>
      </c>
      <c r="X55" s="245"/>
      <c r="Y55" s="245"/>
      <c r="Z55" s="245"/>
      <c r="AA55" s="246"/>
      <c r="AB55" s="245">
        <v>0</v>
      </c>
      <c r="AC55" s="245"/>
      <c r="AD55" s="245"/>
    </row>
    <row r="56" spans="2:30" ht="16.5" customHeight="1" x14ac:dyDescent="0.25">
      <c r="B56" s="241" t="s">
        <v>255</v>
      </c>
      <c r="C56" s="241"/>
      <c r="D56" s="241"/>
      <c r="E56" s="241"/>
      <c r="F56" s="241"/>
      <c r="H56" s="245">
        <v>31561600</v>
      </c>
      <c r="I56" s="245"/>
      <c r="J56" s="245"/>
      <c r="K56" s="246"/>
      <c r="L56" s="245">
        <v>2202174.02</v>
      </c>
      <c r="M56" s="245"/>
      <c r="N56" s="246"/>
      <c r="O56" s="245">
        <v>33763774.020000003</v>
      </c>
      <c r="P56" s="245"/>
      <c r="Q56" s="246"/>
      <c r="R56" s="245">
        <v>33763774.020000003</v>
      </c>
      <c r="S56" s="245"/>
      <c r="T56" s="245"/>
      <c r="U56" s="245"/>
      <c r="V56" s="246"/>
      <c r="W56" s="245">
        <v>33763757.68</v>
      </c>
      <c r="X56" s="245"/>
      <c r="Y56" s="245"/>
      <c r="Z56" s="245"/>
      <c r="AA56" s="246"/>
      <c r="AB56" s="245">
        <v>0</v>
      </c>
      <c r="AC56" s="245"/>
      <c r="AD56" s="245"/>
    </row>
    <row r="57" spans="2:30" ht="16.5" customHeight="1" x14ac:dyDescent="0.25">
      <c r="B57" s="241" t="s">
        <v>256</v>
      </c>
      <c r="C57" s="241"/>
      <c r="D57" s="241"/>
      <c r="E57" s="241"/>
      <c r="F57" s="241"/>
      <c r="H57" s="245">
        <v>16352000</v>
      </c>
      <c r="I57" s="245"/>
      <c r="J57" s="245"/>
      <c r="K57" s="246"/>
      <c r="L57" s="245">
        <v>1070551.6200000001</v>
      </c>
      <c r="M57" s="245"/>
      <c r="N57" s="246"/>
      <c r="O57" s="245">
        <v>17422551.620000001</v>
      </c>
      <c r="P57" s="245"/>
      <c r="Q57" s="246"/>
      <c r="R57" s="245">
        <v>17422551.620000001</v>
      </c>
      <c r="S57" s="245"/>
      <c r="T57" s="245"/>
      <c r="U57" s="245"/>
      <c r="V57" s="246"/>
      <c r="W57" s="245">
        <v>17422551.620000001</v>
      </c>
      <c r="X57" s="245"/>
      <c r="Y57" s="245"/>
      <c r="Z57" s="245"/>
      <c r="AA57" s="246"/>
      <c r="AB57" s="245">
        <v>0</v>
      </c>
      <c r="AC57" s="245"/>
      <c r="AD57" s="245"/>
    </row>
    <row r="58" spans="2:30" ht="13.5" customHeight="1" x14ac:dyDescent="0.25">
      <c r="B58" s="242" t="s">
        <v>257</v>
      </c>
      <c r="C58" s="242"/>
      <c r="D58" s="242"/>
      <c r="E58" s="242"/>
      <c r="F58" s="242"/>
      <c r="H58" s="245">
        <v>228112300</v>
      </c>
      <c r="I58" s="245"/>
      <c r="J58" s="245"/>
      <c r="K58" s="246"/>
      <c r="L58" s="245">
        <v>-8152294.1399999997</v>
      </c>
      <c r="M58" s="245"/>
      <c r="N58" s="246"/>
      <c r="O58" s="245">
        <v>219960005.86000001</v>
      </c>
      <c r="P58" s="245"/>
      <c r="Q58" s="246"/>
      <c r="R58" s="245">
        <v>219960005.86000001</v>
      </c>
      <c r="S58" s="245"/>
      <c r="T58" s="245"/>
      <c r="U58" s="245"/>
      <c r="V58" s="246"/>
      <c r="W58" s="245">
        <v>219960005.86000001</v>
      </c>
      <c r="X58" s="245"/>
      <c r="Y58" s="245"/>
      <c r="Z58" s="245"/>
      <c r="AA58" s="246"/>
      <c r="AB58" s="245">
        <v>0</v>
      </c>
      <c r="AC58" s="245"/>
      <c r="AD58" s="245"/>
    </row>
    <row r="59" spans="2:30" ht="6.75" customHeight="1" x14ac:dyDescent="0.25">
      <c r="B59" s="242"/>
      <c r="C59" s="242"/>
      <c r="D59" s="242"/>
      <c r="E59" s="242"/>
      <c r="F59" s="242"/>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row>
    <row r="60" spans="2:30" ht="13.5" customHeight="1" x14ac:dyDescent="0.25">
      <c r="B60" s="242" t="s">
        <v>258</v>
      </c>
      <c r="C60" s="242"/>
      <c r="D60" s="242"/>
      <c r="E60" s="242"/>
      <c r="F60" s="242"/>
      <c r="H60" s="245">
        <v>0</v>
      </c>
      <c r="I60" s="245"/>
      <c r="J60" s="245"/>
      <c r="K60" s="246"/>
      <c r="L60" s="245">
        <v>6641689.6799999997</v>
      </c>
      <c r="M60" s="245"/>
      <c r="N60" s="246"/>
      <c r="O60" s="245">
        <v>6641689.6799999997</v>
      </c>
      <c r="P60" s="245"/>
      <c r="Q60" s="246"/>
      <c r="R60" s="245">
        <v>6641689.6799999997</v>
      </c>
      <c r="S60" s="245"/>
      <c r="T60" s="245"/>
      <c r="U60" s="245"/>
      <c r="V60" s="246"/>
      <c r="W60" s="245">
        <v>6641689.6799999997</v>
      </c>
      <c r="X60" s="245"/>
      <c r="Y60" s="245"/>
      <c r="Z60" s="245"/>
      <c r="AA60" s="246"/>
      <c r="AB60" s="245">
        <v>0</v>
      </c>
      <c r="AC60" s="245"/>
      <c r="AD60" s="245"/>
    </row>
    <row r="61" spans="2:30" ht="6.75" customHeight="1" x14ac:dyDescent="0.25">
      <c r="B61" s="242"/>
      <c r="C61" s="242"/>
      <c r="D61" s="242"/>
      <c r="E61" s="242"/>
      <c r="F61" s="242"/>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row>
    <row r="62" spans="2:30" ht="13.5" customHeight="1" x14ac:dyDescent="0.25">
      <c r="B62" s="242" t="s">
        <v>259</v>
      </c>
      <c r="C62" s="242"/>
      <c r="D62" s="242"/>
      <c r="E62" s="242"/>
      <c r="F62" s="242"/>
      <c r="H62" s="245">
        <v>0</v>
      </c>
      <c r="I62" s="245"/>
      <c r="J62" s="245"/>
      <c r="K62" s="246"/>
      <c r="L62" s="245">
        <v>26980906.07</v>
      </c>
      <c r="M62" s="245"/>
      <c r="N62" s="246"/>
      <c r="O62" s="245">
        <v>26980906.07</v>
      </c>
      <c r="P62" s="245"/>
      <c r="Q62" s="246"/>
      <c r="R62" s="245">
        <v>26980906.07</v>
      </c>
      <c r="S62" s="245"/>
      <c r="T62" s="245"/>
      <c r="U62" s="245"/>
      <c r="V62" s="246"/>
      <c r="W62" s="245">
        <v>26980906.07</v>
      </c>
      <c r="X62" s="245"/>
      <c r="Y62" s="245"/>
      <c r="Z62" s="245"/>
      <c r="AA62" s="246"/>
      <c r="AB62" s="245">
        <v>0</v>
      </c>
      <c r="AC62" s="245"/>
      <c r="AD62" s="245"/>
    </row>
    <row r="63" spans="2:30" ht="6.75" customHeight="1" x14ac:dyDescent="0.25">
      <c r="B63" s="242"/>
      <c r="C63" s="242"/>
      <c r="D63" s="242"/>
      <c r="E63" s="242"/>
      <c r="F63" s="242"/>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row>
    <row r="64" spans="2:30" ht="16.5" customHeight="1" x14ac:dyDescent="0.25">
      <c r="B64" s="241" t="s">
        <v>279</v>
      </c>
      <c r="C64" s="241"/>
      <c r="D64" s="241"/>
      <c r="E64" s="241"/>
      <c r="F64" s="241"/>
      <c r="H64" s="245">
        <v>332546000</v>
      </c>
      <c r="I64" s="245"/>
      <c r="J64" s="245"/>
      <c r="K64" s="246"/>
      <c r="L64" s="245">
        <v>218283488.41999999</v>
      </c>
      <c r="M64" s="245"/>
      <c r="N64" s="246"/>
      <c r="O64" s="245">
        <v>550829488.41999996</v>
      </c>
      <c r="P64" s="245"/>
      <c r="Q64" s="246"/>
      <c r="R64" s="245">
        <v>549880102.41999996</v>
      </c>
      <c r="S64" s="245"/>
      <c r="T64" s="245"/>
      <c r="U64" s="245"/>
      <c r="V64" s="246"/>
      <c r="W64" s="245">
        <v>549074158.41999996</v>
      </c>
      <c r="X64" s="245"/>
      <c r="Y64" s="245"/>
      <c r="Z64" s="245"/>
      <c r="AA64" s="246"/>
      <c r="AB64" s="245">
        <v>949386</v>
      </c>
      <c r="AC64" s="245"/>
      <c r="AD64" s="245"/>
    </row>
    <row r="65" spans="2:30" ht="2.25" customHeight="1" x14ac:dyDescent="0.25">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row>
    <row r="66" spans="2:30" ht="13.5" customHeight="1" x14ac:dyDescent="0.25">
      <c r="B66" s="244" t="s">
        <v>1427</v>
      </c>
      <c r="C66" s="244"/>
      <c r="D66" s="244"/>
      <c r="E66" s="244"/>
      <c r="F66" s="244"/>
      <c r="H66" s="247">
        <v>0</v>
      </c>
      <c r="I66" s="247"/>
      <c r="J66" s="247"/>
      <c r="K66" s="246"/>
      <c r="L66" s="247">
        <v>0</v>
      </c>
      <c r="M66" s="247"/>
      <c r="N66" s="246"/>
      <c r="O66" s="247">
        <v>0</v>
      </c>
      <c r="P66" s="247"/>
      <c r="Q66" s="246"/>
      <c r="R66" s="247">
        <v>0</v>
      </c>
      <c r="S66" s="247"/>
      <c r="T66" s="247"/>
      <c r="U66" s="247"/>
      <c r="V66" s="246"/>
      <c r="W66" s="247">
        <v>0</v>
      </c>
      <c r="X66" s="247"/>
      <c r="Y66" s="247"/>
      <c r="Z66" s="247"/>
      <c r="AA66" s="246"/>
      <c r="AB66" s="247">
        <v>0</v>
      </c>
      <c r="AC66" s="247"/>
      <c r="AD66" s="247"/>
    </row>
    <row r="67" spans="2:30" ht="13.5" customHeight="1" x14ac:dyDescent="0.25">
      <c r="B67" s="242" t="s">
        <v>228</v>
      </c>
      <c r="C67" s="242"/>
      <c r="D67" s="242"/>
      <c r="E67" s="242"/>
      <c r="F67" s="242"/>
      <c r="H67" s="245">
        <v>0</v>
      </c>
      <c r="I67" s="245"/>
      <c r="J67" s="245"/>
      <c r="K67" s="246"/>
      <c r="L67" s="245">
        <v>0</v>
      </c>
      <c r="M67" s="245"/>
      <c r="N67" s="246"/>
      <c r="O67" s="245">
        <v>0</v>
      </c>
      <c r="P67" s="245"/>
      <c r="Q67" s="246"/>
      <c r="R67" s="245">
        <v>0</v>
      </c>
      <c r="S67" s="245"/>
      <c r="T67" s="245"/>
      <c r="U67" s="245"/>
      <c r="V67" s="246"/>
      <c r="W67" s="245">
        <v>0</v>
      </c>
      <c r="X67" s="245"/>
      <c r="Y67" s="245"/>
      <c r="Z67" s="245"/>
      <c r="AA67" s="246"/>
      <c r="AB67" s="245">
        <v>0</v>
      </c>
      <c r="AC67" s="245"/>
      <c r="AD67" s="245"/>
    </row>
    <row r="68" spans="2:30" ht="6.75" customHeight="1" x14ac:dyDescent="0.25">
      <c r="B68" s="242"/>
      <c r="C68" s="242"/>
      <c r="D68" s="242"/>
      <c r="E68" s="242"/>
      <c r="F68" s="242"/>
      <c r="H68" s="246"/>
      <c r="I68" s="246"/>
      <c r="J68" s="246"/>
      <c r="K68" s="246"/>
      <c r="L68" s="246"/>
      <c r="M68" s="246"/>
      <c r="N68" s="246"/>
      <c r="O68" s="246"/>
      <c r="P68" s="246"/>
      <c r="Q68" s="246"/>
      <c r="R68" s="246"/>
      <c r="S68" s="246"/>
      <c r="T68" s="246"/>
      <c r="U68" s="246"/>
      <c r="V68" s="246"/>
      <c r="W68" s="246"/>
      <c r="X68" s="246"/>
      <c r="Y68" s="246"/>
      <c r="Z68" s="246"/>
      <c r="AA68" s="246"/>
      <c r="AB68" s="246"/>
      <c r="AC68" s="246"/>
      <c r="AD68" s="246"/>
    </row>
    <row r="69" spans="2:30" ht="9.75" customHeight="1" x14ac:dyDescent="0.25">
      <c r="B69" s="242"/>
      <c r="C69" s="242"/>
      <c r="D69" s="242"/>
      <c r="E69" s="242"/>
      <c r="F69" s="242"/>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row>
    <row r="70" spans="2:30" ht="2.25" customHeight="1" x14ac:dyDescent="0.25">
      <c r="H70" s="246"/>
      <c r="I70" s="246"/>
      <c r="J70" s="246"/>
      <c r="K70" s="246"/>
      <c r="L70" s="246"/>
      <c r="M70" s="246"/>
      <c r="N70" s="246"/>
      <c r="O70" s="246"/>
      <c r="P70" s="246"/>
      <c r="Q70" s="246"/>
      <c r="R70" s="246"/>
      <c r="S70" s="246"/>
      <c r="T70" s="246"/>
      <c r="U70" s="246"/>
      <c r="V70" s="246"/>
      <c r="W70" s="246"/>
      <c r="X70" s="246"/>
      <c r="Y70" s="246"/>
      <c r="Z70" s="246"/>
      <c r="AA70" s="246"/>
      <c r="AB70" s="246"/>
      <c r="AC70" s="246"/>
      <c r="AD70" s="246"/>
    </row>
    <row r="71" spans="2:30" ht="9" customHeight="1" x14ac:dyDescent="0.25">
      <c r="B71" s="243" t="s">
        <v>1428</v>
      </c>
      <c r="C71" s="243"/>
      <c r="D71" s="243"/>
      <c r="E71" s="243"/>
      <c r="F71" s="243"/>
      <c r="H71" s="247">
        <v>212250000</v>
      </c>
      <c r="I71" s="247"/>
      <c r="J71" s="247"/>
      <c r="K71" s="246"/>
      <c r="L71" s="247">
        <v>156800792.94</v>
      </c>
      <c r="M71" s="247"/>
      <c r="N71" s="246"/>
      <c r="O71" s="247">
        <v>369050792.94</v>
      </c>
      <c r="P71" s="247"/>
      <c r="Q71" s="246"/>
      <c r="R71" s="247">
        <v>369050792.94</v>
      </c>
      <c r="S71" s="247"/>
      <c r="T71" s="247"/>
      <c r="U71" s="247"/>
      <c r="V71" s="246"/>
      <c r="W71" s="247">
        <v>369050792.94</v>
      </c>
      <c r="X71" s="247"/>
      <c r="Y71" s="247"/>
      <c r="Z71" s="247"/>
      <c r="AA71" s="246"/>
      <c r="AB71" s="247">
        <v>0</v>
      </c>
      <c r="AC71" s="247"/>
      <c r="AD71" s="247"/>
    </row>
    <row r="72" spans="2:30" ht="9" customHeight="1" x14ac:dyDescent="0.25">
      <c r="B72" s="243"/>
      <c r="C72" s="243"/>
      <c r="D72" s="243"/>
      <c r="E72" s="243"/>
      <c r="F72" s="243"/>
      <c r="H72" s="247"/>
      <c r="I72" s="247"/>
      <c r="J72" s="247"/>
      <c r="K72" s="246"/>
      <c r="L72" s="247"/>
      <c r="M72" s="247"/>
      <c r="N72" s="246"/>
      <c r="O72" s="247"/>
      <c r="P72" s="247"/>
      <c r="Q72" s="246"/>
      <c r="R72" s="247"/>
      <c r="S72" s="247"/>
      <c r="T72" s="247"/>
      <c r="U72" s="247"/>
      <c r="V72" s="246"/>
      <c r="W72" s="247"/>
      <c r="X72" s="247"/>
      <c r="Y72" s="247"/>
      <c r="Z72" s="247"/>
      <c r="AA72" s="246"/>
      <c r="AB72" s="247"/>
      <c r="AC72" s="247"/>
      <c r="AD72" s="247"/>
    </row>
    <row r="73" spans="2:30" ht="16.5" customHeight="1" x14ac:dyDescent="0.25">
      <c r="B73" s="241" t="s">
        <v>235</v>
      </c>
      <c r="C73" s="241"/>
      <c r="D73" s="241"/>
      <c r="E73" s="241"/>
      <c r="F73" s="241"/>
      <c r="H73" s="245">
        <v>208650000</v>
      </c>
      <c r="I73" s="245"/>
      <c r="J73" s="245"/>
      <c r="K73" s="246"/>
      <c r="L73" s="245">
        <v>139876075.94</v>
      </c>
      <c r="M73" s="245"/>
      <c r="N73" s="246"/>
      <c r="O73" s="245">
        <v>348526075.94</v>
      </c>
      <c r="P73" s="245"/>
      <c r="Q73" s="246"/>
      <c r="R73" s="245">
        <v>348526075.94</v>
      </c>
      <c r="S73" s="245"/>
      <c r="T73" s="245"/>
      <c r="U73" s="245"/>
      <c r="V73" s="246"/>
      <c r="W73" s="245">
        <v>348526075.94</v>
      </c>
      <c r="X73" s="245"/>
      <c r="Y73" s="245"/>
      <c r="Z73" s="245"/>
      <c r="AA73" s="246"/>
      <c r="AB73" s="245">
        <v>0</v>
      </c>
      <c r="AC73" s="245"/>
      <c r="AD73" s="245"/>
    </row>
    <row r="74" spans="2:30" ht="13.5" customHeight="1" x14ac:dyDescent="0.25">
      <c r="B74" s="242" t="s">
        <v>237</v>
      </c>
      <c r="C74" s="242"/>
      <c r="D74" s="242"/>
      <c r="E74" s="242"/>
      <c r="F74" s="242"/>
      <c r="H74" s="245">
        <v>3600000</v>
      </c>
      <c r="I74" s="245"/>
      <c r="J74" s="245"/>
      <c r="K74" s="246"/>
      <c r="L74" s="245">
        <v>16924717</v>
      </c>
      <c r="M74" s="245"/>
      <c r="N74" s="246"/>
      <c r="O74" s="245">
        <v>20524717</v>
      </c>
      <c r="P74" s="245"/>
      <c r="Q74" s="246"/>
      <c r="R74" s="245">
        <v>20524717</v>
      </c>
      <c r="S74" s="245"/>
      <c r="T74" s="245"/>
      <c r="U74" s="245"/>
      <c r="V74" s="246"/>
      <c r="W74" s="245">
        <v>20524717</v>
      </c>
      <c r="X74" s="245"/>
      <c r="Y74" s="245"/>
      <c r="Z74" s="245"/>
      <c r="AA74" s="246"/>
      <c r="AB74" s="245">
        <v>0</v>
      </c>
      <c r="AC74" s="245"/>
      <c r="AD74" s="245"/>
    </row>
    <row r="75" spans="2:30" ht="6.75" customHeight="1" x14ac:dyDescent="0.25">
      <c r="B75" s="242"/>
      <c r="C75" s="242"/>
      <c r="D75" s="242"/>
      <c r="E75" s="242"/>
      <c r="F75" s="242"/>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row>
    <row r="76" spans="2:30" ht="16.5" customHeight="1" x14ac:dyDescent="0.25">
      <c r="B76" s="241" t="s">
        <v>278</v>
      </c>
      <c r="C76" s="241"/>
      <c r="D76" s="241"/>
      <c r="E76" s="241"/>
      <c r="F76" s="241"/>
      <c r="H76" s="245">
        <v>0</v>
      </c>
      <c r="I76" s="245"/>
      <c r="J76" s="245"/>
      <c r="K76" s="246"/>
      <c r="L76" s="245">
        <v>0</v>
      </c>
      <c r="M76" s="245"/>
      <c r="N76" s="246"/>
      <c r="O76" s="245">
        <v>0</v>
      </c>
      <c r="P76" s="245"/>
      <c r="Q76" s="246"/>
      <c r="R76" s="245">
        <v>0</v>
      </c>
      <c r="S76" s="245"/>
      <c r="T76" s="245"/>
      <c r="U76" s="245"/>
      <c r="V76" s="246"/>
      <c r="W76" s="245">
        <v>0</v>
      </c>
      <c r="X76" s="245"/>
      <c r="Y76" s="245"/>
      <c r="Z76" s="245"/>
      <c r="AA76" s="246"/>
      <c r="AB76" s="245">
        <v>0</v>
      </c>
      <c r="AC76" s="245"/>
      <c r="AD76" s="245"/>
    </row>
    <row r="77" spans="2:30" ht="2.25" customHeight="1" x14ac:dyDescent="0.25">
      <c r="H77" s="246"/>
      <c r="I77" s="246"/>
      <c r="J77" s="246"/>
      <c r="K77" s="246"/>
      <c r="L77" s="246"/>
      <c r="M77" s="246"/>
      <c r="N77" s="246"/>
      <c r="O77" s="246"/>
      <c r="P77" s="246"/>
      <c r="Q77" s="246"/>
      <c r="R77" s="246"/>
      <c r="S77" s="246"/>
      <c r="T77" s="246"/>
      <c r="U77" s="246"/>
      <c r="V77" s="246"/>
      <c r="W77" s="246"/>
      <c r="X77" s="246"/>
      <c r="Y77" s="246"/>
      <c r="Z77" s="246"/>
      <c r="AA77" s="246"/>
      <c r="AB77" s="246"/>
      <c r="AC77" s="246"/>
      <c r="AD77" s="246"/>
    </row>
    <row r="78" spans="2:30" ht="9" customHeight="1" x14ac:dyDescent="0.25">
      <c r="B78" s="243" t="s">
        <v>1429</v>
      </c>
      <c r="C78" s="243"/>
      <c r="D78" s="243"/>
      <c r="E78" s="243"/>
      <c r="F78" s="243"/>
      <c r="H78" s="247">
        <v>0</v>
      </c>
      <c r="I78" s="247"/>
      <c r="J78" s="247"/>
      <c r="K78" s="246"/>
      <c r="L78" s="247">
        <v>0</v>
      </c>
      <c r="M78" s="247"/>
      <c r="N78" s="246"/>
      <c r="O78" s="247">
        <v>0</v>
      </c>
      <c r="P78" s="247"/>
      <c r="Q78" s="246"/>
      <c r="R78" s="247">
        <v>0</v>
      </c>
      <c r="S78" s="247"/>
      <c r="T78" s="247"/>
      <c r="U78" s="247"/>
      <c r="V78" s="246"/>
      <c r="W78" s="247">
        <v>0</v>
      </c>
      <c r="X78" s="247"/>
      <c r="Y78" s="247"/>
      <c r="Z78" s="247"/>
      <c r="AA78" s="246"/>
      <c r="AB78" s="247">
        <v>0</v>
      </c>
      <c r="AC78" s="247"/>
      <c r="AD78" s="247"/>
    </row>
    <row r="79" spans="2:30" ht="9" customHeight="1" x14ac:dyDescent="0.25">
      <c r="B79" s="243"/>
      <c r="C79" s="243"/>
      <c r="D79" s="243"/>
      <c r="E79" s="243"/>
      <c r="F79" s="243"/>
      <c r="H79" s="247"/>
      <c r="I79" s="247"/>
      <c r="J79" s="247"/>
      <c r="K79" s="246"/>
      <c r="L79" s="247"/>
      <c r="M79" s="247"/>
      <c r="N79" s="246"/>
      <c r="O79" s="247"/>
      <c r="P79" s="247"/>
      <c r="Q79" s="246"/>
      <c r="R79" s="247"/>
      <c r="S79" s="247"/>
      <c r="T79" s="247"/>
      <c r="U79" s="247"/>
      <c r="V79" s="246"/>
      <c r="W79" s="247"/>
      <c r="X79" s="247"/>
      <c r="Y79" s="247"/>
      <c r="Z79" s="247"/>
      <c r="AA79" s="246"/>
      <c r="AB79" s="247"/>
      <c r="AC79" s="247"/>
      <c r="AD79" s="247"/>
    </row>
    <row r="80" spans="2:30" ht="13.5" customHeight="1" x14ac:dyDescent="0.25">
      <c r="B80" s="242" t="s">
        <v>1429</v>
      </c>
      <c r="C80" s="242"/>
      <c r="D80" s="242"/>
      <c r="E80" s="242"/>
      <c r="F80" s="242"/>
      <c r="H80" s="245">
        <v>0</v>
      </c>
      <c r="I80" s="245"/>
      <c r="J80" s="245"/>
      <c r="K80" s="246"/>
      <c r="L80" s="245">
        <v>0</v>
      </c>
      <c r="M80" s="245"/>
      <c r="N80" s="246"/>
      <c r="O80" s="245">
        <v>0</v>
      </c>
      <c r="P80" s="245"/>
      <c r="Q80" s="246"/>
      <c r="R80" s="245">
        <v>0</v>
      </c>
      <c r="S80" s="245"/>
      <c r="T80" s="245"/>
      <c r="U80" s="245"/>
      <c r="V80" s="246"/>
      <c r="W80" s="245">
        <v>0</v>
      </c>
      <c r="X80" s="245"/>
      <c r="Y80" s="245"/>
      <c r="Z80" s="245"/>
      <c r="AA80" s="246"/>
      <c r="AB80" s="245">
        <v>0</v>
      </c>
      <c r="AC80" s="245"/>
      <c r="AD80" s="245"/>
    </row>
    <row r="81" spans="2:30" ht="6.75" customHeight="1" x14ac:dyDescent="0.25">
      <c r="B81" s="242"/>
      <c r="C81" s="242"/>
      <c r="D81" s="242"/>
      <c r="E81" s="242"/>
      <c r="F81" s="242"/>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row>
    <row r="82" spans="2:30" ht="2.25" customHeight="1" x14ac:dyDescent="0.25">
      <c r="H82" s="246"/>
      <c r="I82" s="246"/>
      <c r="J82" s="246"/>
      <c r="K82" s="246"/>
      <c r="L82" s="246"/>
      <c r="M82" s="246"/>
      <c r="N82" s="246"/>
      <c r="O82" s="246"/>
      <c r="P82" s="246"/>
      <c r="Q82" s="246"/>
      <c r="R82" s="246"/>
      <c r="S82" s="246"/>
      <c r="T82" s="246"/>
      <c r="U82" s="246"/>
      <c r="V82" s="246"/>
      <c r="W82" s="246"/>
      <c r="X82" s="246"/>
      <c r="Y82" s="246"/>
      <c r="Z82" s="246"/>
      <c r="AA82" s="246"/>
      <c r="AB82" s="246"/>
      <c r="AC82" s="246"/>
      <c r="AD82" s="246"/>
    </row>
    <row r="83" spans="2:30" ht="9" customHeight="1" x14ac:dyDescent="0.25">
      <c r="B83" s="243" t="s">
        <v>1430</v>
      </c>
      <c r="C83" s="243"/>
      <c r="D83" s="243"/>
      <c r="E83" s="243"/>
      <c r="F83" s="243"/>
      <c r="H83" s="247">
        <v>0</v>
      </c>
      <c r="I83" s="247"/>
      <c r="J83" s="247"/>
      <c r="K83" s="246"/>
      <c r="L83" s="247">
        <v>0</v>
      </c>
      <c r="M83" s="247"/>
      <c r="N83" s="246"/>
      <c r="O83" s="247">
        <v>0</v>
      </c>
      <c r="P83" s="247"/>
      <c r="Q83" s="246"/>
      <c r="R83" s="247">
        <v>0</v>
      </c>
      <c r="S83" s="247"/>
      <c r="T83" s="247"/>
      <c r="U83" s="247"/>
      <c r="V83" s="246"/>
      <c r="W83" s="247">
        <v>0</v>
      </c>
      <c r="X83" s="247"/>
      <c r="Y83" s="247"/>
      <c r="Z83" s="247"/>
      <c r="AA83" s="246"/>
      <c r="AB83" s="247">
        <v>0</v>
      </c>
      <c r="AC83" s="247"/>
      <c r="AD83" s="247"/>
    </row>
    <row r="84" spans="2:30" ht="9" customHeight="1" x14ac:dyDescent="0.25">
      <c r="B84" s="243"/>
      <c r="C84" s="243"/>
      <c r="D84" s="243"/>
      <c r="E84" s="243"/>
      <c r="F84" s="243"/>
      <c r="H84" s="247"/>
      <c r="I84" s="247"/>
      <c r="J84" s="247"/>
      <c r="K84" s="246"/>
      <c r="L84" s="247"/>
      <c r="M84" s="247"/>
      <c r="N84" s="246"/>
      <c r="O84" s="247"/>
      <c r="P84" s="247"/>
      <c r="Q84" s="246"/>
      <c r="R84" s="247"/>
      <c r="S84" s="247"/>
      <c r="T84" s="247"/>
      <c r="U84" s="247"/>
      <c r="V84" s="246"/>
      <c r="W84" s="247"/>
      <c r="X84" s="247"/>
      <c r="Y84" s="247"/>
      <c r="Z84" s="247"/>
      <c r="AA84" s="246"/>
      <c r="AB84" s="247"/>
      <c r="AC84" s="247"/>
      <c r="AD84" s="247"/>
    </row>
    <row r="85" spans="2:30" ht="13.5" customHeight="1" x14ac:dyDescent="0.25">
      <c r="B85" s="242" t="s">
        <v>1430</v>
      </c>
      <c r="C85" s="242"/>
      <c r="D85" s="242"/>
      <c r="E85" s="242"/>
      <c r="F85" s="242"/>
      <c r="H85" s="245">
        <v>0</v>
      </c>
      <c r="I85" s="245"/>
      <c r="J85" s="245"/>
      <c r="K85" s="246"/>
      <c r="L85" s="245">
        <v>0</v>
      </c>
      <c r="M85" s="245"/>
      <c r="N85" s="246"/>
      <c r="O85" s="245">
        <v>0</v>
      </c>
      <c r="P85" s="245"/>
      <c r="Q85" s="246"/>
      <c r="R85" s="245">
        <v>0</v>
      </c>
      <c r="S85" s="245"/>
      <c r="T85" s="245"/>
      <c r="U85" s="245"/>
      <c r="V85" s="246"/>
      <c r="W85" s="245">
        <v>0</v>
      </c>
      <c r="X85" s="245"/>
      <c r="Y85" s="245"/>
      <c r="Z85" s="245"/>
      <c r="AA85" s="246"/>
      <c r="AB85" s="245">
        <v>0</v>
      </c>
      <c r="AC85" s="245"/>
      <c r="AD85" s="245"/>
    </row>
    <row r="86" spans="2:30" ht="6.75" customHeight="1" x14ac:dyDescent="0.25">
      <c r="B86" s="242"/>
      <c r="C86" s="242"/>
      <c r="D86" s="242"/>
      <c r="E86" s="242"/>
      <c r="F86" s="242"/>
      <c r="H86" s="246"/>
      <c r="I86" s="246"/>
      <c r="J86" s="246"/>
      <c r="K86" s="246"/>
      <c r="L86" s="246"/>
      <c r="M86" s="246"/>
      <c r="N86" s="246"/>
      <c r="O86" s="246"/>
      <c r="P86" s="246"/>
      <c r="Q86" s="246"/>
      <c r="R86" s="246"/>
      <c r="S86" s="246"/>
      <c r="T86" s="246"/>
      <c r="U86" s="246"/>
      <c r="V86" s="246"/>
      <c r="W86" s="246"/>
      <c r="X86" s="246"/>
      <c r="Y86" s="246"/>
      <c r="Z86" s="246"/>
      <c r="AA86" s="246"/>
      <c r="AB86" s="246"/>
      <c r="AC86" s="246"/>
      <c r="AD86" s="246"/>
    </row>
    <row r="87" spans="2:30" ht="2.25" customHeight="1" x14ac:dyDescent="0.25">
      <c r="H87" s="246"/>
      <c r="I87" s="246"/>
      <c r="J87" s="246"/>
      <c r="K87" s="246"/>
      <c r="L87" s="246"/>
      <c r="M87" s="246"/>
      <c r="N87" s="246"/>
      <c r="O87" s="246"/>
      <c r="P87" s="246"/>
      <c r="Q87" s="246"/>
      <c r="R87" s="246"/>
      <c r="S87" s="246"/>
      <c r="T87" s="246"/>
      <c r="U87" s="246"/>
      <c r="V87" s="246"/>
      <c r="W87" s="246"/>
      <c r="X87" s="246"/>
      <c r="Y87" s="246"/>
      <c r="Z87" s="246"/>
      <c r="AA87" s="246"/>
      <c r="AB87" s="246"/>
      <c r="AC87" s="246"/>
      <c r="AD87" s="246"/>
    </row>
    <row r="88" spans="2:30" ht="9" customHeight="1" x14ac:dyDescent="0.25">
      <c r="B88" s="243" t="s">
        <v>1431</v>
      </c>
      <c r="C88" s="243"/>
      <c r="D88" s="243"/>
      <c r="E88" s="243"/>
      <c r="F88" s="243"/>
      <c r="H88" s="247">
        <v>0</v>
      </c>
      <c r="I88" s="247"/>
      <c r="J88" s="247"/>
      <c r="K88" s="246"/>
      <c r="L88" s="247">
        <v>0</v>
      </c>
      <c r="M88" s="247"/>
      <c r="N88" s="246"/>
      <c r="O88" s="247">
        <v>0</v>
      </c>
      <c r="P88" s="247"/>
      <c r="Q88" s="246"/>
      <c r="R88" s="247">
        <v>0</v>
      </c>
      <c r="S88" s="247"/>
      <c r="T88" s="247"/>
      <c r="U88" s="247"/>
      <c r="V88" s="246"/>
      <c r="W88" s="247">
        <v>0</v>
      </c>
      <c r="X88" s="247"/>
      <c r="Y88" s="247"/>
      <c r="Z88" s="247"/>
      <c r="AA88" s="246"/>
      <c r="AB88" s="247">
        <v>0</v>
      </c>
      <c r="AC88" s="247"/>
      <c r="AD88" s="247"/>
    </row>
    <row r="89" spans="2:30" ht="9" customHeight="1" x14ac:dyDescent="0.25">
      <c r="B89" s="243"/>
      <c r="C89" s="243"/>
      <c r="D89" s="243"/>
      <c r="E89" s="243"/>
      <c r="F89" s="243"/>
      <c r="H89" s="247"/>
      <c r="I89" s="247"/>
      <c r="J89" s="247"/>
      <c r="K89" s="246"/>
      <c r="L89" s="247"/>
      <c r="M89" s="247"/>
      <c r="N89" s="246"/>
      <c r="O89" s="247"/>
      <c r="P89" s="247"/>
      <c r="Q89" s="246"/>
      <c r="R89" s="247"/>
      <c r="S89" s="247"/>
      <c r="T89" s="247"/>
      <c r="U89" s="247"/>
      <c r="V89" s="246"/>
      <c r="W89" s="247"/>
      <c r="X89" s="247"/>
      <c r="Y89" s="247"/>
      <c r="Z89" s="247"/>
      <c r="AA89" s="246"/>
      <c r="AB89" s="247"/>
      <c r="AC89" s="247"/>
      <c r="AD89" s="247"/>
    </row>
    <row r="90" spans="2:30" ht="13.5" customHeight="1" x14ac:dyDescent="0.25">
      <c r="B90" s="242" t="s">
        <v>1431</v>
      </c>
      <c r="C90" s="242"/>
      <c r="D90" s="242"/>
      <c r="E90" s="242"/>
      <c r="F90" s="242"/>
      <c r="H90" s="245">
        <v>0</v>
      </c>
      <c r="I90" s="245"/>
      <c r="J90" s="245"/>
      <c r="K90" s="246"/>
      <c r="L90" s="245">
        <v>0</v>
      </c>
      <c r="M90" s="245"/>
      <c r="N90" s="246"/>
      <c r="O90" s="245">
        <v>0</v>
      </c>
      <c r="P90" s="245"/>
      <c r="Q90" s="246"/>
      <c r="R90" s="245">
        <v>0</v>
      </c>
      <c r="S90" s="245"/>
      <c r="T90" s="245"/>
      <c r="U90" s="245"/>
      <c r="V90" s="246"/>
      <c r="W90" s="245">
        <v>0</v>
      </c>
      <c r="X90" s="245"/>
      <c r="Y90" s="245"/>
      <c r="Z90" s="245"/>
      <c r="AA90" s="246"/>
      <c r="AB90" s="245">
        <v>0</v>
      </c>
      <c r="AC90" s="245"/>
      <c r="AD90" s="245"/>
    </row>
    <row r="91" spans="2:30" ht="6.75" customHeight="1" x14ac:dyDescent="0.25">
      <c r="B91" s="242"/>
      <c r="C91" s="242"/>
      <c r="D91" s="242"/>
      <c r="E91" s="242"/>
      <c r="F91" s="242"/>
      <c r="H91" s="246"/>
      <c r="I91" s="246"/>
      <c r="J91" s="246"/>
      <c r="K91" s="246"/>
      <c r="L91" s="246"/>
      <c r="M91" s="246"/>
      <c r="N91" s="246"/>
      <c r="O91" s="246"/>
      <c r="P91" s="246"/>
      <c r="Q91" s="246"/>
      <c r="R91" s="246"/>
      <c r="S91" s="246"/>
      <c r="T91" s="246"/>
      <c r="U91" s="246"/>
      <c r="V91" s="246"/>
      <c r="W91" s="246"/>
      <c r="X91" s="246"/>
      <c r="Y91" s="246"/>
      <c r="Z91" s="246"/>
      <c r="AA91" s="246"/>
      <c r="AB91" s="246"/>
      <c r="AC91" s="246"/>
      <c r="AD91" s="246"/>
    </row>
    <row r="92" spans="2:30" ht="2.25" customHeight="1" x14ac:dyDescent="0.25">
      <c r="H92" s="246"/>
      <c r="I92" s="246"/>
      <c r="J92" s="246"/>
      <c r="K92" s="246"/>
      <c r="L92" s="246"/>
      <c r="M92" s="246"/>
      <c r="N92" s="246"/>
      <c r="O92" s="246"/>
      <c r="P92" s="246"/>
      <c r="Q92" s="246"/>
      <c r="R92" s="246"/>
      <c r="S92" s="246"/>
      <c r="T92" s="246"/>
      <c r="U92" s="246"/>
      <c r="V92" s="246"/>
      <c r="W92" s="246"/>
      <c r="X92" s="246"/>
      <c r="Y92" s="246"/>
      <c r="Z92" s="246"/>
      <c r="AA92" s="246"/>
      <c r="AB92" s="246"/>
      <c r="AC92" s="246"/>
      <c r="AD92" s="246"/>
    </row>
    <row r="93" spans="2:30" ht="9" customHeight="1" x14ac:dyDescent="0.25">
      <c r="B93" s="243" t="s">
        <v>1432</v>
      </c>
      <c r="C93" s="243"/>
      <c r="D93" s="243"/>
      <c r="E93" s="243"/>
      <c r="F93" s="243"/>
      <c r="H93" s="247">
        <v>0</v>
      </c>
      <c r="I93" s="247"/>
      <c r="J93" s="247"/>
      <c r="K93" s="246"/>
      <c r="L93" s="247">
        <v>0</v>
      </c>
      <c r="M93" s="247"/>
      <c r="N93" s="246"/>
      <c r="O93" s="247">
        <v>0</v>
      </c>
      <c r="P93" s="247"/>
      <c r="Q93" s="246"/>
      <c r="R93" s="247">
        <v>0</v>
      </c>
      <c r="S93" s="247"/>
      <c r="T93" s="247"/>
      <c r="U93" s="247"/>
      <c r="V93" s="246"/>
      <c r="W93" s="247">
        <v>0</v>
      </c>
      <c r="X93" s="247"/>
      <c r="Y93" s="247"/>
      <c r="Z93" s="247"/>
      <c r="AA93" s="246"/>
      <c r="AB93" s="247">
        <v>0</v>
      </c>
      <c r="AC93" s="247"/>
      <c r="AD93" s="247"/>
    </row>
    <row r="94" spans="2:30" ht="9" customHeight="1" x14ac:dyDescent="0.25">
      <c r="B94" s="243"/>
      <c r="C94" s="243"/>
      <c r="D94" s="243"/>
      <c r="E94" s="243"/>
      <c r="F94" s="243"/>
      <c r="H94" s="247"/>
      <c r="I94" s="247"/>
      <c r="J94" s="247"/>
      <c r="K94" s="246"/>
      <c r="L94" s="247"/>
      <c r="M94" s="247"/>
      <c r="N94" s="246"/>
      <c r="O94" s="247"/>
      <c r="P94" s="247"/>
      <c r="Q94" s="246"/>
      <c r="R94" s="247"/>
      <c r="S94" s="247"/>
      <c r="T94" s="247"/>
      <c r="U94" s="247"/>
      <c r="V94" s="246"/>
      <c r="W94" s="247"/>
      <c r="X94" s="247"/>
      <c r="Y94" s="247"/>
      <c r="Z94" s="247"/>
      <c r="AA94" s="246"/>
      <c r="AB94" s="247"/>
      <c r="AC94" s="247"/>
      <c r="AD94" s="247"/>
    </row>
    <row r="95" spans="2:30" ht="13.5" customHeight="1" x14ac:dyDescent="0.25">
      <c r="B95" s="242" t="s">
        <v>1432</v>
      </c>
      <c r="C95" s="242"/>
      <c r="D95" s="242"/>
      <c r="E95" s="242"/>
      <c r="F95" s="242"/>
      <c r="H95" s="245">
        <v>0</v>
      </c>
      <c r="I95" s="245"/>
      <c r="J95" s="245"/>
      <c r="K95" s="246"/>
      <c r="L95" s="245">
        <v>0</v>
      </c>
      <c r="M95" s="245"/>
      <c r="N95" s="246"/>
      <c r="O95" s="245">
        <v>0</v>
      </c>
      <c r="P95" s="245"/>
      <c r="Q95" s="246"/>
      <c r="R95" s="245">
        <v>0</v>
      </c>
      <c r="S95" s="245"/>
      <c r="T95" s="245"/>
      <c r="U95" s="245"/>
      <c r="V95" s="246"/>
      <c r="W95" s="245">
        <v>0</v>
      </c>
      <c r="X95" s="245"/>
      <c r="Y95" s="245"/>
      <c r="Z95" s="245"/>
      <c r="AA95" s="246"/>
      <c r="AB95" s="245">
        <v>0</v>
      </c>
      <c r="AC95" s="245"/>
      <c r="AD95" s="245"/>
    </row>
    <row r="96" spans="2:30" ht="6.75" customHeight="1" x14ac:dyDescent="0.25">
      <c r="B96" s="242"/>
      <c r="C96" s="242"/>
      <c r="D96" s="242"/>
      <c r="E96" s="242"/>
      <c r="F96" s="242"/>
      <c r="H96" s="246"/>
      <c r="I96" s="246"/>
      <c r="J96" s="246"/>
      <c r="K96" s="246"/>
      <c r="L96" s="246"/>
      <c r="M96" s="246"/>
      <c r="N96" s="246"/>
      <c r="O96" s="246"/>
      <c r="P96" s="246"/>
      <c r="Q96" s="246"/>
      <c r="R96" s="246"/>
      <c r="S96" s="246"/>
      <c r="T96" s="246"/>
      <c r="U96" s="246"/>
      <c r="V96" s="246"/>
      <c r="W96" s="246"/>
      <c r="X96" s="246"/>
      <c r="Y96" s="246"/>
      <c r="Z96" s="246"/>
      <c r="AA96" s="246"/>
      <c r="AB96" s="246"/>
      <c r="AC96" s="246"/>
      <c r="AD96" s="246"/>
    </row>
    <row r="97" spans="2:30" ht="2.25" customHeight="1" x14ac:dyDescent="0.25">
      <c r="H97" s="246"/>
      <c r="I97" s="246"/>
      <c r="J97" s="246"/>
      <c r="K97" s="246"/>
      <c r="L97" s="246"/>
      <c r="M97" s="246"/>
      <c r="N97" s="246"/>
      <c r="O97" s="246"/>
      <c r="P97" s="246"/>
      <c r="Q97" s="246"/>
      <c r="R97" s="246"/>
      <c r="S97" s="246"/>
      <c r="T97" s="246"/>
      <c r="U97" s="246"/>
      <c r="V97" s="246"/>
      <c r="W97" s="246"/>
      <c r="X97" s="246"/>
      <c r="Y97" s="246"/>
      <c r="Z97" s="246"/>
      <c r="AA97" s="246"/>
      <c r="AB97" s="246"/>
      <c r="AC97" s="246"/>
      <c r="AD97" s="246"/>
    </row>
    <row r="98" spans="2:30" ht="6" customHeight="1" x14ac:dyDescent="0.25">
      <c r="H98" s="246"/>
      <c r="I98" s="246"/>
      <c r="J98" s="246"/>
      <c r="K98" s="246"/>
      <c r="L98" s="246"/>
      <c r="M98" s="246"/>
      <c r="N98" s="246"/>
      <c r="O98" s="246"/>
      <c r="P98" s="246"/>
      <c r="Q98" s="246"/>
      <c r="R98" s="246"/>
      <c r="S98" s="246"/>
      <c r="T98" s="246"/>
      <c r="U98" s="246"/>
      <c r="V98" s="246"/>
      <c r="W98" s="246"/>
      <c r="X98" s="246"/>
      <c r="Y98" s="246"/>
      <c r="Z98" s="246"/>
      <c r="AA98" s="246"/>
      <c r="AB98" s="246"/>
      <c r="AC98" s="246"/>
      <c r="AD98" s="246"/>
    </row>
    <row r="99" spans="2:30" ht="13.5" customHeight="1" x14ac:dyDescent="0.25">
      <c r="B99" s="233" t="s">
        <v>283</v>
      </c>
      <c r="C99" s="233"/>
      <c r="D99" s="233"/>
      <c r="E99" s="233"/>
      <c r="F99" s="233"/>
      <c r="H99" s="247">
        <v>14717985100</v>
      </c>
      <c r="I99" s="247"/>
      <c r="J99" s="247"/>
      <c r="K99" s="246"/>
      <c r="L99" s="247">
        <v>624745026.57000005</v>
      </c>
      <c r="M99" s="247"/>
      <c r="N99" s="246"/>
      <c r="O99" s="247">
        <v>15342730126.57</v>
      </c>
      <c r="P99" s="247"/>
      <c r="Q99" s="246"/>
      <c r="R99" s="247">
        <v>15334034611.610001</v>
      </c>
      <c r="S99" s="247"/>
      <c r="T99" s="247"/>
      <c r="U99" s="247"/>
      <c r="V99" s="246"/>
      <c r="W99" s="247">
        <v>15331392186.639999</v>
      </c>
      <c r="X99" s="247"/>
      <c r="Y99" s="247"/>
      <c r="Z99" s="247"/>
      <c r="AA99" s="246"/>
      <c r="AB99" s="247">
        <v>8695514.9600000009</v>
      </c>
      <c r="AC99" s="247"/>
      <c r="AD99" s="247"/>
    </row>
    <row r="100" spans="2:30" ht="6" customHeight="1" x14ac:dyDescent="0.25">
      <c r="H100" s="246"/>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46"/>
    </row>
    <row r="101" spans="2:30" ht="378" customHeight="1" x14ac:dyDescent="0.25">
      <c r="H101" s="246"/>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46"/>
    </row>
    <row r="102" spans="2:30" ht="6" customHeight="1" x14ac:dyDescent="0.25"/>
    <row r="103" spans="2:30" ht="16.5" customHeight="1" x14ac:dyDescent="0.25">
      <c r="U103" s="234" t="s">
        <v>284</v>
      </c>
      <c r="V103" s="234"/>
      <c r="W103" s="234"/>
      <c r="X103" s="234"/>
      <c r="Y103" s="234"/>
      <c r="Z103" s="234"/>
      <c r="AA103" s="234"/>
      <c r="AB103" s="234"/>
      <c r="AC103" s="234"/>
      <c r="AD103" s="234"/>
    </row>
  </sheetData>
  <mergeCells count="338">
    <mergeCell ref="U103:AD103"/>
    <mergeCell ref="AB95:AD95"/>
    <mergeCell ref="B99:F99"/>
    <mergeCell ref="H99:J99"/>
    <mergeCell ref="L99:M99"/>
    <mergeCell ref="O99:P99"/>
    <mergeCell ref="R99:U99"/>
    <mergeCell ref="W99:Z99"/>
    <mergeCell ref="AB99:AD99"/>
    <mergeCell ref="B95:F96"/>
    <mergeCell ref="H95:J95"/>
    <mergeCell ref="L95:M95"/>
    <mergeCell ref="O95:P95"/>
    <mergeCell ref="R95:U95"/>
    <mergeCell ref="W95:Z95"/>
    <mergeCell ref="AB90:AD90"/>
    <mergeCell ref="B93:F94"/>
    <mergeCell ref="H93:J94"/>
    <mergeCell ref="L93:M94"/>
    <mergeCell ref="O93:P94"/>
    <mergeCell ref="R93:U94"/>
    <mergeCell ref="W93:Z94"/>
    <mergeCell ref="AB93:AD94"/>
    <mergeCell ref="B90:F91"/>
    <mergeCell ref="H90:J90"/>
    <mergeCell ref="L90:M90"/>
    <mergeCell ref="O90:P90"/>
    <mergeCell ref="R90:U90"/>
    <mergeCell ref="W90:Z90"/>
    <mergeCell ref="AB85:AD85"/>
    <mergeCell ref="B88:F89"/>
    <mergeCell ref="H88:J89"/>
    <mergeCell ref="L88:M89"/>
    <mergeCell ref="O88:P89"/>
    <mergeCell ref="R88:U89"/>
    <mergeCell ref="W88:Z89"/>
    <mergeCell ref="AB88:AD89"/>
    <mergeCell ref="B85:F86"/>
    <mergeCell ref="H85:J85"/>
    <mergeCell ref="L85:M85"/>
    <mergeCell ref="O85:P85"/>
    <mergeCell ref="R85:U85"/>
    <mergeCell ref="W85:Z85"/>
    <mergeCell ref="AB80:AD80"/>
    <mergeCell ref="B83:F84"/>
    <mergeCell ref="H83:J84"/>
    <mergeCell ref="L83:M84"/>
    <mergeCell ref="O83:P84"/>
    <mergeCell ref="R83:U84"/>
    <mergeCell ref="W83:Z84"/>
    <mergeCell ref="AB83:AD84"/>
    <mergeCell ref="B80:F81"/>
    <mergeCell ref="H80:J80"/>
    <mergeCell ref="L80:M80"/>
    <mergeCell ref="O80:P80"/>
    <mergeCell ref="R80:U80"/>
    <mergeCell ref="W80:Z80"/>
    <mergeCell ref="AB76:AD76"/>
    <mergeCell ref="B78:F79"/>
    <mergeCell ref="H78:J79"/>
    <mergeCell ref="L78:M79"/>
    <mergeCell ref="O78:P79"/>
    <mergeCell ref="R78:U79"/>
    <mergeCell ref="W78:Z79"/>
    <mergeCell ref="AB78:AD79"/>
    <mergeCell ref="B76:F76"/>
    <mergeCell ref="H76:J76"/>
    <mergeCell ref="L76:M76"/>
    <mergeCell ref="O76:P76"/>
    <mergeCell ref="R76:U76"/>
    <mergeCell ref="W76:Z76"/>
    <mergeCell ref="AB73:AD73"/>
    <mergeCell ref="B74:F75"/>
    <mergeCell ref="H74:J74"/>
    <mergeCell ref="L74:M74"/>
    <mergeCell ref="O74:P74"/>
    <mergeCell ref="R74:U74"/>
    <mergeCell ref="W74:Z74"/>
    <mergeCell ref="AB74:AD74"/>
    <mergeCell ref="B73:F73"/>
    <mergeCell ref="H73:J73"/>
    <mergeCell ref="L73:M73"/>
    <mergeCell ref="O73:P73"/>
    <mergeCell ref="R73:U73"/>
    <mergeCell ref="W73:Z73"/>
    <mergeCell ref="AB67:AD67"/>
    <mergeCell ref="B71:F72"/>
    <mergeCell ref="H71:J72"/>
    <mergeCell ref="L71:M72"/>
    <mergeCell ref="O71:P72"/>
    <mergeCell ref="R71:U72"/>
    <mergeCell ref="W71:Z72"/>
    <mergeCell ref="AB71:AD72"/>
    <mergeCell ref="B67:F69"/>
    <mergeCell ref="H67:J67"/>
    <mergeCell ref="L67:M67"/>
    <mergeCell ref="O67:P67"/>
    <mergeCell ref="R67:U67"/>
    <mergeCell ref="W67:Z67"/>
    <mergeCell ref="AB64:AD64"/>
    <mergeCell ref="B66:F66"/>
    <mergeCell ref="H66:J66"/>
    <mergeCell ref="L66:M66"/>
    <mergeCell ref="O66:P66"/>
    <mergeCell ref="R66:U66"/>
    <mergeCell ref="W66:Z66"/>
    <mergeCell ref="AB66:AD66"/>
    <mergeCell ref="B64:F64"/>
    <mergeCell ref="H64:J64"/>
    <mergeCell ref="L64:M64"/>
    <mergeCell ref="O64:P64"/>
    <mergeCell ref="R64:U64"/>
    <mergeCell ref="W64:Z64"/>
    <mergeCell ref="AB60:AD60"/>
    <mergeCell ref="B62:F63"/>
    <mergeCell ref="H62:J62"/>
    <mergeCell ref="L62:M62"/>
    <mergeCell ref="O62:P62"/>
    <mergeCell ref="R62:U62"/>
    <mergeCell ref="W62:Z62"/>
    <mergeCell ref="AB62:AD62"/>
    <mergeCell ref="B60:F61"/>
    <mergeCell ref="H60:J60"/>
    <mergeCell ref="L60:M60"/>
    <mergeCell ref="O60:P60"/>
    <mergeCell ref="R60:U60"/>
    <mergeCell ref="W60:Z60"/>
    <mergeCell ref="AB57:AD57"/>
    <mergeCell ref="B58:F59"/>
    <mergeCell ref="H58:J58"/>
    <mergeCell ref="L58:M58"/>
    <mergeCell ref="O58:P58"/>
    <mergeCell ref="R58:U58"/>
    <mergeCell ref="W58:Z58"/>
    <mergeCell ref="AB58:AD58"/>
    <mergeCell ref="B57:F57"/>
    <mergeCell ref="H57:J57"/>
    <mergeCell ref="L57:M57"/>
    <mergeCell ref="O57:P57"/>
    <mergeCell ref="R57:U57"/>
    <mergeCell ref="W57:Z57"/>
    <mergeCell ref="AB55:AD55"/>
    <mergeCell ref="B56:F56"/>
    <mergeCell ref="H56:J56"/>
    <mergeCell ref="L56:M56"/>
    <mergeCell ref="O56:P56"/>
    <mergeCell ref="R56:U56"/>
    <mergeCell ref="W56:Z56"/>
    <mergeCell ref="AB56:AD56"/>
    <mergeCell ref="B55:F55"/>
    <mergeCell ref="H55:J55"/>
    <mergeCell ref="L55:M55"/>
    <mergeCell ref="O55:P55"/>
    <mergeCell ref="R55:U55"/>
    <mergeCell ref="W55:Z55"/>
    <mergeCell ref="AB51:AD51"/>
    <mergeCell ref="B53:F54"/>
    <mergeCell ref="H53:J53"/>
    <mergeCell ref="L53:M53"/>
    <mergeCell ref="O53:P53"/>
    <mergeCell ref="R53:U53"/>
    <mergeCell ref="W53:Z53"/>
    <mergeCell ref="AB53:AD53"/>
    <mergeCell ref="B51:F52"/>
    <mergeCell ref="H51:J51"/>
    <mergeCell ref="L51:M51"/>
    <mergeCell ref="O51:P51"/>
    <mergeCell ref="R51:U51"/>
    <mergeCell ref="W51:Z51"/>
    <mergeCell ref="AB48:AD48"/>
    <mergeCell ref="B49:F50"/>
    <mergeCell ref="H49:J49"/>
    <mergeCell ref="L49:M49"/>
    <mergeCell ref="O49:P49"/>
    <mergeCell ref="R49:U49"/>
    <mergeCell ref="W49:Z49"/>
    <mergeCell ref="AB49:AD49"/>
    <mergeCell ref="B48:F48"/>
    <mergeCell ref="H48:J48"/>
    <mergeCell ref="L48:M48"/>
    <mergeCell ref="O48:P48"/>
    <mergeCell ref="R48:U48"/>
    <mergeCell ref="W48:Z48"/>
    <mergeCell ref="AB45:AD45"/>
    <mergeCell ref="B46:F47"/>
    <mergeCell ref="H46:J46"/>
    <mergeCell ref="L46:M46"/>
    <mergeCell ref="O46:P46"/>
    <mergeCell ref="R46:U46"/>
    <mergeCell ref="W46:Z46"/>
    <mergeCell ref="AB46:AD46"/>
    <mergeCell ref="B45:F45"/>
    <mergeCell ref="H45:J45"/>
    <mergeCell ref="L45:M45"/>
    <mergeCell ref="O45:P45"/>
    <mergeCell ref="R45:U45"/>
    <mergeCell ref="W45:Z45"/>
    <mergeCell ref="AB42:AD42"/>
    <mergeCell ref="B43:F44"/>
    <mergeCell ref="H43:J43"/>
    <mergeCell ref="L43:M43"/>
    <mergeCell ref="O43:P43"/>
    <mergeCell ref="R43:U43"/>
    <mergeCell ref="W43:Z43"/>
    <mergeCell ref="AB43:AD43"/>
    <mergeCell ref="B42:F42"/>
    <mergeCell ref="H42:J42"/>
    <mergeCell ref="L42:M42"/>
    <mergeCell ref="O42:P42"/>
    <mergeCell ref="R42:U42"/>
    <mergeCell ref="W42:Z42"/>
    <mergeCell ref="AB39:AD39"/>
    <mergeCell ref="B40:F41"/>
    <mergeCell ref="H40:J40"/>
    <mergeCell ref="L40:M40"/>
    <mergeCell ref="O40:P40"/>
    <mergeCell ref="R40:U40"/>
    <mergeCell ref="W40:Z40"/>
    <mergeCell ref="AB40:AD40"/>
    <mergeCell ref="B39:F39"/>
    <mergeCell ref="H39:J39"/>
    <mergeCell ref="L39:M39"/>
    <mergeCell ref="O39:P39"/>
    <mergeCell ref="R39:U39"/>
    <mergeCell ref="W39:Z39"/>
    <mergeCell ref="AB36:AD36"/>
    <mergeCell ref="B38:F38"/>
    <mergeCell ref="H38:J38"/>
    <mergeCell ref="L38:M38"/>
    <mergeCell ref="O38:P38"/>
    <mergeCell ref="R38:U38"/>
    <mergeCell ref="W38:Z38"/>
    <mergeCell ref="AB38:AD38"/>
    <mergeCell ref="B36:F37"/>
    <mergeCell ref="H36:J36"/>
    <mergeCell ref="L36:M36"/>
    <mergeCell ref="O36:P36"/>
    <mergeCell ref="R36:U36"/>
    <mergeCell ref="W36:Z36"/>
    <mergeCell ref="AB33:AD33"/>
    <mergeCell ref="B34:F35"/>
    <mergeCell ref="H34:J34"/>
    <mergeCell ref="L34:M34"/>
    <mergeCell ref="O34:P34"/>
    <mergeCell ref="R34:U34"/>
    <mergeCell ref="W34:Z34"/>
    <mergeCell ref="AB34:AD34"/>
    <mergeCell ref="B33:F33"/>
    <mergeCell ref="H33:J33"/>
    <mergeCell ref="L33:M33"/>
    <mergeCell ref="O33:P33"/>
    <mergeCell ref="R33:U33"/>
    <mergeCell ref="W33:Z33"/>
    <mergeCell ref="AB30:AD30"/>
    <mergeCell ref="B31:F32"/>
    <mergeCell ref="H31:J31"/>
    <mergeCell ref="L31:M31"/>
    <mergeCell ref="O31:P31"/>
    <mergeCell ref="R31:U31"/>
    <mergeCell ref="W31:Z31"/>
    <mergeCell ref="AB31:AD31"/>
    <mergeCell ref="B30:F30"/>
    <mergeCell ref="H30:J30"/>
    <mergeCell ref="L30:M30"/>
    <mergeCell ref="O30:P30"/>
    <mergeCell ref="R30:U30"/>
    <mergeCell ref="W30:Z30"/>
    <mergeCell ref="AB26:AD26"/>
    <mergeCell ref="B28:F29"/>
    <mergeCell ref="H28:J28"/>
    <mergeCell ref="L28:M28"/>
    <mergeCell ref="O28:P28"/>
    <mergeCell ref="R28:U28"/>
    <mergeCell ref="W28:Z28"/>
    <mergeCell ref="AB28:AD28"/>
    <mergeCell ref="B26:F27"/>
    <mergeCell ref="H26:J26"/>
    <mergeCell ref="L26:M26"/>
    <mergeCell ref="O26:P26"/>
    <mergeCell ref="R26:U26"/>
    <mergeCell ref="W26:Z26"/>
    <mergeCell ref="AB23:AD23"/>
    <mergeCell ref="B24:F25"/>
    <mergeCell ref="H24:J24"/>
    <mergeCell ref="L24:M24"/>
    <mergeCell ref="O24:P24"/>
    <mergeCell ref="R24:U24"/>
    <mergeCell ref="W24:Z24"/>
    <mergeCell ref="AB24:AD24"/>
    <mergeCell ref="B23:F23"/>
    <mergeCell ref="H23:J23"/>
    <mergeCell ref="L23:M23"/>
    <mergeCell ref="O23:P23"/>
    <mergeCell ref="R23:U23"/>
    <mergeCell ref="W23:Z23"/>
    <mergeCell ref="AB20:AD20"/>
    <mergeCell ref="B22:F22"/>
    <mergeCell ref="H22:J22"/>
    <mergeCell ref="L22:M22"/>
    <mergeCell ref="O22:P22"/>
    <mergeCell ref="R22:U22"/>
    <mergeCell ref="W22:Z22"/>
    <mergeCell ref="AB22:AD22"/>
    <mergeCell ref="B20:F21"/>
    <mergeCell ref="H20:J20"/>
    <mergeCell ref="L20:M20"/>
    <mergeCell ref="O20:P20"/>
    <mergeCell ref="R20:U20"/>
    <mergeCell ref="W20:Z20"/>
    <mergeCell ref="AB16:AD16"/>
    <mergeCell ref="B18:F19"/>
    <mergeCell ref="H18:J18"/>
    <mergeCell ref="L18:M18"/>
    <mergeCell ref="O18:P18"/>
    <mergeCell ref="R18:U18"/>
    <mergeCell ref="W18:Z18"/>
    <mergeCell ref="AB18:AD18"/>
    <mergeCell ref="B16:F17"/>
    <mergeCell ref="H16:J16"/>
    <mergeCell ref="L16:M16"/>
    <mergeCell ref="O16:P16"/>
    <mergeCell ref="R16:U16"/>
    <mergeCell ref="W16:Z16"/>
    <mergeCell ref="AC12:AD12"/>
    <mergeCell ref="B14:F15"/>
    <mergeCell ref="H14:J15"/>
    <mergeCell ref="L14:M15"/>
    <mergeCell ref="O14:P15"/>
    <mergeCell ref="R14:U15"/>
    <mergeCell ref="W14:Z15"/>
    <mergeCell ref="AB14:AD15"/>
    <mergeCell ref="E2:X7"/>
    <mergeCell ref="E9:X9"/>
    <mergeCell ref="B12:F12"/>
    <mergeCell ref="I12:J12"/>
    <mergeCell ref="M12:M13"/>
    <mergeCell ref="S12:U12"/>
    <mergeCell ref="X12:Z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AJ27"/>
  <sheetViews>
    <sheetView showGridLines="0" workbookViewId="0">
      <selection activeCell="P16" sqref="P16:Q16"/>
    </sheetView>
  </sheetViews>
  <sheetFormatPr baseColWidth="10" defaultRowHeight="12.75" customHeight="1" x14ac:dyDescent="0.25"/>
  <cols>
    <col min="1" max="1" width="2.28515625" style="97" customWidth="1"/>
    <col min="2" max="2" width="1.140625" style="97" customWidth="1"/>
    <col min="3" max="3" width="4.5703125" style="97" customWidth="1"/>
    <col min="4" max="4" width="17.140625" style="97" customWidth="1"/>
    <col min="5" max="5" width="3.42578125" style="97" customWidth="1"/>
    <col min="6" max="6" width="4.140625" style="97" customWidth="1"/>
    <col min="7" max="7" width="1.28515625" style="97" customWidth="1"/>
    <col min="8" max="9" width="1.140625" style="97" customWidth="1"/>
    <col min="10" max="10" width="10.7109375" style="97" customWidth="1"/>
    <col min="11" max="11" width="3" style="97" customWidth="1"/>
    <col min="12" max="13" width="1.140625" style="97" customWidth="1"/>
    <col min="14" max="14" width="13.7109375" style="97" customWidth="1"/>
    <col min="15" max="16" width="1.140625" style="97" customWidth="1"/>
    <col min="17" max="17" width="13.5703125" style="97" customWidth="1"/>
    <col min="18" max="18" width="1.28515625" style="97" customWidth="1"/>
    <col min="19" max="19" width="1.140625" style="97" customWidth="1"/>
    <col min="20" max="20" width="10.42578125" style="97" customWidth="1"/>
    <col min="21" max="21" width="2.140625" style="97" customWidth="1"/>
    <col min="22" max="24" width="1.140625" style="97" customWidth="1"/>
    <col min="25" max="25" width="6.85546875" style="97" customWidth="1"/>
    <col min="26" max="26" width="2.28515625" style="97" customWidth="1"/>
    <col min="27" max="27" width="4.5703125" style="97" customWidth="1"/>
    <col min="28" max="29" width="1.140625" style="97" customWidth="1"/>
    <col min="30" max="30" width="6.85546875" style="97" customWidth="1"/>
    <col min="31" max="31" width="6.7109375" style="97" customWidth="1"/>
    <col min="32" max="32" width="3.5703125" style="97" customWidth="1"/>
    <col min="33" max="33" width="2.28515625" style="97" customWidth="1"/>
    <col min="34" max="256" width="6.85546875" style="97" customWidth="1"/>
    <col min="257" max="257" width="2.28515625" style="97" customWidth="1"/>
    <col min="258" max="258" width="1.140625" style="97" customWidth="1"/>
    <col min="259" max="259" width="4.5703125" style="97" customWidth="1"/>
    <col min="260" max="260" width="17.140625" style="97" customWidth="1"/>
    <col min="261" max="261" width="3.42578125" style="97" customWidth="1"/>
    <col min="262" max="262" width="12.42578125" style="97" customWidth="1"/>
    <col min="263" max="263" width="1.28515625" style="97" customWidth="1"/>
    <col min="264" max="265" width="1.140625" style="97" customWidth="1"/>
    <col min="266" max="266" width="10.7109375" style="97" customWidth="1"/>
    <col min="267" max="267" width="3" style="97" customWidth="1"/>
    <col min="268" max="269" width="1.140625" style="97" customWidth="1"/>
    <col min="270" max="270" width="13.7109375" style="97" customWidth="1"/>
    <col min="271" max="272" width="1.140625" style="97" customWidth="1"/>
    <col min="273" max="273" width="13.5703125" style="97" customWidth="1"/>
    <col min="274" max="274" width="1.28515625" style="97" customWidth="1"/>
    <col min="275" max="275" width="1.140625" style="97" customWidth="1"/>
    <col min="276" max="276" width="10.42578125" style="97" customWidth="1"/>
    <col min="277" max="277" width="2.140625" style="97" customWidth="1"/>
    <col min="278" max="280" width="1.140625" style="97" customWidth="1"/>
    <col min="281" max="281" width="6.85546875" style="97" customWidth="1"/>
    <col min="282" max="282" width="2.28515625" style="97" customWidth="1"/>
    <col min="283" max="283" width="4.5703125" style="97" customWidth="1"/>
    <col min="284" max="285" width="1.140625" style="97" customWidth="1"/>
    <col min="286" max="286" width="6.85546875" style="97" customWidth="1"/>
    <col min="287" max="287" width="6.7109375" style="97" customWidth="1"/>
    <col min="288" max="288" width="3.5703125" style="97" customWidth="1"/>
    <col min="289" max="289" width="2.28515625" style="97" customWidth="1"/>
    <col min="290" max="512" width="6.85546875" style="97" customWidth="1"/>
    <col min="513" max="513" width="2.28515625" style="97" customWidth="1"/>
    <col min="514" max="514" width="1.140625" style="97" customWidth="1"/>
    <col min="515" max="515" width="4.5703125" style="97" customWidth="1"/>
    <col min="516" max="516" width="17.140625" style="97" customWidth="1"/>
    <col min="517" max="517" width="3.42578125" style="97" customWidth="1"/>
    <col min="518" max="518" width="12.42578125" style="97" customWidth="1"/>
    <col min="519" max="519" width="1.28515625" style="97" customWidth="1"/>
    <col min="520" max="521" width="1.140625" style="97" customWidth="1"/>
    <col min="522" max="522" width="10.7109375" style="97" customWidth="1"/>
    <col min="523" max="523" width="3" style="97" customWidth="1"/>
    <col min="524" max="525" width="1.140625" style="97" customWidth="1"/>
    <col min="526" max="526" width="13.7109375" style="97" customWidth="1"/>
    <col min="527" max="528" width="1.140625" style="97" customWidth="1"/>
    <col min="529" max="529" width="13.5703125" style="97" customWidth="1"/>
    <col min="530" max="530" width="1.28515625" style="97" customWidth="1"/>
    <col min="531" max="531" width="1.140625" style="97" customWidth="1"/>
    <col min="532" max="532" width="10.42578125" style="97" customWidth="1"/>
    <col min="533" max="533" width="2.140625" style="97" customWidth="1"/>
    <col min="534" max="536" width="1.140625" style="97" customWidth="1"/>
    <col min="537" max="537" width="6.85546875" style="97" customWidth="1"/>
    <col min="538" max="538" width="2.28515625" style="97" customWidth="1"/>
    <col min="539" max="539" width="4.5703125" style="97" customWidth="1"/>
    <col min="540" max="541" width="1.140625" style="97" customWidth="1"/>
    <col min="542" max="542" width="6.85546875" style="97" customWidth="1"/>
    <col min="543" max="543" width="6.7109375" style="97" customWidth="1"/>
    <col min="544" max="544" width="3.5703125" style="97" customWidth="1"/>
    <col min="545" max="545" width="2.28515625" style="97" customWidth="1"/>
    <col min="546" max="768" width="6.85546875" style="97" customWidth="1"/>
    <col min="769" max="769" width="2.28515625" style="97" customWidth="1"/>
    <col min="770" max="770" width="1.140625" style="97" customWidth="1"/>
    <col min="771" max="771" width="4.5703125" style="97" customWidth="1"/>
    <col min="772" max="772" width="17.140625" style="97" customWidth="1"/>
    <col min="773" max="773" width="3.42578125" style="97" customWidth="1"/>
    <col min="774" max="774" width="12.42578125" style="97" customWidth="1"/>
    <col min="775" max="775" width="1.28515625" style="97" customWidth="1"/>
    <col min="776" max="777" width="1.140625" style="97" customWidth="1"/>
    <col min="778" max="778" width="10.7109375" style="97" customWidth="1"/>
    <col min="779" max="779" width="3" style="97" customWidth="1"/>
    <col min="780" max="781" width="1.140625" style="97" customWidth="1"/>
    <col min="782" max="782" width="13.7109375" style="97" customWidth="1"/>
    <col min="783" max="784" width="1.140625" style="97" customWidth="1"/>
    <col min="785" max="785" width="13.5703125" style="97" customWidth="1"/>
    <col min="786" max="786" width="1.28515625" style="97" customWidth="1"/>
    <col min="787" max="787" width="1.140625" style="97" customWidth="1"/>
    <col min="788" max="788" width="10.42578125" style="97" customWidth="1"/>
    <col min="789" max="789" width="2.140625" style="97" customWidth="1"/>
    <col min="790" max="792" width="1.140625" style="97" customWidth="1"/>
    <col min="793" max="793" width="6.85546875" style="97" customWidth="1"/>
    <col min="794" max="794" width="2.28515625" style="97" customWidth="1"/>
    <col min="795" max="795" width="4.5703125" style="97" customWidth="1"/>
    <col min="796" max="797" width="1.140625" style="97" customWidth="1"/>
    <col min="798" max="798" width="6.85546875" style="97" customWidth="1"/>
    <col min="799" max="799" width="6.7109375" style="97" customWidth="1"/>
    <col min="800" max="800" width="3.5703125" style="97" customWidth="1"/>
    <col min="801" max="801" width="2.28515625" style="97" customWidth="1"/>
    <col min="802" max="1024" width="6.85546875" style="97" customWidth="1"/>
    <col min="1025" max="1025" width="2.28515625" style="97" customWidth="1"/>
    <col min="1026" max="1026" width="1.140625" style="97" customWidth="1"/>
    <col min="1027" max="1027" width="4.5703125" style="97" customWidth="1"/>
    <col min="1028" max="1028" width="17.140625" style="97" customWidth="1"/>
    <col min="1029" max="1029" width="3.42578125" style="97" customWidth="1"/>
    <col min="1030" max="1030" width="12.42578125" style="97" customWidth="1"/>
    <col min="1031" max="1031" width="1.28515625" style="97" customWidth="1"/>
    <col min="1032" max="1033" width="1.140625" style="97" customWidth="1"/>
    <col min="1034" max="1034" width="10.7109375" style="97" customWidth="1"/>
    <col min="1035" max="1035" width="3" style="97" customWidth="1"/>
    <col min="1036" max="1037" width="1.140625" style="97" customWidth="1"/>
    <col min="1038" max="1038" width="13.7109375" style="97" customWidth="1"/>
    <col min="1039" max="1040" width="1.140625" style="97" customWidth="1"/>
    <col min="1041" max="1041" width="13.5703125" style="97" customWidth="1"/>
    <col min="1042" max="1042" width="1.28515625" style="97" customWidth="1"/>
    <col min="1043" max="1043" width="1.140625" style="97" customWidth="1"/>
    <col min="1044" max="1044" width="10.42578125" style="97" customWidth="1"/>
    <col min="1045" max="1045" width="2.140625" style="97" customWidth="1"/>
    <col min="1046" max="1048" width="1.140625" style="97" customWidth="1"/>
    <col min="1049" max="1049" width="6.85546875" style="97" customWidth="1"/>
    <col min="1050" max="1050" width="2.28515625" style="97" customWidth="1"/>
    <col min="1051" max="1051" width="4.5703125" style="97" customWidth="1"/>
    <col min="1052" max="1053" width="1.140625" style="97" customWidth="1"/>
    <col min="1054" max="1054" width="6.85546875" style="97" customWidth="1"/>
    <col min="1055" max="1055" width="6.7109375" style="97" customWidth="1"/>
    <col min="1056" max="1056" width="3.5703125" style="97" customWidth="1"/>
    <col min="1057" max="1057" width="2.28515625" style="97" customWidth="1"/>
    <col min="1058" max="1280" width="6.85546875" style="97" customWidth="1"/>
    <col min="1281" max="1281" width="2.28515625" style="97" customWidth="1"/>
    <col min="1282" max="1282" width="1.140625" style="97" customWidth="1"/>
    <col min="1283" max="1283" width="4.5703125" style="97" customWidth="1"/>
    <col min="1284" max="1284" width="17.140625" style="97" customWidth="1"/>
    <col min="1285" max="1285" width="3.42578125" style="97" customWidth="1"/>
    <col min="1286" max="1286" width="12.42578125" style="97" customWidth="1"/>
    <col min="1287" max="1287" width="1.28515625" style="97" customWidth="1"/>
    <col min="1288" max="1289" width="1.140625" style="97" customWidth="1"/>
    <col min="1290" max="1290" width="10.7109375" style="97" customWidth="1"/>
    <col min="1291" max="1291" width="3" style="97" customWidth="1"/>
    <col min="1292" max="1293" width="1.140625" style="97" customWidth="1"/>
    <col min="1294" max="1294" width="13.7109375" style="97" customWidth="1"/>
    <col min="1295" max="1296" width="1.140625" style="97" customWidth="1"/>
    <col min="1297" max="1297" width="13.5703125" style="97" customWidth="1"/>
    <col min="1298" max="1298" width="1.28515625" style="97" customWidth="1"/>
    <col min="1299" max="1299" width="1.140625" style="97" customWidth="1"/>
    <col min="1300" max="1300" width="10.42578125" style="97" customWidth="1"/>
    <col min="1301" max="1301" width="2.140625" style="97" customWidth="1"/>
    <col min="1302" max="1304" width="1.140625" style="97" customWidth="1"/>
    <col min="1305" max="1305" width="6.85546875" style="97" customWidth="1"/>
    <col min="1306" max="1306" width="2.28515625" style="97" customWidth="1"/>
    <col min="1307" max="1307" width="4.5703125" style="97" customWidth="1"/>
    <col min="1308" max="1309" width="1.140625" style="97" customWidth="1"/>
    <col min="1310" max="1310" width="6.85546875" style="97" customWidth="1"/>
    <col min="1311" max="1311" width="6.7109375" style="97" customWidth="1"/>
    <col min="1312" max="1312" width="3.5703125" style="97" customWidth="1"/>
    <col min="1313" max="1313" width="2.28515625" style="97" customWidth="1"/>
    <col min="1314" max="1536" width="6.85546875" style="97" customWidth="1"/>
    <col min="1537" max="1537" width="2.28515625" style="97" customWidth="1"/>
    <col min="1538" max="1538" width="1.140625" style="97" customWidth="1"/>
    <col min="1539" max="1539" width="4.5703125" style="97" customWidth="1"/>
    <col min="1540" max="1540" width="17.140625" style="97" customWidth="1"/>
    <col min="1541" max="1541" width="3.42578125" style="97" customWidth="1"/>
    <col min="1542" max="1542" width="12.42578125" style="97" customWidth="1"/>
    <col min="1543" max="1543" width="1.28515625" style="97" customWidth="1"/>
    <col min="1544" max="1545" width="1.140625" style="97" customWidth="1"/>
    <col min="1546" max="1546" width="10.7109375" style="97" customWidth="1"/>
    <col min="1547" max="1547" width="3" style="97" customWidth="1"/>
    <col min="1548" max="1549" width="1.140625" style="97" customWidth="1"/>
    <col min="1550" max="1550" width="13.7109375" style="97" customWidth="1"/>
    <col min="1551" max="1552" width="1.140625" style="97" customWidth="1"/>
    <col min="1553" max="1553" width="13.5703125" style="97" customWidth="1"/>
    <col min="1554" max="1554" width="1.28515625" style="97" customWidth="1"/>
    <col min="1555" max="1555" width="1.140625" style="97" customWidth="1"/>
    <col min="1556" max="1556" width="10.42578125" style="97" customWidth="1"/>
    <col min="1557" max="1557" width="2.140625" style="97" customWidth="1"/>
    <col min="1558" max="1560" width="1.140625" style="97" customWidth="1"/>
    <col min="1561" max="1561" width="6.85546875" style="97" customWidth="1"/>
    <col min="1562" max="1562" width="2.28515625" style="97" customWidth="1"/>
    <col min="1563" max="1563" width="4.5703125" style="97" customWidth="1"/>
    <col min="1564" max="1565" width="1.140625" style="97" customWidth="1"/>
    <col min="1566" max="1566" width="6.85546875" style="97" customWidth="1"/>
    <col min="1567" max="1567" width="6.7109375" style="97" customWidth="1"/>
    <col min="1568" max="1568" width="3.5703125" style="97" customWidth="1"/>
    <col min="1569" max="1569" width="2.28515625" style="97" customWidth="1"/>
    <col min="1570" max="1792" width="6.85546875" style="97" customWidth="1"/>
    <col min="1793" max="1793" width="2.28515625" style="97" customWidth="1"/>
    <col min="1794" max="1794" width="1.140625" style="97" customWidth="1"/>
    <col min="1795" max="1795" width="4.5703125" style="97" customWidth="1"/>
    <col min="1796" max="1796" width="17.140625" style="97" customWidth="1"/>
    <col min="1797" max="1797" width="3.42578125" style="97" customWidth="1"/>
    <col min="1798" max="1798" width="12.42578125" style="97" customWidth="1"/>
    <col min="1799" max="1799" width="1.28515625" style="97" customWidth="1"/>
    <col min="1800" max="1801" width="1.140625" style="97" customWidth="1"/>
    <col min="1802" max="1802" width="10.7109375" style="97" customWidth="1"/>
    <col min="1803" max="1803" width="3" style="97" customWidth="1"/>
    <col min="1804" max="1805" width="1.140625" style="97" customWidth="1"/>
    <col min="1806" max="1806" width="13.7109375" style="97" customWidth="1"/>
    <col min="1807" max="1808" width="1.140625" style="97" customWidth="1"/>
    <col min="1809" max="1809" width="13.5703125" style="97" customWidth="1"/>
    <col min="1810" max="1810" width="1.28515625" style="97" customWidth="1"/>
    <col min="1811" max="1811" width="1.140625" style="97" customWidth="1"/>
    <col min="1812" max="1812" width="10.42578125" style="97" customWidth="1"/>
    <col min="1813" max="1813" width="2.140625" style="97" customWidth="1"/>
    <col min="1814" max="1816" width="1.140625" style="97" customWidth="1"/>
    <col min="1817" max="1817" width="6.85546875" style="97" customWidth="1"/>
    <col min="1818" max="1818" width="2.28515625" style="97" customWidth="1"/>
    <col min="1819" max="1819" width="4.5703125" style="97" customWidth="1"/>
    <col min="1820" max="1821" width="1.140625" style="97" customWidth="1"/>
    <col min="1822" max="1822" width="6.85546875" style="97" customWidth="1"/>
    <col min="1823" max="1823" width="6.7109375" style="97" customWidth="1"/>
    <col min="1824" max="1824" width="3.5703125" style="97" customWidth="1"/>
    <col min="1825" max="1825" width="2.28515625" style="97" customWidth="1"/>
    <col min="1826" max="2048" width="6.85546875" style="97" customWidth="1"/>
    <col min="2049" max="2049" width="2.28515625" style="97" customWidth="1"/>
    <col min="2050" max="2050" width="1.140625" style="97" customWidth="1"/>
    <col min="2051" max="2051" width="4.5703125" style="97" customWidth="1"/>
    <col min="2052" max="2052" width="17.140625" style="97" customWidth="1"/>
    <col min="2053" max="2053" width="3.42578125" style="97" customWidth="1"/>
    <col min="2054" max="2054" width="12.42578125" style="97" customWidth="1"/>
    <col min="2055" max="2055" width="1.28515625" style="97" customWidth="1"/>
    <col min="2056" max="2057" width="1.140625" style="97" customWidth="1"/>
    <col min="2058" max="2058" width="10.7109375" style="97" customWidth="1"/>
    <col min="2059" max="2059" width="3" style="97" customWidth="1"/>
    <col min="2060" max="2061" width="1.140625" style="97" customWidth="1"/>
    <col min="2062" max="2062" width="13.7109375" style="97" customWidth="1"/>
    <col min="2063" max="2064" width="1.140625" style="97" customWidth="1"/>
    <col min="2065" max="2065" width="13.5703125" style="97" customWidth="1"/>
    <col min="2066" max="2066" width="1.28515625" style="97" customWidth="1"/>
    <col min="2067" max="2067" width="1.140625" style="97" customWidth="1"/>
    <col min="2068" max="2068" width="10.42578125" style="97" customWidth="1"/>
    <col min="2069" max="2069" width="2.140625" style="97" customWidth="1"/>
    <col min="2070" max="2072" width="1.140625" style="97" customWidth="1"/>
    <col min="2073" max="2073" width="6.85546875" style="97" customWidth="1"/>
    <col min="2074" max="2074" width="2.28515625" style="97" customWidth="1"/>
    <col min="2075" max="2075" width="4.5703125" style="97" customWidth="1"/>
    <col min="2076" max="2077" width="1.140625" style="97" customWidth="1"/>
    <col min="2078" max="2078" width="6.85546875" style="97" customWidth="1"/>
    <col min="2079" max="2079" width="6.7109375" style="97" customWidth="1"/>
    <col min="2080" max="2080" width="3.5703125" style="97" customWidth="1"/>
    <col min="2081" max="2081" width="2.28515625" style="97" customWidth="1"/>
    <col min="2082" max="2304" width="6.85546875" style="97" customWidth="1"/>
    <col min="2305" max="2305" width="2.28515625" style="97" customWidth="1"/>
    <col min="2306" max="2306" width="1.140625" style="97" customWidth="1"/>
    <col min="2307" max="2307" width="4.5703125" style="97" customWidth="1"/>
    <col min="2308" max="2308" width="17.140625" style="97" customWidth="1"/>
    <col min="2309" max="2309" width="3.42578125" style="97" customWidth="1"/>
    <col min="2310" max="2310" width="12.42578125" style="97" customWidth="1"/>
    <col min="2311" max="2311" width="1.28515625" style="97" customWidth="1"/>
    <col min="2312" max="2313" width="1.140625" style="97" customWidth="1"/>
    <col min="2314" max="2314" width="10.7109375" style="97" customWidth="1"/>
    <col min="2315" max="2315" width="3" style="97" customWidth="1"/>
    <col min="2316" max="2317" width="1.140625" style="97" customWidth="1"/>
    <col min="2318" max="2318" width="13.7109375" style="97" customWidth="1"/>
    <col min="2319" max="2320" width="1.140625" style="97" customWidth="1"/>
    <col min="2321" max="2321" width="13.5703125" style="97" customWidth="1"/>
    <col min="2322" max="2322" width="1.28515625" style="97" customWidth="1"/>
    <col min="2323" max="2323" width="1.140625" style="97" customWidth="1"/>
    <col min="2324" max="2324" width="10.42578125" style="97" customWidth="1"/>
    <col min="2325" max="2325" width="2.140625" style="97" customWidth="1"/>
    <col min="2326" max="2328" width="1.140625" style="97" customWidth="1"/>
    <col min="2329" max="2329" width="6.85546875" style="97" customWidth="1"/>
    <col min="2330" max="2330" width="2.28515625" style="97" customWidth="1"/>
    <col min="2331" max="2331" width="4.5703125" style="97" customWidth="1"/>
    <col min="2332" max="2333" width="1.140625" style="97" customWidth="1"/>
    <col min="2334" max="2334" width="6.85546875" style="97" customWidth="1"/>
    <col min="2335" max="2335" width="6.7109375" style="97" customWidth="1"/>
    <col min="2336" max="2336" width="3.5703125" style="97" customWidth="1"/>
    <col min="2337" max="2337" width="2.28515625" style="97" customWidth="1"/>
    <col min="2338" max="2560" width="6.85546875" style="97" customWidth="1"/>
    <col min="2561" max="2561" width="2.28515625" style="97" customWidth="1"/>
    <col min="2562" max="2562" width="1.140625" style="97" customWidth="1"/>
    <col min="2563" max="2563" width="4.5703125" style="97" customWidth="1"/>
    <col min="2564" max="2564" width="17.140625" style="97" customWidth="1"/>
    <col min="2565" max="2565" width="3.42578125" style="97" customWidth="1"/>
    <col min="2566" max="2566" width="12.42578125" style="97" customWidth="1"/>
    <col min="2567" max="2567" width="1.28515625" style="97" customWidth="1"/>
    <col min="2568" max="2569" width="1.140625" style="97" customWidth="1"/>
    <col min="2570" max="2570" width="10.7109375" style="97" customWidth="1"/>
    <col min="2571" max="2571" width="3" style="97" customWidth="1"/>
    <col min="2572" max="2573" width="1.140625" style="97" customWidth="1"/>
    <col min="2574" max="2574" width="13.7109375" style="97" customWidth="1"/>
    <col min="2575" max="2576" width="1.140625" style="97" customWidth="1"/>
    <col min="2577" max="2577" width="13.5703125" style="97" customWidth="1"/>
    <col min="2578" max="2578" width="1.28515625" style="97" customWidth="1"/>
    <col min="2579" max="2579" width="1.140625" style="97" customWidth="1"/>
    <col min="2580" max="2580" width="10.42578125" style="97" customWidth="1"/>
    <col min="2581" max="2581" width="2.140625" style="97" customWidth="1"/>
    <col min="2582" max="2584" width="1.140625" style="97" customWidth="1"/>
    <col min="2585" max="2585" width="6.85546875" style="97" customWidth="1"/>
    <col min="2586" max="2586" width="2.28515625" style="97" customWidth="1"/>
    <col min="2587" max="2587" width="4.5703125" style="97" customWidth="1"/>
    <col min="2588" max="2589" width="1.140625" style="97" customWidth="1"/>
    <col min="2590" max="2590" width="6.85546875" style="97" customWidth="1"/>
    <col min="2591" max="2591" width="6.7109375" style="97" customWidth="1"/>
    <col min="2592" max="2592" width="3.5703125" style="97" customWidth="1"/>
    <col min="2593" max="2593" width="2.28515625" style="97" customWidth="1"/>
    <col min="2594" max="2816" width="6.85546875" style="97" customWidth="1"/>
    <col min="2817" max="2817" width="2.28515625" style="97" customWidth="1"/>
    <col min="2818" max="2818" width="1.140625" style="97" customWidth="1"/>
    <col min="2819" max="2819" width="4.5703125" style="97" customWidth="1"/>
    <col min="2820" max="2820" width="17.140625" style="97" customWidth="1"/>
    <col min="2821" max="2821" width="3.42578125" style="97" customWidth="1"/>
    <col min="2822" max="2822" width="12.42578125" style="97" customWidth="1"/>
    <col min="2823" max="2823" width="1.28515625" style="97" customWidth="1"/>
    <col min="2824" max="2825" width="1.140625" style="97" customWidth="1"/>
    <col min="2826" max="2826" width="10.7109375" style="97" customWidth="1"/>
    <col min="2827" max="2827" width="3" style="97" customWidth="1"/>
    <col min="2828" max="2829" width="1.140625" style="97" customWidth="1"/>
    <col min="2830" max="2830" width="13.7109375" style="97" customWidth="1"/>
    <col min="2831" max="2832" width="1.140625" style="97" customWidth="1"/>
    <col min="2833" max="2833" width="13.5703125" style="97" customWidth="1"/>
    <col min="2834" max="2834" width="1.28515625" style="97" customWidth="1"/>
    <col min="2835" max="2835" width="1.140625" style="97" customWidth="1"/>
    <col min="2836" max="2836" width="10.42578125" style="97" customWidth="1"/>
    <col min="2837" max="2837" width="2.140625" style="97" customWidth="1"/>
    <col min="2838" max="2840" width="1.140625" style="97" customWidth="1"/>
    <col min="2841" max="2841" width="6.85546875" style="97" customWidth="1"/>
    <col min="2842" max="2842" width="2.28515625" style="97" customWidth="1"/>
    <col min="2843" max="2843" width="4.5703125" style="97" customWidth="1"/>
    <col min="2844" max="2845" width="1.140625" style="97" customWidth="1"/>
    <col min="2846" max="2846" width="6.85546875" style="97" customWidth="1"/>
    <col min="2847" max="2847" width="6.7109375" style="97" customWidth="1"/>
    <col min="2848" max="2848" width="3.5703125" style="97" customWidth="1"/>
    <col min="2849" max="2849" width="2.28515625" style="97" customWidth="1"/>
    <col min="2850" max="3072" width="6.85546875" style="97" customWidth="1"/>
    <col min="3073" max="3073" width="2.28515625" style="97" customWidth="1"/>
    <col min="3074" max="3074" width="1.140625" style="97" customWidth="1"/>
    <col min="3075" max="3075" width="4.5703125" style="97" customWidth="1"/>
    <col min="3076" max="3076" width="17.140625" style="97" customWidth="1"/>
    <col min="3077" max="3077" width="3.42578125" style="97" customWidth="1"/>
    <col min="3078" max="3078" width="12.42578125" style="97" customWidth="1"/>
    <col min="3079" max="3079" width="1.28515625" style="97" customWidth="1"/>
    <col min="3080" max="3081" width="1.140625" style="97" customWidth="1"/>
    <col min="3082" max="3082" width="10.7109375" style="97" customWidth="1"/>
    <col min="3083" max="3083" width="3" style="97" customWidth="1"/>
    <col min="3084" max="3085" width="1.140625" style="97" customWidth="1"/>
    <col min="3086" max="3086" width="13.7109375" style="97" customWidth="1"/>
    <col min="3087" max="3088" width="1.140625" style="97" customWidth="1"/>
    <col min="3089" max="3089" width="13.5703125" style="97" customWidth="1"/>
    <col min="3090" max="3090" width="1.28515625" style="97" customWidth="1"/>
    <col min="3091" max="3091" width="1.140625" style="97" customWidth="1"/>
    <col min="3092" max="3092" width="10.42578125" style="97" customWidth="1"/>
    <col min="3093" max="3093" width="2.140625" style="97" customWidth="1"/>
    <col min="3094" max="3096" width="1.140625" style="97" customWidth="1"/>
    <col min="3097" max="3097" width="6.85546875" style="97" customWidth="1"/>
    <col min="3098" max="3098" width="2.28515625" style="97" customWidth="1"/>
    <col min="3099" max="3099" width="4.5703125" style="97" customWidth="1"/>
    <col min="3100" max="3101" width="1.140625" style="97" customWidth="1"/>
    <col min="3102" max="3102" width="6.85546875" style="97" customWidth="1"/>
    <col min="3103" max="3103" width="6.7109375" style="97" customWidth="1"/>
    <col min="3104" max="3104" width="3.5703125" style="97" customWidth="1"/>
    <col min="3105" max="3105" width="2.28515625" style="97" customWidth="1"/>
    <col min="3106" max="3328" width="6.85546875" style="97" customWidth="1"/>
    <col min="3329" max="3329" width="2.28515625" style="97" customWidth="1"/>
    <col min="3330" max="3330" width="1.140625" style="97" customWidth="1"/>
    <col min="3331" max="3331" width="4.5703125" style="97" customWidth="1"/>
    <col min="3332" max="3332" width="17.140625" style="97" customWidth="1"/>
    <col min="3333" max="3333" width="3.42578125" style="97" customWidth="1"/>
    <col min="3334" max="3334" width="12.42578125" style="97" customWidth="1"/>
    <col min="3335" max="3335" width="1.28515625" style="97" customWidth="1"/>
    <col min="3336" max="3337" width="1.140625" style="97" customWidth="1"/>
    <col min="3338" max="3338" width="10.7109375" style="97" customWidth="1"/>
    <col min="3339" max="3339" width="3" style="97" customWidth="1"/>
    <col min="3340" max="3341" width="1.140625" style="97" customWidth="1"/>
    <col min="3342" max="3342" width="13.7109375" style="97" customWidth="1"/>
    <col min="3343" max="3344" width="1.140625" style="97" customWidth="1"/>
    <col min="3345" max="3345" width="13.5703125" style="97" customWidth="1"/>
    <col min="3346" max="3346" width="1.28515625" style="97" customWidth="1"/>
    <col min="3347" max="3347" width="1.140625" style="97" customWidth="1"/>
    <col min="3348" max="3348" width="10.42578125" style="97" customWidth="1"/>
    <col min="3349" max="3349" width="2.140625" style="97" customWidth="1"/>
    <col min="3350" max="3352" width="1.140625" style="97" customWidth="1"/>
    <col min="3353" max="3353" width="6.85546875" style="97" customWidth="1"/>
    <col min="3354" max="3354" width="2.28515625" style="97" customWidth="1"/>
    <col min="3355" max="3355" width="4.5703125" style="97" customWidth="1"/>
    <col min="3356" max="3357" width="1.140625" style="97" customWidth="1"/>
    <col min="3358" max="3358" width="6.85546875" style="97" customWidth="1"/>
    <col min="3359" max="3359" width="6.7109375" style="97" customWidth="1"/>
    <col min="3360" max="3360" width="3.5703125" style="97" customWidth="1"/>
    <col min="3361" max="3361" width="2.28515625" style="97" customWidth="1"/>
    <col min="3362" max="3584" width="6.85546875" style="97" customWidth="1"/>
    <col min="3585" max="3585" width="2.28515625" style="97" customWidth="1"/>
    <col min="3586" max="3586" width="1.140625" style="97" customWidth="1"/>
    <col min="3587" max="3587" width="4.5703125" style="97" customWidth="1"/>
    <col min="3588" max="3588" width="17.140625" style="97" customWidth="1"/>
    <col min="3589" max="3589" width="3.42578125" style="97" customWidth="1"/>
    <col min="3590" max="3590" width="12.42578125" style="97" customWidth="1"/>
    <col min="3591" max="3591" width="1.28515625" style="97" customWidth="1"/>
    <col min="3592" max="3593" width="1.140625" style="97" customWidth="1"/>
    <col min="3594" max="3594" width="10.7109375" style="97" customWidth="1"/>
    <col min="3595" max="3595" width="3" style="97" customWidth="1"/>
    <col min="3596" max="3597" width="1.140625" style="97" customWidth="1"/>
    <col min="3598" max="3598" width="13.7109375" style="97" customWidth="1"/>
    <col min="3599" max="3600" width="1.140625" style="97" customWidth="1"/>
    <col min="3601" max="3601" width="13.5703125" style="97" customWidth="1"/>
    <col min="3602" max="3602" width="1.28515625" style="97" customWidth="1"/>
    <col min="3603" max="3603" width="1.140625" style="97" customWidth="1"/>
    <col min="3604" max="3604" width="10.42578125" style="97" customWidth="1"/>
    <col min="3605" max="3605" width="2.140625" style="97" customWidth="1"/>
    <col min="3606" max="3608" width="1.140625" style="97" customWidth="1"/>
    <col min="3609" max="3609" width="6.85546875" style="97" customWidth="1"/>
    <col min="3610" max="3610" width="2.28515625" style="97" customWidth="1"/>
    <col min="3611" max="3611" width="4.5703125" style="97" customWidth="1"/>
    <col min="3612" max="3613" width="1.140625" style="97" customWidth="1"/>
    <col min="3614" max="3614" width="6.85546875" style="97" customWidth="1"/>
    <col min="3615" max="3615" width="6.7109375" style="97" customWidth="1"/>
    <col min="3616" max="3616" width="3.5703125" style="97" customWidth="1"/>
    <col min="3617" max="3617" width="2.28515625" style="97" customWidth="1"/>
    <col min="3618" max="3840" width="6.85546875" style="97" customWidth="1"/>
    <col min="3841" max="3841" width="2.28515625" style="97" customWidth="1"/>
    <col min="3842" max="3842" width="1.140625" style="97" customWidth="1"/>
    <col min="3843" max="3843" width="4.5703125" style="97" customWidth="1"/>
    <col min="3844" max="3844" width="17.140625" style="97" customWidth="1"/>
    <col min="3845" max="3845" width="3.42578125" style="97" customWidth="1"/>
    <col min="3846" max="3846" width="12.42578125" style="97" customWidth="1"/>
    <col min="3847" max="3847" width="1.28515625" style="97" customWidth="1"/>
    <col min="3848" max="3849" width="1.140625" style="97" customWidth="1"/>
    <col min="3850" max="3850" width="10.7109375" style="97" customWidth="1"/>
    <col min="3851" max="3851" width="3" style="97" customWidth="1"/>
    <col min="3852" max="3853" width="1.140625" style="97" customWidth="1"/>
    <col min="3854" max="3854" width="13.7109375" style="97" customWidth="1"/>
    <col min="3855" max="3856" width="1.140625" style="97" customWidth="1"/>
    <col min="3857" max="3857" width="13.5703125" style="97" customWidth="1"/>
    <col min="3858" max="3858" width="1.28515625" style="97" customWidth="1"/>
    <col min="3859" max="3859" width="1.140625" style="97" customWidth="1"/>
    <col min="3860" max="3860" width="10.42578125" style="97" customWidth="1"/>
    <col min="3861" max="3861" width="2.140625" style="97" customWidth="1"/>
    <col min="3862" max="3864" width="1.140625" style="97" customWidth="1"/>
    <col min="3865" max="3865" width="6.85546875" style="97" customWidth="1"/>
    <col min="3866" max="3866" width="2.28515625" style="97" customWidth="1"/>
    <col min="3867" max="3867" width="4.5703125" style="97" customWidth="1"/>
    <col min="3868" max="3869" width="1.140625" style="97" customWidth="1"/>
    <col min="3870" max="3870" width="6.85546875" style="97" customWidth="1"/>
    <col min="3871" max="3871" width="6.7109375" style="97" customWidth="1"/>
    <col min="3872" max="3872" width="3.5703125" style="97" customWidth="1"/>
    <col min="3873" max="3873" width="2.28515625" style="97" customWidth="1"/>
    <col min="3874" max="4096" width="6.85546875" style="97" customWidth="1"/>
    <col min="4097" max="4097" width="2.28515625" style="97" customWidth="1"/>
    <col min="4098" max="4098" width="1.140625" style="97" customWidth="1"/>
    <col min="4099" max="4099" width="4.5703125" style="97" customWidth="1"/>
    <col min="4100" max="4100" width="17.140625" style="97" customWidth="1"/>
    <col min="4101" max="4101" width="3.42578125" style="97" customWidth="1"/>
    <col min="4102" max="4102" width="12.42578125" style="97" customWidth="1"/>
    <col min="4103" max="4103" width="1.28515625" style="97" customWidth="1"/>
    <col min="4104" max="4105" width="1.140625" style="97" customWidth="1"/>
    <col min="4106" max="4106" width="10.7109375" style="97" customWidth="1"/>
    <col min="4107" max="4107" width="3" style="97" customWidth="1"/>
    <col min="4108" max="4109" width="1.140625" style="97" customWidth="1"/>
    <col min="4110" max="4110" width="13.7109375" style="97" customWidth="1"/>
    <col min="4111" max="4112" width="1.140625" style="97" customWidth="1"/>
    <col min="4113" max="4113" width="13.5703125" style="97" customWidth="1"/>
    <col min="4114" max="4114" width="1.28515625" style="97" customWidth="1"/>
    <col min="4115" max="4115" width="1.140625" style="97" customWidth="1"/>
    <col min="4116" max="4116" width="10.42578125" style="97" customWidth="1"/>
    <col min="4117" max="4117" width="2.140625" style="97" customWidth="1"/>
    <col min="4118" max="4120" width="1.140625" style="97" customWidth="1"/>
    <col min="4121" max="4121" width="6.85546875" style="97" customWidth="1"/>
    <col min="4122" max="4122" width="2.28515625" style="97" customWidth="1"/>
    <col min="4123" max="4123" width="4.5703125" style="97" customWidth="1"/>
    <col min="4124" max="4125" width="1.140625" style="97" customWidth="1"/>
    <col min="4126" max="4126" width="6.85546875" style="97" customWidth="1"/>
    <col min="4127" max="4127" width="6.7109375" style="97" customWidth="1"/>
    <col min="4128" max="4128" width="3.5703125" style="97" customWidth="1"/>
    <col min="4129" max="4129" width="2.28515625" style="97" customWidth="1"/>
    <col min="4130" max="4352" width="6.85546875" style="97" customWidth="1"/>
    <col min="4353" max="4353" width="2.28515625" style="97" customWidth="1"/>
    <col min="4354" max="4354" width="1.140625" style="97" customWidth="1"/>
    <col min="4355" max="4355" width="4.5703125" style="97" customWidth="1"/>
    <col min="4356" max="4356" width="17.140625" style="97" customWidth="1"/>
    <col min="4357" max="4357" width="3.42578125" style="97" customWidth="1"/>
    <col min="4358" max="4358" width="12.42578125" style="97" customWidth="1"/>
    <col min="4359" max="4359" width="1.28515625" style="97" customWidth="1"/>
    <col min="4360" max="4361" width="1.140625" style="97" customWidth="1"/>
    <col min="4362" max="4362" width="10.7109375" style="97" customWidth="1"/>
    <col min="4363" max="4363" width="3" style="97" customWidth="1"/>
    <col min="4364" max="4365" width="1.140625" style="97" customWidth="1"/>
    <col min="4366" max="4366" width="13.7109375" style="97" customWidth="1"/>
    <col min="4367" max="4368" width="1.140625" style="97" customWidth="1"/>
    <col min="4369" max="4369" width="13.5703125" style="97" customWidth="1"/>
    <col min="4370" max="4370" width="1.28515625" style="97" customWidth="1"/>
    <col min="4371" max="4371" width="1.140625" style="97" customWidth="1"/>
    <col min="4372" max="4372" width="10.42578125" style="97" customWidth="1"/>
    <col min="4373" max="4373" width="2.140625" style="97" customWidth="1"/>
    <col min="4374" max="4376" width="1.140625" style="97" customWidth="1"/>
    <col min="4377" max="4377" width="6.85546875" style="97" customWidth="1"/>
    <col min="4378" max="4378" width="2.28515625" style="97" customWidth="1"/>
    <col min="4379" max="4379" width="4.5703125" style="97" customWidth="1"/>
    <col min="4380" max="4381" width="1.140625" style="97" customWidth="1"/>
    <col min="4382" max="4382" width="6.85546875" style="97" customWidth="1"/>
    <col min="4383" max="4383" width="6.7109375" style="97" customWidth="1"/>
    <col min="4384" max="4384" width="3.5703125" style="97" customWidth="1"/>
    <col min="4385" max="4385" width="2.28515625" style="97" customWidth="1"/>
    <col min="4386" max="4608" width="6.85546875" style="97" customWidth="1"/>
    <col min="4609" max="4609" width="2.28515625" style="97" customWidth="1"/>
    <col min="4610" max="4610" width="1.140625" style="97" customWidth="1"/>
    <col min="4611" max="4611" width="4.5703125" style="97" customWidth="1"/>
    <col min="4612" max="4612" width="17.140625" style="97" customWidth="1"/>
    <col min="4613" max="4613" width="3.42578125" style="97" customWidth="1"/>
    <col min="4614" max="4614" width="12.42578125" style="97" customWidth="1"/>
    <col min="4615" max="4615" width="1.28515625" style="97" customWidth="1"/>
    <col min="4616" max="4617" width="1.140625" style="97" customWidth="1"/>
    <col min="4618" max="4618" width="10.7109375" style="97" customWidth="1"/>
    <col min="4619" max="4619" width="3" style="97" customWidth="1"/>
    <col min="4620" max="4621" width="1.140625" style="97" customWidth="1"/>
    <col min="4622" max="4622" width="13.7109375" style="97" customWidth="1"/>
    <col min="4623" max="4624" width="1.140625" style="97" customWidth="1"/>
    <col min="4625" max="4625" width="13.5703125" style="97" customWidth="1"/>
    <col min="4626" max="4626" width="1.28515625" style="97" customWidth="1"/>
    <col min="4627" max="4627" width="1.140625" style="97" customWidth="1"/>
    <col min="4628" max="4628" width="10.42578125" style="97" customWidth="1"/>
    <col min="4629" max="4629" width="2.140625" style="97" customWidth="1"/>
    <col min="4630" max="4632" width="1.140625" style="97" customWidth="1"/>
    <col min="4633" max="4633" width="6.85546875" style="97" customWidth="1"/>
    <col min="4634" max="4634" width="2.28515625" style="97" customWidth="1"/>
    <col min="4635" max="4635" width="4.5703125" style="97" customWidth="1"/>
    <col min="4636" max="4637" width="1.140625" style="97" customWidth="1"/>
    <col min="4638" max="4638" width="6.85546875" style="97" customWidth="1"/>
    <col min="4639" max="4639" width="6.7109375" style="97" customWidth="1"/>
    <col min="4640" max="4640" width="3.5703125" style="97" customWidth="1"/>
    <col min="4641" max="4641" width="2.28515625" style="97" customWidth="1"/>
    <col min="4642" max="4864" width="6.85546875" style="97" customWidth="1"/>
    <col min="4865" max="4865" width="2.28515625" style="97" customWidth="1"/>
    <col min="4866" max="4866" width="1.140625" style="97" customWidth="1"/>
    <col min="4867" max="4867" width="4.5703125" style="97" customWidth="1"/>
    <col min="4868" max="4868" width="17.140625" style="97" customWidth="1"/>
    <col min="4869" max="4869" width="3.42578125" style="97" customWidth="1"/>
    <col min="4870" max="4870" width="12.42578125" style="97" customWidth="1"/>
    <col min="4871" max="4871" width="1.28515625" style="97" customWidth="1"/>
    <col min="4872" max="4873" width="1.140625" style="97" customWidth="1"/>
    <col min="4874" max="4874" width="10.7109375" style="97" customWidth="1"/>
    <col min="4875" max="4875" width="3" style="97" customWidth="1"/>
    <col min="4876" max="4877" width="1.140625" style="97" customWidth="1"/>
    <col min="4878" max="4878" width="13.7109375" style="97" customWidth="1"/>
    <col min="4879" max="4880" width="1.140625" style="97" customWidth="1"/>
    <col min="4881" max="4881" width="13.5703125" style="97" customWidth="1"/>
    <col min="4882" max="4882" width="1.28515625" style="97" customWidth="1"/>
    <col min="4883" max="4883" width="1.140625" style="97" customWidth="1"/>
    <col min="4884" max="4884" width="10.42578125" style="97" customWidth="1"/>
    <col min="4885" max="4885" width="2.140625" style="97" customWidth="1"/>
    <col min="4886" max="4888" width="1.140625" style="97" customWidth="1"/>
    <col min="4889" max="4889" width="6.85546875" style="97" customWidth="1"/>
    <col min="4890" max="4890" width="2.28515625" style="97" customWidth="1"/>
    <col min="4891" max="4891" width="4.5703125" style="97" customWidth="1"/>
    <col min="4892" max="4893" width="1.140625" style="97" customWidth="1"/>
    <col min="4894" max="4894" width="6.85546875" style="97" customWidth="1"/>
    <col min="4895" max="4895" width="6.7109375" style="97" customWidth="1"/>
    <col min="4896" max="4896" width="3.5703125" style="97" customWidth="1"/>
    <col min="4897" max="4897" width="2.28515625" style="97" customWidth="1"/>
    <col min="4898" max="5120" width="6.85546875" style="97" customWidth="1"/>
    <col min="5121" max="5121" width="2.28515625" style="97" customWidth="1"/>
    <col min="5122" max="5122" width="1.140625" style="97" customWidth="1"/>
    <col min="5123" max="5123" width="4.5703125" style="97" customWidth="1"/>
    <col min="5124" max="5124" width="17.140625" style="97" customWidth="1"/>
    <col min="5125" max="5125" width="3.42578125" style="97" customWidth="1"/>
    <col min="5126" max="5126" width="12.42578125" style="97" customWidth="1"/>
    <col min="5127" max="5127" width="1.28515625" style="97" customWidth="1"/>
    <col min="5128" max="5129" width="1.140625" style="97" customWidth="1"/>
    <col min="5130" max="5130" width="10.7109375" style="97" customWidth="1"/>
    <col min="5131" max="5131" width="3" style="97" customWidth="1"/>
    <col min="5132" max="5133" width="1.140625" style="97" customWidth="1"/>
    <col min="5134" max="5134" width="13.7109375" style="97" customWidth="1"/>
    <col min="5135" max="5136" width="1.140625" style="97" customWidth="1"/>
    <col min="5137" max="5137" width="13.5703125" style="97" customWidth="1"/>
    <col min="5138" max="5138" width="1.28515625" style="97" customWidth="1"/>
    <col min="5139" max="5139" width="1.140625" style="97" customWidth="1"/>
    <col min="5140" max="5140" width="10.42578125" style="97" customWidth="1"/>
    <col min="5141" max="5141" width="2.140625" style="97" customWidth="1"/>
    <col min="5142" max="5144" width="1.140625" style="97" customWidth="1"/>
    <col min="5145" max="5145" width="6.85546875" style="97" customWidth="1"/>
    <col min="5146" max="5146" width="2.28515625" style="97" customWidth="1"/>
    <col min="5147" max="5147" width="4.5703125" style="97" customWidth="1"/>
    <col min="5148" max="5149" width="1.140625" style="97" customWidth="1"/>
    <col min="5150" max="5150" width="6.85546875" style="97" customWidth="1"/>
    <col min="5151" max="5151" width="6.7109375" style="97" customWidth="1"/>
    <col min="5152" max="5152" width="3.5703125" style="97" customWidth="1"/>
    <col min="5153" max="5153" width="2.28515625" style="97" customWidth="1"/>
    <col min="5154" max="5376" width="6.85546875" style="97" customWidth="1"/>
    <col min="5377" max="5377" width="2.28515625" style="97" customWidth="1"/>
    <col min="5378" max="5378" width="1.140625" style="97" customWidth="1"/>
    <col min="5379" max="5379" width="4.5703125" style="97" customWidth="1"/>
    <col min="5380" max="5380" width="17.140625" style="97" customWidth="1"/>
    <col min="5381" max="5381" width="3.42578125" style="97" customWidth="1"/>
    <col min="5382" max="5382" width="12.42578125" style="97" customWidth="1"/>
    <col min="5383" max="5383" width="1.28515625" style="97" customWidth="1"/>
    <col min="5384" max="5385" width="1.140625" style="97" customWidth="1"/>
    <col min="5386" max="5386" width="10.7109375" style="97" customWidth="1"/>
    <col min="5387" max="5387" width="3" style="97" customWidth="1"/>
    <col min="5388" max="5389" width="1.140625" style="97" customWidth="1"/>
    <col min="5390" max="5390" width="13.7109375" style="97" customWidth="1"/>
    <col min="5391" max="5392" width="1.140625" style="97" customWidth="1"/>
    <col min="5393" max="5393" width="13.5703125" style="97" customWidth="1"/>
    <col min="5394" max="5394" width="1.28515625" style="97" customWidth="1"/>
    <col min="5395" max="5395" width="1.140625" style="97" customWidth="1"/>
    <col min="5396" max="5396" width="10.42578125" style="97" customWidth="1"/>
    <col min="5397" max="5397" width="2.140625" style="97" customWidth="1"/>
    <col min="5398" max="5400" width="1.140625" style="97" customWidth="1"/>
    <col min="5401" max="5401" width="6.85546875" style="97" customWidth="1"/>
    <col min="5402" max="5402" width="2.28515625" style="97" customWidth="1"/>
    <col min="5403" max="5403" width="4.5703125" style="97" customWidth="1"/>
    <col min="5404" max="5405" width="1.140625" style="97" customWidth="1"/>
    <col min="5406" max="5406" width="6.85546875" style="97" customWidth="1"/>
    <col min="5407" max="5407" width="6.7109375" style="97" customWidth="1"/>
    <col min="5408" max="5408" width="3.5703125" style="97" customWidth="1"/>
    <col min="5409" max="5409" width="2.28515625" style="97" customWidth="1"/>
    <col min="5410" max="5632" width="6.85546875" style="97" customWidth="1"/>
    <col min="5633" max="5633" width="2.28515625" style="97" customWidth="1"/>
    <col min="5634" max="5634" width="1.140625" style="97" customWidth="1"/>
    <col min="5635" max="5635" width="4.5703125" style="97" customWidth="1"/>
    <col min="5636" max="5636" width="17.140625" style="97" customWidth="1"/>
    <col min="5637" max="5637" width="3.42578125" style="97" customWidth="1"/>
    <col min="5638" max="5638" width="12.42578125" style="97" customWidth="1"/>
    <col min="5639" max="5639" width="1.28515625" style="97" customWidth="1"/>
    <col min="5640" max="5641" width="1.140625" style="97" customWidth="1"/>
    <col min="5642" max="5642" width="10.7109375" style="97" customWidth="1"/>
    <col min="5643" max="5643" width="3" style="97" customWidth="1"/>
    <col min="5644" max="5645" width="1.140625" style="97" customWidth="1"/>
    <col min="5646" max="5646" width="13.7109375" style="97" customWidth="1"/>
    <col min="5647" max="5648" width="1.140625" style="97" customWidth="1"/>
    <col min="5649" max="5649" width="13.5703125" style="97" customWidth="1"/>
    <col min="5650" max="5650" width="1.28515625" style="97" customWidth="1"/>
    <col min="5651" max="5651" width="1.140625" style="97" customWidth="1"/>
    <col min="5652" max="5652" width="10.42578125" style="97" customWidth="1"/>
    <col min="5653" max="5653" width="2.140625" style="97" customWidth="1"/>
    <col min="5654" max="5656" width="1.140625" style="97" customWidth="1"/>
    <col min="5657" max="5657" width="6.85546875" style="97" customWidth="1"/>
    <col min="5658" max="5658" width="2.28515625" style="97" customWidth="1"/>
    <col min="5659" max="5659" width="4.5703125" style="97" customWidth="1"/>
    <col min="5660" max="5661" width="1.140625" style="97" customWidth="1"/>
    <col min="5662" max="5662" width="6.85546875" style="97" customWidth="1"/>
    <col min="5663" max="5663" width="6.7109375" style="97" customWidth="1"/>
    <col min="5664" max="5664" width="3.5703125" style="97" customWidth="1"/>
    <col min="5665" max="5665" width="2.28515625" style="97" customWidth="1"/>
    <col min="5666" max="5888" width="6.85546875" style="97" customWidth="1"/>
    <col min="5889" max="5889" width="2.28515625" style="97" customWidth="1"/>
    <col min="5890" max="5890" width="1.140625" style="97" customWidth="1"/>
    <col min="5891" max="5891" width="4.5703125" style="97" customWidth="1"/>
    <col min="5892" max="5892" width="17.140625" style="97" customWidth="1"/>
    <col min="5893" max="5893" width="3.42578125" style="97" customWidth="1"/>
    <col min="5894" max="5894" width="12.42578125" style="97" customWidth="1"/>
    <col min="5895" max="5895" width="1.28515625" style="97" customWidth="1"/>
    <col min="5896" max="5897" width="1.140625" style="97" customWidth="1"/>
    <col min="5898" max="5898" width="10.7109375" style="97" customWidth="1"/>
    <col min="5899" max="5899" width="3" style="97" customWidth="1"/>
    <col min="5900" max="5901" width="1.140625" style="97" customWidth="1"/>
    <col min="5902" max="5902" width="13.7109375" style="97" customWidth="1"/>
    <col min="5903" max="5904" width="1.140625" style="97" customWidth="1"/>
    <col min="5905" max="5905" width="13.5703125" style="97" customWidth="1"/>
    <col min="5906" max="5906" width="1.28515625" style="97" customWidth="1"/>
    <col min="5907" max="5907" width="1.140625" style="97" customWidth="1"/>
    <col min="5908" max="5908" width="10.42578125" style="97" customWidth="1"/>
    <col min="5909" max="5909" width="2.140625" style="97" customWidth="1"/>
    <col min="5910" max="5912" width="1.140625" style="97" customWidth="1"/>
    <col min="5913" max="5913" width="6.85546875" style="97" customWidth="1"/>
    <col min="5914" max="5914" width="2.28515625" style="97" customWidth="1"/>
    <col min="5915" max="5915" width="4.5703125" style="97" customWidth="1"/>
    <col min="5916" max="5917" width="1.140625" style="97" customWidth="1"/>
    <col min="5918" max="5918" width="6.85546875" style="97" customWidth="1"/>
    <col min="5919" max="5919" width="6.7109375" style="97" customWidth="1"/>
    <col min="5920" max="5920" width="3.5703125" style="97" customWidth="1"/>
    <col min="5921" max="5921" width="2.28515625" style="97" customWidth="1"/>
    <col min="5922" max="6144" width="6.85546875" style="97" customWidth="1"/>
    <col min="6145" max="6145" width="2.28515625" style="97" customWidth="1"/>
    <col min="6146" max="6146" width="1.140625" style="97" customWidth="1"/>
    <col min="6147" max="6147" width="4.5703125" style="97" customWidth="1"/>
    <col min="6148" max="6148" width="17.140625" style="97" customWidth="1"/>
    <col min="6149" max="6149" width="3.42578125" style="97" customWidth="1"/>
    <col min="6150" max="6150" width="12.42578125" style="97" customWidth="1"/>
    <col min="6151" max="6151" width="1.28515625" style="97" customWidth="1"/>
    <col min="6152" max="6153" width="1.140625" style="97" customWidth="1"/>
    <col min="6154" max="6154" width="10.7109375" style="97" customWidth="1"/>
    <col min="6155" max="6155" width="3" style="97" customWidth="1"/>
    <col min="6156" max="6157" width="1.140625" style="97" customWidth="1"/>
    <col min="6158" max="6158" width="13.7109375" style="97" customWidth="1"/>
    <col min="6159" max="6160" width="1.140625" style="97" customWidth="1"/>
    <col min="6161" max="6161" width="13.5703125" style="97" customWidth="1"/>
    <col min="6162" max="6162" width="1.28515625" style="97" customWidth="1"/>
    <col min="6163" max="6163" width="1.140625" style="97" customWidth="1"/>
    <col min="6164" max="6164" width="10.42578125" style="97" customWidth="1"/>
    <col min="6165" max="6165" width="2.140625" style="97" customWidth="1"/>
    <col min="6166" max="6168" width="1.140625" style="97" customWidth="1"/>
    <col min="6169" max="6169" width="6.85546875" style="97" customWidth="1"/>
    <col min="6170" max="6170" width="2.28515625" style="97" customWidth="1"/>
    <col min="6171" max="6171" width="4.5703125" style="97" customWidth="1"/>
    <col min="6172" max="6173" width="1.140625" style="97" customWidth="1"/>
    <col min="6174" max="6174" width="6.85546875" style="97" customWidth="1"/>
    <col min="6175" max="6175" width="6.7109375" style="97" customWidth="1"/>
    <col min="6176" max="6176" width="3.5703125" style="97" customWidth="1"/>
    <col min="6177" max="6177" width="2.28515625" style="97" customWidth="1"/>
    <col min="6178" max="6400" width="6.85546875" style="97" customWidth="1"/>
    <col min="6401" max="6401" width="2.28515625" style="97" customWidth="1"/>
    <col min="6402" max="6402" width="1.140625" style="97" customWidth="1"/>
    <col min="6403" max="6403" width="4.5703125" style="97" customWidth="1"/>
    <col min="6404" max="6404" width="17.140625" style="97" customWidth="1"/>
    <col min="6405" max="6405" width="3.42578125" style="97" customWidth="1"/>
    <col min="6406" max="6406" width="12.42578125" style="97" customWidth="1"/>
    <col min="6407" max="6407" width="1.28515625" style="97" customWidth="1"/>
    <col min="6408" max="6409" width="1.140625" style="97" customWidth="1"/>
    <col min="6410" max="6410" width="10.7109375" style="97" customWidth="1"/>
    <col min="6411" max="6411" width="3" style="97" customWidth="1"/>
    <col min="6412" max="6413" width="1.140625" style="97" customWidth="1"/>
    <col min="6414" max="6414" width="13.7109375" style="97" customWidth="1"/>
    <col min="6415" max="6416" width="1.140625" style="97" customWidth="1"/>
    <col min="6417" max="6417" width="13.5703125" style="97" customWidth="1"/>
    <col min="6418" max="6418" width="1.28515625" style="97" customWidth="1"/>
    <col min="6419" max="6419" width="1.140625" style="97" customWidth="1"/>
    <col min="6420" max="6420" width="10.42578125" style="97" customWidth="1"/>
    <col min="6421" max="6421" width="2.140625" style="97" customWidth="1"/>
    <col min="6422" max="6424" width="1.140625" style="97" customWidth="1"/>
    <col min="6425" max="6425" width="6.85546875" style="97" customWidth="1"/>
    <col min="6426" max="6426" width="2.28515625" style="97" customWidth="1"/>
    <col min="6427" max="6427" width="4.5703125" style="97" customWidth="1"/>
    <col min="6428" max="6429" width="1.140625" style="97" customWidth="1"/>
    <col min="6430" max="6430" width="6.85546875" style="97" customWidth="1"/>
    <col min="6431" max="6431" width="6.7109375" style="97" customWidth="1"/>
    <col min="6432" max="6432" width="3.5703125" style="97" customWidth="1"/>
    <col min="6433" max="6433" width="2.28515625" style="97" customWidth="1"/>
    <col min="6434" max="6656" width="6.85546875" style="97" customWidth="1"/>
    <col min="6657" max="6657" width="2.28515625" style="97" customWidth="1"/>
    <col min="6658" max="6658" width="1.140625" style="97" customWidth="1"/>
    <col min="6659" max="6659" width="4.5703125" style="97" customWidth="1"/>
    <col min="6660" max="6660" width="17.140625" style="97" customWidth="1"/>
    <col min="6661" max="6661" width="3.42578125" style="97" customWidth="1"/>
    <col min="6662" max="6662" width="12.42578125" style="97" customWidth="1"/>
    <col min="6663" max="6663" width="1.28515625" style="97" customWidth="1"/>
    <col min="6664" max="6665" width="1.140625" style="97" customWidth="1"/>
    <col min="6666" max="6666" width="10.7109375" style="97" customWidth="1"/>
    <col min="6667" max="6667" width="3" style="97" customWidth="1"/>
    <col min="6668" max="6669" width="1.140625" style="97" customWidth="1"/>
    <col min="6670" max="6670" width="13.7109375" style="97" customWidth="1"/>
    <col min="6671" max="6672" width="1.140625" style="97" customWidth="1"/>
    <col min="6673" max="6673" width="13.5703125" style="97" customWidth="1"/>
    <col min="6674" max="6674" width="1.28515625" style="97" customWidth="1"/>
    <col min="6675" max="6675" width="1.140625" style="97" customWidth="1"/>
    <col min="6676" max="6676" width="10.42578125" style="97" customWidth="1"/>
    <col min="6677" max="6677" width="2.140625" style="97" customWidth="1"/>
    <col min="6678" max="6680" width="1.140625" style="97" customWidth="1"/>
    <col min="6681" max="6681" width="6.85546875" style="97" customWidth="1"/>
    <col min="6682" max="6682" width="2.28515625" style="97" customWidth="1"/>
    <col min="6683" max="6683" width="4.5703125" style="97" customWidth="1"/>
    <col min="6684" max="6685" width="1.140625" style="97" customWidth="1"/>
    <col min="6686" max="6686" width="6.85546875" style="97" customWidth="1"/>
    <col min="6687" max="6687" width="6.7109375" style="97" customWidth="1"/>
    <col min="6688" max="6688" width="3.5703125" style="97" customWidth="1"/>
    <col min="6689" max="6689" width="2.28515625" style="97" customWidth="1"/>
    <col min="6690" max="6912" width="6.85546875" style="97" customWidth="1"/>
    <col min="6913" max="6913" width="2.28515625" style="97" customWidth="1"/>
    <col min="6914" max="6914" width="1.140625" style="97" customWidth="1"/>
    <col min="6915" max="6915" width="4.5703125" style="97" customWidth="1"/>
    <col min="6916" max="6916" width="17.140625" style="97" customWidth="1"/>
    <col min="6917" max="6917" width="3.42578125" style="97" customWidth="1"/>
    <col min="6918" max="6918" width="12.42578125" style="97" customWidth="1"/>
    <col min="6919" max="6919" width="1.28515625" style="97" customWidth="1"/>
    <col min="6920" max="6921" width="1.140625" style="97" customWidth="1"/>
    <col min="6922" max="6922" width="10.7109375" style="97" customWidth="1"/>
    <col min="6923" max="6923" width="3" style="97" customWidth="1"/>
    <col min="6924" max="6925" width="1.140625" style="97" customWidth="1"/>
    <col min="6926" max="6926" width="13.7109375" style="97" customWidth="1"/>
    <col min="6927" max="6928" width="1.140625" style="97" customWidth="1"/>
    <col min="6929" max="6929" width="13.5703125" style="97" customWidth="1"/>
    <col min="6930" max="6930" width="1.28515625" style="97" customWidth="1"/>
    <col min="6931" max="6931" width="1.140625" style="97" customWidth="1"/>
    <col min="6932" max="6932" width="10.42578125" style="97" customWidth="1"/>
    <col min="6933" max="6933" width="2.140625" style="97" customWidth="1"/>
    <col min="6934" max="6936" width="1.140625" style="97" customWidth="1"/>
    <col min="6937" max="6937" width="6.85546875" style="97" customWidth="1"/>
    <col min="6938" max="6938" width="2.28515625" style="97" customWidth="1"/>
    <col min="6939" max="6939" width="4.5703125" style="97" customWidth="1"/>
    <col min="6940" max="6941" width="1.140625" style="97" customWidth="1"/>
    <col min="6942" max="6942" width="6.85546875" style="97" customWidth="1"/>
    <col min="6943" max="6943" width="6.7109375" style="97" customWidth="1"/>
    <col min="6944" max="6944" width="3.5703125" style="97" customWidth="1"/>
    <col min="6945" max="6945" width="2.28515625" style="97" customWidth="1"/>
    <col min="6946" max="7168" width="6.85546875" style="97" customWidth="1"/>
    <col min="7169" max="7169" width="2.28515625" style="97" customWidth="1"/>
    <col min="7170" max="7170" width="1.140625" style="97" customWidth="1"/>
    <col min="7171" max="7171" width="4.5703125" style="97" customWidth="1"/>
    <col min="7172" max="7172" width="17.140625" style="97" customWidth="1"/>
    <col min="7173" max="7173" width="3.42578125" style="97" customWidth="1"/>
    <col min="7174" max="7174" width="12.42578125" style="97" customWidth="1"/>
    <col min="7175" max="7175" width="1.28515625" style="97" customWidth="1"/>
    <col min="7176" max="7177" width="1.140625" style="97" customWidth="1"/>
    <col min="7178" max="7178" width="10.7109375" style="97" customWidth="1"/>
    <col min="7179" max="7179" width="3" style="97" customWidth="1"/>
    <col min="7180" max="7181" width="1.140625" style="97" customWidth="1"/>
    <col min="7182" max="7182" width="13.7109375" style="97" customWidth="1"/>
    <col min="7183" max="7184" width="1.140625" style="97" customWidth="1"/>
    <col min="7185" max="7185" width="13.5703125" style="97" customWidth="1"/>
    <col min="7186" max="7186" width="1.28515625" style="97" customWidth="1"/>
    <col min="7187" max="7187" width="1.140625" style="97" customWidth="1"/>
    <col min="7188" max="7188" width="10.42578125" style="97" customWidth="1"/>
    <col min="7189" max="7189" width="2.140625" style="97" customWidth="1"/>
    <col min="7190" max="7192" width="1.140625" style="97" customWidth="1"/>
    <col min="7193" max="7193" width="6.85546875" style="97" customWidth="1"/>
    <col min="7194" max="7194" width="2.28515625" style="97" customWidth="1"/>
    <col min="7195" max="7195" width="4.5703125" style="97" customWidth="1"/>
    <col min="7196" max="7197" width="1.140625" style="97" customWidth="1"/>
    <col min="7198" max="7198" width="6.85546875" style="97" customWidth="1"/>
    <col min="7199" max="7199" width="6.7109375" style="97" customWidth="1"/>
    <col min="7200" max="7200" width="3.5703125" style="97" customWidth="1"/>
    <col min="7201" max="7201" width="2.28515625" style="97" customWidth="1"/>
    <col min="7202" max="7424" width="6.85546875" style="97" customWidth="1"/>
    <col min="7425" max="7425" width="2.28515625" style="97" customWidth="1"/>
    <col min="7426" max="7426" width="1.140625" style="97" customWidth="1"/>
    <col min="7427" max="7427" width="4.5703125" style="97" customWidth="1"/>
    <col min="7428" max="7428" width="17.140625" style="97" customWidth="1"/>
    <col min="7429" max="7429" width="3.42578125" style="97" customWidth="1"/>
    <col min="7430" max="7430" width="12.42578125" style="97" customWidth="1"/>
    <col min="7431" max="7431" width="1.28515625" style="97" customWidth="1"/>
    <col min="7432" max="7433" width="1.140625" style="97" customWidth="1"/>
    <col min="7434" max="7434" width="10.7109375" style="97" customWidth="1"/>
    <col min="7435" max="7435" width="3" style="97" customWidth="1"/>
    <col min="7436" max="7437" width="1.140625" style="97" customWidth="1"/>
    <col min="7438" max="7438" width="13.7109375" style="97" customWidth="1"/>
    <col min="7439" max="7440" width="1.140625" style="97" customWidth="1"/>
    <col min="7441" max="7441" width="13.5703125" style="97" customWidth="1"/>
    <col min="7442" max="7442" width="1.28515625" style="97" customWidth="1"/>
    <col min="7443" max="7443" width="1.140625" style="97" customWidth="1"/>
    <col min="7444" max="7444" width="10.42578125" style="97" customWidth="1"/>
    <col min="7445" max="7445" width="2.140625" style="97" customWidth="1"/>
    <col min="7446" max="7448" width="1.140625" style="97" customWidth="1"/>
    <col min="7449" max="7449" width="6.85546875" style="97" customWidth="1"/>
    <col min="7450" max="7450" width="2.28515625" style="97" customWidth="1"/>
    <col min="7451" max="7451" width="4.5703125" style="97" customWidth="1"/>
    <col min="7452" max="7453" width="1.140625" style="97" customWidth="1"/>
    <col min="7454" max="7454" width="6.85546875" style="97" customWidth="1"/>
    <col min="7455" max="7455" width="6.7109375" style="97" customWidth="1"/>
    <col min="7456" max="7456" width="3.5703125" style="97" customWidth="1"/>
    <col min="7457" max="7457" width="2.28515625" style="97" customWidth="1"/>
    <col min="7458" max="7680" width="6.85546875" style="97" customWidth="1"/>
    <col min="7681" max="7681" width="2.28515625" style="97" customWidth="1"/>
    <col min="7682" max="7682" width="1.140625" style="97" customWidth="1"/>
    <col min="7683" max="7683" width="4.5703125" style="97" customWidth="1"/>
    <col min="7684" max="7684" width="17.140625" style="97" customWidth="1"/>
    <col min="7685" max="7685" width="3.42578125" style="97" customWidth="1"/>
    <col min="7686" max="7686" width="12.42578125" style="97" customWidth="1"/>
    <col min="7687" max="7687" width="1.28515625" style="97" customWidth="1"/>
    <col min="7688" max="7689" width="1.140625" style="97" customWidth="1"/>
    <col min="7690" max="7690" width="10.7109375" style="97" customWidth="1"/>
    <col min="7691" max="7691" width="3" style="97" customWidth="1"/>
    <col min="7692" max="7693" width="1.140625" style="97" customWidth="1"/>
    <col min="7694" max="7694" width="13.7109375" style="97" customWidth="1"/>
    <col min="7695" max="7696" width="1.140625" style="97" customWidth="1"/>
    <col min="7697" max="7697" width="13.5703125" style="97" customWidth="1"/>
    <col min="7698" max="7698" width="1.28515625" style="97" customWidth="1"/>
    <col min="7699" max="7699" width="1.140625" style="97" customWidth="1"/>
    <col min="7700" max="7700" width="10.42578125" style="97" customWidth="1"/>
    <col min="7701" max="7701" width="2.140625" style="97" customWidth="1"/>
    <col min="7702" max="7704" width="1.140625" style="97" customWidth="1"/>
    <col min="7705" max="7705" width="6.85546875" style="97" customWidth="1"/>
    <col min="7706" max="7706" width="2.28515625" style="97" customWidth="1"/>
    <col min="7707" max="7707" width="4.5703125" style="97" customWidth="1"/>
    <col min="7708" max="7709" width="1.140625" style="97" customWidth="1"/>
    <col min="7710" max="7710" width="6.85546875" style="97" customWidth="1"/>
    <col min="7711" max="7711" width="6.7109375" style="97" customWidth="1"/>
    <col min="7712" max="7712" width="3.5703125" style="97" customWidth="1"/>
    <col min="7713" max="7713" width="2.28515625" style="97" customWidth="1"/>
    <col min="7714" max="7936" width="6.85546875" style="97" customWidth="1"/>
    <col min="7937" max="7937" width="2.28515625" style="97" customWidth="1"/>
    <col min="7938" max="7938" width="1.140625" style="97" customWidth="1"/>
    <col min="7939" max="7939" width="4.5703125" style="97" customWidth="1"/>
    <col min="7940" max="7940" width="17.140625" style="97" customWidth="1"/>
    <col min="7941" max="7941" width="3.42578125" style="97" customWidth="1"/>
    <col min="7942" max="7942" width="12.42578125" style="97" customWidth="1"/>
    <col min="7943" max="7943" width="1.28515625" style="97" customWidth="1"/>
    <col min="7944" max="7945" width="1.140625" style="97" customWidth="1"/>
    <col min="7946" max="7946" width="10.7109375" style="97" customWidth="1"/>
    <col min="7947" max="7947" width="3" style="97" customWidth="1"/>
    <col min="7948" max="7949" width="1.140625" style="97" customWidth="1"/>
    <col min="7950" max="7950" width="13.7109375" style="97" customWidth="1"/>
    <col min="7951" max="7952" width="1.140625" style="97" customWidth="1"/>
    <col min="7953" max="7953" width="13.5703125" style="97" customWidth="1"/>
    <col min="7954" max="7954" width="1.28515625" style="97" customWidth="1"/>
    <col min="7955" max="7955" width="1.140625" style="97" customWidth="1"/>
    <col min="7956" max="7956" width="10.42578125" style="97" customWidth="1"/>
    <col min="7957" max="7957" width="2.140625" style="97" customWidth="1"/>
    <col min="7958" max="7960" width="1.140625" style="97" customWidth="1"/>
    <col min="7961" max="7961" width="6.85546875" style="97" customWidth="1"/>
    <col min="7962" max="7962" width="2.28515625" style="97" customWidth="1"/>
    <col min="7963" max="7963" width="4.5703125" style="97" customWidth="1"/>
    <col min="7964" max="7965" width="1.140625" style="97" customWidth="1"/>
    <col min="7966" max="7966" width="6.85546875" style="97" customWidth="1"/>
    <col min="7967" max="7967" width="6.7109375" style="97" customWidth="1"/>
    <col min="7968" max="7968" width="3.5703125" style="97" customWidth="1"/>
    <col min="7969" max="7969" width="2.28515625" style="97" customWidth="1"/>
    <col min="7970" max="8192" width="6.85546875" style="97" customWidth="1"/>
    <col min="8193" max="8193" width="2.28515625" style="97" customWidth="1"/>
    <col min="8194" max="8194" width="1.140625" style="97" customWidth="1"/>
    <col min="8195" max="8195" width="4.5703125" style="97" customWidth="1"/>
    <col min="8196" max="8196" width="17.140625" style="97" customWidth="1"/>
    <col min="8197" max="8197" width="3.42578125" style="97" customWidth="1"/>
    <col min="8198" max="8198" width="12.42578125" style="97" customWidth="1"/>
    <col min="8199" max="8199" width="1.28515625" style="97" customWidth="1"/>
    <col min="8200" max="8201" width="1.140625" style="97" customWidth="1"/>
    <col min="8202" max="8202" width="10.7109375" style="97" customWidth="1"/>
    <col min="8203" max="8203" width="3" style="97" customWidth="1"/>
    <col min="8204" max="8205" width="1.140625" style="97" customWidth="1"/>
    <col min="8206" max="8206" width="13.7109375" style="97" customWidth="1"/>
    <col min="8207" max="8208" width="1.140625" style="97" customWidth="1"/>
    <col min="8209" max="8209" width="13.5703125" style="97" customWidth="1"/>
    <col min="8210" max="8210" width="1.28515625" style="97" customWidth="1"/>
    <col min="8211" max="8211" width="1.140625" style="97" customWidth="1"/>
    <col min="8212" max="8212" width="10.42578125" style="97" customWidth="1"/>
    <col min="8213" max="8213" width="2.140625" style="97" customWidth="1"/>
    <col min="8214" max="8216" width="1.140625" style="97" customWidth="1"/>
    <col min="8217" max="8217" width="6.85546875" style="97" customWidth="1"/>
    <col min="8218" max="8218" width="2.28515625" style="97" customWidth="1"/>
    <col min="8219" max="8219" width="4.5703125" style="97" customWidth="1"/>
    <col min="8220" max="8221" width="1.140625" style="97" customWidth="1"/>
    <col min="8222" max="8222" width="6.85546875" style="97" customWidth="1"/>
    <col min="8223" max="8223" width="6.7109375" style="97" customWidth="1"/>
    <col min="8224" max="8224" width="3.5703125" style="97" customWidth="1"/>
    <col min="8225" max="8225" width="2.28515625" style="97" customWidth="1"/>
    <col min="8226" max="8448" width="6.85546875" style="97" customWidth="1"/>
    <col min="8449" max="8449" width="2.28515625" style="97" customWidth="1"/>
    <col min="8450" max="8450" width="1.140625" style="97" customWidth="1"/>
    <col min="8451" max="8451" width="4.5703125" style="97" customWidth="1"/>
    <col min="8452" max="8452" width="17.140625" style="97" customWidth="1"/>
    <col min="8453" max="8453" width="3.42578125" style="97" customWidth="1"/>
    <col min="8454" max="8454" width="12.42578125" style="97" customWidth="1"/>
    <col min="8455" max="8455" width="1.28515625" style="97" customWidth="1"/>
    <col min="8456" max="8457" width="1.140625" style="97" customWidth="1"/>
    <col min="8458" max="8458" width="10.7109375" style="97" customWidth="1"/>
    <col min="8459" max="8459" width="3" style="97" customWidth="1"/>
    <col min="8460" max="8461" width="1.140625" style="97" customWidth="1"/>
    <col min="8462" max="8462" width="13.7109375" style="97" customWidth="1"/>
    <col min="8463" max="8464" width="1.140625" style="97" customWidth="1"/>
    <col min="8465" max="8465" width="13.5703125" style="97" customWidth="1"/>
    <col min="8466" max="8466" width="1.28515625" style="97" customWidth="1"/>
    <col min="8467" max="8467" width="1.140625" style="97" customWidth="1"/>
    <col min="8468" max="8468" width="10.42578125" style="97" customWidth="1"/>
    <col min="8469" max="8469" width="2.140625" style="97" customWidth="1"/>
    <col min="8470" max="8472" width="1.140625" style="97" customWidth="1"/>
    <col min="8473" max="8473" width="6.85546875" style="97" customWidth="1"/>
    <col min="8474" max="8474" width="2.28515625" style="97" customWidth="1"/>
    <col min="8475" max="8475" width="4.5703125" style="97" customWidth="1"/>
    <col min="8476" max="8477" width="1.140625" style="97" customWidth="1"/>
    <col min="8478" max="8478" width="6.85546875" style="97" customWidth="1"/>
    <col min="8479" max="8479" width="6.7109375" style="97" customWidth="1"/>
    <col min="8480" max="8480" width="3.5703125" style="97" customWidth="1"/>
    <col min="8481" max="8481" width="2.28515625" style="97" customWidth="1"/>
    <col min="8482" max="8704" width="6.85546875" style="97" customWidth="1"/>
    <col min="8705" max="8705" width="2.28515625" style="97" customWidth="1"/>
    <col min="8706" max="8706" width="1.140625" style="97" customWidth="1"/>
    <col min="8707" max="8707" width="4.5703125" style="97" customWidth="1"/>
    <col min="8708" max="8708" width="17.140625" style="97" customWidth="1"/>
    <col min="8709" max="8709" width="3.42578125" style="97" customWidth="1"/>
    <col min="8710" max="8710" width="12.42578125" style="97" customWidth="1"/>
    <col min="8711" max="8711" width="1.28515625" style="97" customWidth="1"/>
    <col min="8712" max="8713" width="1.140625" style="97" customWidth="1"/>
    <col min="8714" max="8714" width="10.7109375" style="97" customWidth="1"/>
    <col min="8715" max="8715" width="3" style="97" customWidth="1"/>
    <col min="8716" max="8717" width="1.140625" style="97" customWidth="1"/>
    <col min="8718" max="8718" width="13.7109375" style="97" customWidth="1"/>
    <col min="8719" max="8720" width="1.140625" style="97" customWidth="1"/>
    <col min="8721" max="8721" width="13.5703125" style="97" customWidth="1"/>
    <col min="8722" max="8722" width="1.28515625" style="97" customWidth="1"/>
    <col min="8723" max="8723" width="1.140625" style="97" customWidth="1"/>
    <col min="8724" max="8724" width="10.42578125" style="97" customWidth="1"/>
    <col min="8725" max="8725" width="2.140625" style="97" customWidth="1"/>
    <col min="8726" max="8728" width="1.140625" style="97" customWidth="1"/>
    <col min="8729" max="8729" width="6.85546875" style="97" customWidth="1"/>
    <col min="8730" max="8730" width="2.28515625" style="97" customWidth="1"/>
    <col min="8731" max="8731" width="4.5703125" style="97" customWidth="1"/>
    <col min="8732" max="8733" width="1.140625" style="97" customWidth="1"/>
    <col min="8734" max="8734" width="6.85546875" style="97" customWidth="1"/>
    <col min="8735" max="8735" width="6.7109375" style="97" customWidth="1"/>
    <col min="8736" max="8736" width="3.5703125" style="97" customWidth="1"/>
    <col min="8737" max="8737" width="2.28515625" style="97" customWidth="1"/>
    <col min="8738" max="8960" width="6.85546875" style="97" customWidth="1"/>
    <col min="8961" max="8961" width="2.28515625" style="97" customWidth="1"/>
    <col min="8962" max="8962" width="1.140625" style="97" customWidth="1"/>
    <col min="8963" max="8963" width="4.5703125" style="97" customWidth="1"/>
    <col min="8964" max="8964" width="17.140625" style="97" customWidth="1"/>
    <col min="8965" max="8965" width="3.42578125" style="97" customWidth="1"/>
    <col min="8966" max="8966" width="12.42578125" style="97" customWidth="1"/>
    <col min="8967" max="8967" width="1.28515625" style="97" customWidth="1"/>
    <col min="8968" max="8969" width="1.140625" style="97" customWidth="1"/>
    <col min="8970" max="8970" width="10.7109375" style="97" customWidth="1"/>
    <col min="8971" max="8971" width="3" style="97" customWidth="1"/>
    <col min="8972" max="8973" width="1.140625" style="97" customWidth="1"/>
    <col min="8974" max="8974" width="13.7109375" style="97" customWidth="1"/>
    <col min="8975" max="8976" width="1.140625" style="97" customWidth="1"/>
    <col min="8977" max="8977" width="13.5703125" style="97" customWidth="1"/>
    <col min="8978" max="8978" width="1.28515625" style="97" customWidth="1"/>
    <col min="8979" max="8979" width="1.140625" style="97" customWidth="1"/>
    <col min="8980" max="8980" width="10.42578125" style="97" customWidth="1"/>
    <col min="8981" max="8981" width="2.140625" style="97" customWidth="1"/>
    <col min="8982" max="8984" width="1.140625" style="97" customWidth="1"/>
    <col min="8985" max="8985" width="6.85546875" style="97" customWidth="1"/>
    <col min="8986" max="8986" width="2.28515625" style="97" customWidth="1"/>
    <col min="8987" max="8987" width="4.5703125" style="97" customWidth="1"/>
    <col min="8988" max="8989" width="1.140625" style="97" customWidth="1"/>
    <col min="8990" max="8990" width="6.85546875" style="97" customWidth="1"/>
    <col min="8991" max="8991" width="6.7109375" style="97" customWidth="1"/>
    <col min="8992" max="8992" width="3.5703125" style="97" customWidth="1"/>
    <col min="8993" max="8993" width="2.28515625" style="97" customWidth="1"/>
    <col min="8994" max="9216" width="6.85546875" style="97" customWidth="1"/>
    <col min="9217" max="9217" width="2.28515625" style="97" customWidth="1"/>
    <col min="9218" max="9218" width="1.140625" style="97" customWidth="1"/>
    <col min="9219" max="9219" width="4.5703125" style="97" customWidth="1"/>
    <col min="9220" max="9220" width="17.140625" style="97" customWidth="1"/>
    <col min="9221" max="9221" width="3.42578125" style="97" customWidth="1"/>
    <col min="9222" max="9222" width="12.42578125" style="97" customWidth="1"/>
    <col min="9223" max="9223" width="1.28515625" style="97" customWidth="1"/>
    <col min="9224" max="9225" width="1.140625" style="97" customWidth="1"/>
    <col min="9226" max="9226" width="10.7109375" style="97" customWidth="1"/>
    <col min="9227" max="9227" width="3" style="97" customWidth="1"/>
    <col min="9228" max="9229" width="1.140625" style="97" customWidth="1"/>
    <col min="9230" max="9230" width="13.7109375" style="97" customWidth="1"/>
    <col min="9231" max="9232" width="1.140625" style="97" customWidth="1"/>
    <col min="9233" max="9233" width="13.5703125" style="97" customWidth="1"/>
    <col min="9234" max="9234" width="1.28515625" style="97" customWidth="1"/>
    <col min="9235" max="9235" width="1.140625" style="97" customWidth="1"/>
    <col min="9236" max="9236" width="10.42578125" style="97" customWidth="1"/>
    <col min="9237" max="9237" width="2.140625" style="97" customWidth="1"/>
    <col min="9238" max="9240" width="1.140625" style="97" customWidth="1"/>
    <col min="9241" max="9241" width="6.85546875" style="97" customWidth="1"/>
    <col min="9242" max="9242" width="2.28515625" style="97" customWidth="1"/>
    <col min="9243" max="9243" width="4.5703125" style="97" customWidth="1"/>
    <col min="9244" max="9245" width="1.140625" style="97" customWidth="1"/>
    <col min="9246" max="9246" width="6.85546875" style="97" customWidth="1"/>
    <col min="9247" max="9247" width="6.7109375" style="97" customWidth="1"/>
    <col min="9248" max="9248" width="3.5703125" style="97" customWidth="1"/>
    <col min="9249" max="9249" width="2.28515625" style="97" customWidth="1"/>
    <col min="9250" max="9472" width="6.85546875" style="97" customWidth="1"/>
    <col min="9473" max="9473" width="2.28515625" style="97" customWidth="1"/>
    <col min="9474" max="9474" width="1.140625" style="97" customWidth="1"/>
    <col min="9475" max="9475" width="4.5703125" style="97" customWidth="1"/>
    <col min="9476" max="9476" width="17.140625" style="97" customWidth="1"/>
    <col min="9477" max="9477" width="3.42578125" style="97" customWidth="1"/>
    <col min="9478" max="9478" width="12.42578125" style="97" customWidth="1"/>
    <col min="9479" max="9479" width="1.28515625" style="97" customWidth="1"/>
    <col min="9480" max="9481" width="1.140625" style="97" customWidth="1"/>
    <col min="9482" max="9482" width="10.7109375" style="97" customWidth="1"/>
    <col min="9483" max="9483" width="3" style="97" customWidth="1"/>
    <col min="9484" max="9485" width="1.140625" style="97" customWidth="1"/>
    <col min="9486" max="9486" width="13.7109375" style="97" customWidth="1"/>
    <col min="9487" max="9488" width="1.140625" style="97" customWidth="1"/>
    <col min="9489" max="9489" width="13.5703125" style="97" customWidth="1"/>
    <col min="9490" max="9490" width="1.28515625" style="97" customWidth="1"/>
    <col min="9491" max="9491" width="1.140625" style="97" customWidth="1"/>
    <col min="9492" max="9492" width="10.42578125" style="97" customWidth="1"/>
    <col min="9493" max="9493" width="2.140625" style="97" customWidth="1"/>
    <col min="9494" max="9496" width="1.140625" style="97" customWidth="1"/>
    <col min="9497" max="9497" width="6.85546875" style="97" customWidth="1"/>
    <col min="9498" max="9498" width="2.28515625" style="97" customWidth="1"/>
    <col min="9499" max="9499" width="4.5703125" style="97" customWidth="1"/>
    <col min="9500" max="9501" width="1.140625" style="97" customWidth="1"/>
    <col min="9502" max="9502" width="6.85546875" style="97" customWidth="1"/>
    <col min="9503" max="9503" width="6.7109375" style="97" customWidth="1"/>
    <col min="9504" max="9504" width="3.5703125" style="97" customWidth="1"/>
    <col min="9505" max="9505" width="2.28515625" style="97" customWidth="1"/>
    <col min="9506" max="9728" width="6.85546875" style="97" customWidth="1"/>
    <col min="9729" max="9729" width="2.28515625" style="97" customWidth="1"/>
    <col min="9730" max="9730" width="1.140625" style="97" customWidth="1"/>
    <col min="9731" max="9731" width="4.5703125" style="97" customWidth="1"/>
    <col min="9732" max="9732" width="17.140625" style="97" customWidth="1"/>
    <col min="9733" max="9733" width="3.42578125" style="97" customWidth="1"/>
    <col min="9734" max="9734" width="12.42578125" style="97" customWidth="1"/>
    <col min="9735" max="9735" width="1.28515625" style="97" customWidth="1"/>
    <col min="9736" max="9737" width="1.140625" style="97" customWidth="1"/>
    <col min="9738" max="9738" width="10.7109375" style="97" customWidth="1"/>
    <col min="9739" max="9739" width="3" style="97" customWidth="1"/>
    <col min="9740" max="9741" width="1.140625" style="97" customWidth="1"/>
    <col min="9742" max="9742" width="13.7109375" style="97" customWidth="1"/>
    <col min="9743" max="9744" width="1.140625" style="97" customWidth="1"/>
    <col min="9745" max="9745" width="13.5703125" style="97" customWidth="1"/>
    <col min="9746" max="9746" width="1.28515625" style="97" customWidth="1"/>
    <col min="9747" max="9747" width="1.140625" style="97" customWidth="1"/>
    <col min="9748" max="9748" width="10.42578125" style="97" customWidth="1"/>
    <col min="9749" max="9749" width="2.140625" style="97" customWidth="1"/>
    <col min="9750" max="9752" width="1.140625" style="97" customWidth="1"/>
    <col min="9753" max="9753" width="6.85546875" style="97" customWidth="1"/>
    <col min="9754" max="9754" width="2.28515625" style="97" customWidth="1"/>
    <col min="9755" max="9755" width="4.5703125" style="97" customWidth="1"/>
    <col min="9756" max="9757" width="1.140625" style="97" customWidth="1"/>
    <col min="9758" max="9758" width="6.85546875" style="97" customWidth="1"/>
    <col min="9759" max="9759" width="6.7109375" style="97" customWidth="1"/>
    <col min="9760" max="9760" width="3.5703125" style="97" customWidth="1"/>
    <col min="9761" max="9761" width="2.28515625" style="97" customWidth="1"/>
    <col min="9762" max="9984" width="6.85546875" style="97" customWidth="1"/>
    <col min="9985" max="9985" width="2.28515625" style="97" customWidth="1"/>
    <col min="9986" max="9986" width="1.140625" style="97" customWidth="1"/>
    <col min="9987" max="9987" width="4.5703125" style="97" customWidth="1"/>
    <col min="9988" max="9988" width="17.140625" style="97" customWidth="1"/>
    <col min="9989" max="9989" width="3.42578125" style="97" customWidth="1"/>
    <col min="9990" max="9990" width="12.42578125" style="97" customWidth="1"/>
    <col min="9991" max="9991" width="1.28515625" style="97" customWidth="1"/>
    <col min="9992" max="9993" width="1.140625" style="97" customWidth="1"/>
    <col min="9994" max="9994" width="10.7109375" style="97" customWidth="1"/>
    <col min="9995" max="9995" width="3" style="97" customWidth="1"/>
    <col min="9996" max="9997" width="1.140625" style="97" customWidth="1"/>
    <col min="9998" max="9998" width="13.7109375" style="97" customWidth="1"/>
    <col min="9999" max="10000" width="1.140625" style="97" customWidth="1"/>
    <col min="10001" max="10001" width="13.5703125" style="97" customWidth="1"/>
    <col min="10002" max="10002" width="1.28515625" style="97" customWidth="1"/>
    <col min="10003" max="10003" width="1.140625" style="97" customWidth="1"/>
    <col min="10004" max="10004" width="10.42578125" style="97" customWidth="1"/>
    <col min="10005" max="10005" width="2.140625" style="97" customWidth="1"/>
    <col min="10006" max="10008" width="1.140625" style="97" customWidth="1"/>
    <col min="10009" max="10009" width="6.85546875" style="97" customWidth="1"/>
    <col min="10010" max="10010" width="2.28515625" style="97" customWidth="1"/>
    <col min="10011" max="10011" width="4.5703125" style="97" customWidth="1"/>
    <col min="10012" max="10013" width="1.140625" style="97" customWidth="1"/>
    <col min="10014" max="10014" width="6.85546875" style="97" customWidth="1"/>
    <col min="10015" max="10015" width="6.7109375" style="97" customWidth="1"/>
    <col min="10016" max="10016" width="3.5703125" style="97" customWidth="1"/>
    <col min="10017" max="10017" width="2.28515625" style="97" customWidth="1"/>
    <col min="10018" max="10240" width="6.85546875" style="97" customWidth="1"/>
    <col min="10241" max="10241" width="2.28515625" style="97" customWidth="1"/>
    <col min="10242" max="10242" width="1.140625" style="97" customWidth="1"/>
    <col min="10243" max="10243" width="4.5703125" style="97" customWidth="1"/>
    <col min="10244" max="10244" width="17.140625" style="97" customWidth="1"/>
    <col min="10245" max="10245" width="3.42578125" style="97" customWidth="1"/>
    <col min="10246" max="10246" width="12.42578125" style="97" customWidth="1"/>
    <col min="10247" max="10247" width="1.28515625" style="97" customWidth="1"/>
    <col min="10248" max="10249" width="1.140625" style="97" customWidth="1"/>
    <col min="10250" max="10250" width="10.7109375" style="97" customWidth="1"/>
    <col min="10251" max="10251" width="3" style="97" customWidth="1"/>
    <col min="10252" max="10253" width="1.140625" style="97" customWidth="1"/>
    <col min="10254" max="10254" width="13.7109375" style="97" customWidth="1"/>
    <col min="10255" max="10256" width="1.140625" style="97" customWidth="1"/>
    <col min="10257" max="10257" width="13.5703125" style="97" customWidth="1"/>
    <col min="10258" max="10258" width="1.28515625" style="97" customWidth="1"/>
    <col min="10259" max="10259" width="1.140625" style="97" customWidth="1"/>
    <col min="10260" max="10260" width="10.42578125" style="97" customWidth="1"/>
    <col min="10261" max="10261" width="2.140625" style="97" customWidth="1"/>
    <col min="10262" max="10264" width="1.140625" style="97" customWidth="1"/>
    <col min="10265" max="10265" width="6.85546875" style="97" customWidth="1"/>
    <col min="10266" max="10266" width="2.28515625" style="97" customWidth="1"/>
    <col min="10267" max="10267" width="4.5703125" style="97" customWidth="1"/>
    <col min="10268" max="10269" width="1.140625" style="97" customWidth="1"/>
    <col min="10270" max="10270" width="6.85546875" style="97" customWidth="1"/>
    <col min="10271" max="10271" width="6.7109375" style="97" customWidth="1"/>
    <col min="10272" max="10272" width="3.5703125" style="97" customWidth="1"/>
    <col min="10273" max="10273" width="2.28515625" style="97" customWidth="1"/>
    <col min="10274" max="10496" width="6.85546875" style="97" customWidth="1"/>
    <col min="10497" max="10497" width="2.28515625" style="97" customWidth="1"/>
    <col min="10498" max="10498" width="1.140625" style="97" customWidth="1"/>
    <col min="10499" max="10499" width="4.5703125" style="97" customWidth="1"/>
    <col min="10500" max="10500" width="17.140625" style="97" customWidth="1"/>
    <col min="10501" max="10501" width="3.42578125" style="97" customWidth="1"/>
    <col min="10502" max="10502" width="12.42578125" style="97" customWidth="1"/>
    <col min="10503" max="10503" width="1.28515625" style="97" customWidth="1"/>
    <col min="10504" max="10505" width="1.140625" style="97" customWidth="1"/>
    <col min="10506" max="10506" width="10.7109375" style="97" customWidth="1"/>
    <col min="10507" max="10507" width="3" style="97" customWidth="1"/>
    <col min="10508" max="10509" width="1.140625" style="97" customWidth="1"/>
    <col min="10510" max="10510" width="13.7109375" style="97" customWidth="1"/>
    <col min="10511" max="10512" width="1.140625" style="97" customWidth="1"/>
    <col min="10513" max="10513" width="13.5703125" style="97" customWidth="1"/>
    <col min="10514" max="10514" width="1.28515625" style="97" customWidth="1"/>
    <col min="10515" max="10515" width="1.140625" style="97" customWidth="1"/>
    <col min="10516" max="10516" width="10.42578125" style="97" customWidth="1"/>
    <col min="10517" max="10517" width="2.140625" style="97" customWidth="1"/>
    <col min="10518" max="10520" width="1.140625" style="97" customWidth="1"/>
    <col min="10521" max="10521" width="6.85546875" style="97" customWidth="1"/>
    <col min="10522" max="10522" width="2.28515625" style="97" customWidth="1"/>
    <col min="10523" max="10523" width="4.5703125" style="97" customWidth="1"/>
    <col min="10524" max="10525" width="1.140625" style="97" customWidth="1"/>
    <col min="10526" max="10526" width="6.85546875" style="97" customWidth="1"/>
    <col min="10527" max="10527" width="6.7109375" style="97" customWidth="1"/>
    <col min="10528" max="10528" width="3.5703125" style="97" customWidth="1"/>
    <col min="10529" max="10529" width="2.28515625" style="97" customWidth="1"/>
    <col min="10530" max="10752" width="6.85546875" style="97" customWidth="1"/>
    <col min="10753" max="10753" width="2.28515625" style="97" customWidth="1"/>
    <col min="10754" max="10754" width="1.140625" style="97" customWidth="1"/>
    <col min="10755" max="10755" width="4.5703125" style="97" customWidth="1"/>
    <col min="10756" max="10756" width="17.140625" style="97" customWidth="1"/>
    <col min="10757" max="10757" width="3.42578125" style="97" customWidth="1"/>
    <col min="10758" max="10758" width="12.42578125" style="97" customWidth="1"/>
    <col min="10759" max="10759" width="1.28515625" style="97" customWidth="1"/>
    <col min="10760" max="10761" width="1.140625" style="97" customWidth="1"/>
    <col min="10762" max="10762" width="10.7109375" style="97" customWidth="1"/>
    <col min="10763" max="10763" width="3" style="97" customWidth="1"/>
    <col min="10764" max="10765" width="1.140625" style="97" customWidth="1"/>
    <col min="10766" max="10766" width="13.7109375" style="97" customWidth="1"/>
    <col min="10767" max="10768" width="1.140625" style="97" customWidth="1"/>
    <col min="10769" max="10769" width="13.5703125" style="97" customWidth="1"/>
    <col min="10770" max="10770" width="1.28515625" style="97" customWidth="1"/>
    <col min="10771" max="10771" width="1.140625" style="97" customWidth="1"/>
    <col min="10772" max="10772" width="10.42578125" style="97" customWidth="1"/>
    <col min="10773" max="10773" width="2.140625" style="97" customWidth="1"/>
    <col min="10774" max="10776" width="1.140625" style="97" customWidth="1"/>
    <col min="10777" max="10777" width="6.85546875" style="97" customWidth="1"/>
    <col min="10778" max="10778" width="2.28515625" style="97" customWidth="1"/>
    <col min="10779" max="10779" width="4.5703125" style="97" customWidth="1"/>
    <col min="10780" max="10781" width="1.140625" style="97" customWidth="1"/>
    <col min="10782" max="10782" width="6.85546875" style="97" customWidth="1"/>
    <col min="10783" max="10783" width="6.7109375" style="97" customWidth="1"/>
    <col min="10784" max="10784" width="3.5703125" style="97" customWidth="1"/>
    <col min="10785" max="10785" width="2.28515625" style="97" customWidth="1"/>
    <col min="10786" max="11008" width="6.85546875" style="97" customWidth="1"/>
    <col min="11009" max="11009" width="2.28515625" style="97" customWidth="1"/>
    <col min="11010" max="11010" width="1.140625" style="97" customWidth="1"/>
    <col min="11011" max="11011" width="4.5703125" style="97" customWidth="1"/>
    <col min="11012" max="11012" width="17.140625" style="97" customWidth="1"/>
    <col min="11013" max="11013" width="3.42578125" style="97" customWidth="1"/>
    <col min="11014" max="11014" width="12.42578125" style="97" customWidth="1"/>
    <col min="11015" max="11015" width="1.28515625" style="97" customWidth="1"/>
    <col min="11016" max="11017" width="1.140625" style="97" customWidth="1"/>
    <col min="11018" max="11018" width="10.7109375" style="97" customWidth="1"/>
    <col min="11019" max="11019" width="3" style="97" customWidth="1"/>
    <col min="11020" max="11021" width="1.140625" style="97" customWidth="1"/>
    <col min="11022" max="11022" width="13.7109375" style="97" customWidth="1"/>
    <col min="11023" max="11024" width="1.140625" style="97" customWidth="1"/>
    <col min="11025" max="11025" width="13.5703125" style="97" customWidth="1"/>
    <col min="11026" max="11026" width="1.28515625" style="97" customWidth="1"/>
    <col min="11027" max="11027" width="1.140625" style="97" customWidth="1"/>
    <col min="11028" max="11028" width="10.42578125" style="97" customWidth="1"/>
    <col min="11029" max="11029" width="2.140625" style="97" customWidth="1"/>
    <col min="11030" max="11032" width="1.140625" style="97" customWidth="1"/>
    <col min="11033" max="11033" width="6.85546875" style="97" customWidth="1"/>
    <col min="11034" max="11034" width="2.28515625" style="97" customWidth="1"/>
    <col min="11035" max="11035" width="4.5703125" style="97" customWidth="1"/>
    <col min="11036" max="11037" width="1.140625" style="97" customWidth="1"/>
    <col min="11038" max="11038" width="6.85546875" style="97" customWidth="1"/>
    <col min="11039" max="11039" width="6.7109375" style="97" customWidth="1"/>
    <col min="11040" max="11040" width="3.5703125" style="97" customWidth="1"/>
    <col min="11041" max="11041" width="2.28515625" style="97" customWidth="1"/>
    <col min="11042" max="11264" width="6.85546875" style="97" customWidth="1"/>
    <col min="11265" max="11265" width="2.28515625" style="97" customWidth="1"/>
    <col min="11266" max="11266" width="1.140625" style="97" customWidth="1"/>
    <col min="11267" max="11267" width="4.5703125" style="97" customWidth="1"/>
    <col min="11268" max="11268" width="17.140625" style="97" customWidth="1"/>
    <col min="11269" max="11269" width="3.42578125" style="97" customWidth="1"/>
    <col min="11270" max="11270" width="12.42578125" style="97" customWidth="1"/>
    <col min="11271" max="11271" width="1.28515625" style="97" customWidth="1"/>
    <col min="11272" max="11273" width="1.140625" style="97" customWidth="1"/>
    <col min="11274" max="11274" width="10.7109375" style="97" customWidth="1"/>
    <col min="11275" max="11275" width="3" style="97" customWidth="1"/>
    <col min="11276" max="11277" width="1.140625" style="97" customWidth="1"/>
    <col min="11278" max="11278" width="13.7109375" style="97" customWidth="1"/>
    <col min="11279" max="11280" width="1.140625" style="97" customWidth="1"/>
    <col min="11281" max="11281" width="13.5703125" style="97" customWidth="1"/>
    <col min="11282" max="11282" width="1.28515625" style="97" customWidth="1"/>
    <col min="11283" max="11283" width="1.140625" style="97" customWidth="1"/>
    <col min="11284" max="11284" width="10.42578125" style="97" customWidth="1"/>
    <col min="11285" max="11285" width="2.140625" style="97" customWidth="1"/>
    <col min="11286" max="11288" width="1.140625" style="97" customWidth="1"/>
    <col min="11289" max="11289" width="6.85546875" style="97" customWidth="1"/>
    <col min="11290" max="11290" width="2.28515625" style="97" customWidth="1"/>
    <col min="11291" max="11291" width="4.5703125" style="97" customWidth="1"/>
    <col min="11292" max="11293" width="1.140625" style="97" customWidth="1"/>
    <col min="11294" max="11294" width="6.85546875" style="97" customWidth="1"/>
    <col min="11295" max="11295" width="6.7109375" style="97" customWidth="1"/>
    <col min="11296" max="11296" width="3.5703125" style="97" customWidth="1"/>
    <col min="11297" max="11297" width="2.28515625" style="97" customWidth="1"/>
    <col min="11298" max="11520" width="6.85546875" style="97" customWidth="1"/>
    <col min="11521" max="11521" width="2.28515625" style="97" customWidth="1"/>
    <col min="11522" max="11522" width="1.140625" style="97" customWidth="1"/>
    <col min="11523" max="11523" width="4.5703125" style="97" customWidth="1"/>
    <col min="11524" max="11524" width="17.140625" style="97" customWidth="1"/>
    <col min="11525" max="11525" width="3.42578125" style="97" customWidth="1"/>
    <col min="11526" max="11526" width="12.42578125" style="97" customWidth="1"/>
    <col min="11527" max="11527" width="1.28515625" style="97" customWidth="1"/>
    <col min="11528" max="11529" width="1.140625" style="97" customWidth="1"/>
    <col min="11530" max="11530" width="10.7109375" style="97" customWidth="1"/>
    <col min="11531" max="11531" width="3" style="97" customWidth="1"/>
    <col min="11532" max="11533" width="1.140625" style="97" customWidth="1"/>
    <col min="11534" max="11534" width="13.7109375" style="97" customWidth="1"/>
    <col min="11535" max="11536" width="1.140625" style="97" customWidth="1"/>
    <col min="11537" max="11537" width="13.5703125" style="97" customWidth="1"/>
    <col min="11538" max="11538" width="1.28515625" style="97" customWidth="1"/>
    <col min="11539" max="11539" width="1.140625" style="97" customWidth="1"/>
    <col min="11540" max="11540" width="10.42578125" style="97" customWidth="1"/>
    <col min="11541" max="11541" width="2.140625" style="97" customWidth="1"/>
    <col min="11542" max="11544" width="1.140625" style="97" customWidth="1"/>
    <col min="11545" max="11545" width="6.85546875" style="97" customWidth="1"/>
    <col min="11546" max="11546" width="2.28515625" style="97" customWidth="1"/>
    <col min="11547" max="11547" width="4.5703125" style="97" customWidth="1"/>
    <col min="11548" max="11549" width="1.140625" style="97" customWidth="1"/>
    <col min="11550" max="11550" width="6.85546875" style="97" customWidth="1"/>
    <col min="11551" max="11551" width="6.7109375" style="97" customWidth="1"/>
    <col min="11552" max="11552" width="3.5703125" style="97" customWidth="1"/>
    <col min="11553" max="11553" width="2.28515625" style="97" customWidth="1"/>
    <col min="11554" max="11776" width="6.85546875" style="97" customWidth="1"/>
    <col min="11777" max="11777" width="2.28515625" style="97" customWidth="1"/>
    <col min="11778" max="11778" width="1.140625" style="97" customWidth="1"/>
    <col min="11779" max="11779" width="4.5703125" style="97" customWidth="1"/>
    <col min="11780" max="11780" width="17.140625" style="97" customWidth="1"/>
    <col min="11781" max="11781" width="3.42578125" style="97" customWidth="1"/>
    <col min="11782" max="11782" width="12.42578125" style="97" customWidth="1"/>
    <col min="11783" max="11783" width="1.28515625" style="97" customWidth="1"/>
    <col min="11784" max="11785" width="1.140625" style="97" customWidth="1"/>
    <col min="11786" max="11786" width="10.7109375" style="97" customWidth="1"/>
    <col min="11787" max="11787" width="3" style="97" customWidth="1"/>
    <col min="11788" max="11789" width="1.140625" style="97" customWidth="1"/>
    <col min="11790" max="11790" width="13.7109375" style="97" customWidth="1"/>
    <col min="11791" max="11792" width="1.140625" style="97" customWidth="1"/>
    <col min="11793" max="11793" width="13.5703125" style="97" customWidth="1"/>
    <col min="11794" max="11794" width="1.28515625" style="97" customWidth="1"/>
    <col min="11795" max="11795" width="1.140625" style="97" customWidth="1"/>
    <col min="11796" max="11796" width="10.42578125" style="97" customWidth="1"/>
    <col min="11797" max="11797" width="2.140625" style="97" customWidth="1"/>
    <col min="11798" max="11800" width="1.140625" style="97" customWidth="1"/>
    <col min="11801" max="11801" width="6.85546875" style="97" customWidth="1"/>
    <col min="11802" max="11802" width="2.28515625" style="97" customWidth="1"/>
    <col min="11803" max="11803" width="4.5703125" style="97" customWidth="1"/>
    <col min="11804" max="11805" width="1.140625" style="97" customWidth="1"/>
    <col min="11806" max="11806" width="6.85546875" style="97" customWidth="1"/>
    <col min="11807" max="11807" width="6.7109375" style="97" customWidth="1"/>
    <col min="11808" max="11808" width="3.5703125" style="97" customWidth="1"/>
    <col min="11809" max="11809" width="2.28515625" style="97" customWidth="1"/>
    <col min="11810" max="12032" width="6.85546875" style="97" customWidth="1"/>
    <col min="12033" max="12033" width="2.28515625" style="97" customWidth="1"/>
    <col min="12034" max="12034" width="1.140625" style="97" customWidth="1"/>
    <col min="12035" max="12035" width="4.5703125" style="97" customWidth="1"/>
    <col min="12036" max="12036" width="17.140625" style="97" customWidth="1"/>
    <col min="12037" max="12037" width="3.42578125" style="97" customWidth="1"/>
    <col min="12038" max="12038" width="12.42578125" style="97" customWidth="1"/>
    <col min="12039" max="12039" width="1.28515625" style="97" customWidth="1"/>
    <col min="12040" max="12041" width="1.140625" style="97" customWidth="1"/>
    <col min="12042" max="12042" width="10.7109375" style="97" customWidth="1"/>
    <col min="12043" max="12043" width="3" style="97" customWidth="1"/>
    <col min="12044" max="12045" width="1.140625" style="97" customWidth="1"/>
    <col min="12046" max="12046" width="13.7109375" style="97" customWidth="1"/>
    <col min="12047" max="12048" width="1.140625" style="97" customWidth="1"/>
    <col min="12049" max="12049" width="13.5703125" style="97" customWidth="1"/>
    <col min="12050" max="12050" width="1.28515625" style="97" customWidth="1"/>
    <col min="12051" max="12051" width="1.140625" style="97" customWidth="1"/>
    <col min="12052" max="12052" width="10.42578125" style="97" customWidth="1"/>
    <col min="12053" max="12053" width="2.140625" style="97" customWidth="1"/>
    <col min="12054" max="12056" width="1.140625" style="97" customWidth="1"/>
    <col min="12057" max="12057" width="6.85546875" style="97" customWidth="1"/>
    <col min="12058" max="12058" width="2.28515625" style="97" customWidth="1"/>
    <col min="12059" max="12059" width="4.5703125" style="97" customWidth="1"/>
    <col min="12060" max="12061" width="1.140625" style="97" customWidth="1"/>
    <col min="12062" max="12062" width="6.85546875" style="97" customWidth="1"/>
    <col min="12063" max="12063" width="6.7109375" style="97" customWidth="1"/>
    <col min="12064" max="12064" width="3.5703125" style="97" customWidth="1"/>
    <col min="12065" max="12065" width="2.28515625" style="97" customWidth="1"/>
    <col min="12066" max="12288" width="6.85546875" style="97" customWidth="1"/>
    <col min="12289" max="12289" width="2.28515625" style="97" customWidth="1"/>
    <col min="12290" max="12290" width="1.140625" style="97" customWidth="1"/>
    <col min="12291" max="12291" width="4.5703125" style="97" customWidth="1"/>
    <col min="12292" max="12292" width="17.140625" style="97" customWidth="1"/>
    <col min="12293" max="12293" width="3.42578125" style="97" customWidth="1"/>
    <col min="12294" max="12294" width="12.42578125" style="97" customWidth="1"/>
    <col min="12295" max="12295" width="1.28515625" style="97" customWidth="1"/>
    <col min="12296" max="12297" width="1.140625" style="97" customWidth="1"/>
    <col min="12298" max="12298" width="10.7109375" style="97" customWidth="1"/>
    <col min="12299" max="12299" width="3" style="97" customWidth="1"/>
    <col min="12300" max="12301" width="1.140625" style="97" customWidth="1"/>
    <col min="12302" max="12302" width="13.7109375" style="97" customWidth="1"/>
    <col min="12303" max="12304" width="1.140625" style="97" customWidth="1"/>
    <col min="12305" max="12305" width="13.5703125" style="97" customWidth="1"/>
    <col min="12306" max="12306" width="1.28515625" style="97" customWidth="1"/>
    <col min="12307" max="12307" width="1.140625" style="97" customWidth="1"/>
    <col min="12308" max="12308" width="10.42578125" style="97" customWidth="1"/>
    <col min="12309" max="12309" width="2.140625" style="97" customWidth="1"/>
    <col min="12310" max="12312" width="1.140625" style="97" customWidth="1"/>
    <col min="12313" max="12313" width="6.85546875" style="97" customWidth="1"/>
    <col min="12314" max="12314" width="2.28515625" style="97" customWidth="1"/>
    <col min="12315" max="12315" width="4.5703125" style="97" customWidth="1"/>
    <col min="12316" max="12317" width="1.140625" style="97" customWidth="1"/>
    <col min="12318" max="12318" width="6.85546875" style="97" customWidth="1"/>
    <col min="12319" max="12319" width="6.7109375" style="97" customWidth="1"/>
    <col min="12320" max="12320" width="3.5703125" style="97" customWidth="1"/>
    <col min="12321" max="12321" width="2.28515625" style="97" customWidth="1"/>
    <col min="12322" max="12544" width="6.85546875" style="97" customWidth="1"/>
    <col min="12545" max="12545" width="2.28515625" style="97" customWidth="1"/>
    <col min="12546" max="12546" width="1.140625" style="97" customWidth="1"/>
    <col min="12547" max="12547" width="4.5703125" style="97" customWidth="1"/>
    <col min="12548" max="12548" width="17.140625" style="97" customWidth="1"/>
    <col min="12549" max="12549" width="3.42578125" style="97" customWidth="1"/>
    <col min="12550" max="12550" width="12.42578125" style="97" customWidth="1"/>
    <col min="12551" max="12551" width="1.28515625" style="97" customWidth="1"/>
    <col min="12552" max="12553" width="1.140625" style="97" customWidth="1"/>
    <col min="12554" max="12554" width="10.7109375" style="97" customWidth="1"/>
    <col min="12555" max="12555" width="3" style="97" customWidth="1"/>
    <col min="12556" max="12557" width="1.140625" style="97" customWidth="1"/>
    <col min="12558" max="12558" width="13.7109375" style="97" customWidth="1"/>
    <col min="12559" max="12560" width="1.140625" style="97" customWidth="1"/>
    <col min="12561" max="12561" width="13.5703125" style="97" customWidth="1"/>
    <col min="12562" max="12562" width="1.28515625" style="97" customWidth="1"/>
    <col min="12563" max="12563" width="1.140625" style="97" customWidth="1"/>
    <col min="12564" max="12564" width="10.42578125" style="97" customWidth="1"/>
    <col min="12565" max="12565" width="2.140625" style="97" customWidth="1"/>
    <col min="12566" max="12568" width="1.140625" style="97" customWidth="1"/>
    <col min="12569" max="12569" width="6.85546875" style="97" customWidth="1"/>
    <col min="12570" max="12570" width="2.28515625" style="97" customWidth="1"/>
    <col min="12571" max="12571" width="4.5703125" style="97" customWidth="1"/>
    <col min="12572" max="12573" width="1.140625" style="97" customWidth="1"/>
    <col min="12574" max="12574" width="6.85546875" style="97" customWidth="1"/>
    <col min="12575" max="12575" width="6.7109375" style="97" customWidth="1"/>
    <col min="12576" max="12576" width="3.5703125" style="97" customWidth="1"/>
    <col min="12577" max="12577" width="2.28515625" style="97" customWidth="1"/>
    <col min="12578" max="12800" width="6.85546875" style="97" customWidth="1"/>
    <col min="12801" max="12801" width="2.28515625" style="97" customWidth="1"/>
    <col min="12802" max="12802" width="1.140625" style="97" customWidth="1"/>
    <col min="12803" max="12803" width="4.5703125" style="97" customWidth="1"/>
    <col min="12804" max="12804" width="17.140625" style="97" customWidth="1"/>
    <col min="12805" max="12805" width="3.42578125" style="97" customWidth="1"/>
    <col min="12806" max="12806" width="12.42578125" style="97" customWidth="1"/>
    <col min="12807" max="12807" width="1.28515625" style="97" customWidth="1"/>
    <col min="12808" max="12809" width="1.140625" style="97" customWidth="1"/>
    <col min="12810" max="12810" width="10.7109375" style="97" customWidth="1"/>
    <col min="12811" max="12811" width="3" style="97" customWidth="1"/>
    <col min="12812" max="12813" width="1.140625" style="97" customWidth="1"/>
    <col min="12814" max="12814" width="13.7109375" style="97" customWidth="1"/>
    <col min="12815" max="12816" width="1.140625" style="97" customWidth="1"/>
    <col min="12817" max="12817" width="13.5703125" style="97" customWidth="1"/>
    <col min="12818" max="12818" width="1.28515625" style="97" customWidth="1"/>
    <col min="12819" max="12819" width="1.140625" style="97" customWidth="1"/>
    <col min="12820" max="12820" width="10.42578125" style="97" customWidth="1"/>
    <col min="12821" max="12821" width="2.140625" style="97" customWidth="1"/>
    <col min="12822" max="12824" width="1.140625" style="97" customWidth="1"/>
    <col min="12825" max="12825" width="6.85546875" style="97" customWidth="1"/>
    <col min="12826" max="12826" width="2.28515625" style="97" customWidth="1"/>
    <col min="12827" max="12827" width="4.5703125" style="97" customWidth="1"/>
    <col min="12828" max="12829" width="1.140625" style="97" customWidth="1"/>
    <col min="12830" max="12830" width="6.85546875" style="97" customWidth="1"/>
    <col min="12831" max="12831" width="6.7109375" style="97" customWidth="1"/>
    <col min="12832" max="12832" width="3.5703125" style="97" customWidth="1"/>
    <col min="12833" max="12833" width="2.28515625" style="97" customWidth="1"/>
    <col min="12834" max="13056" width="6.85546875" style="97" customWidth="1"/>
    <col min="13057" max="13057" width="2.28515625" style="97" customWidth="1"/>
    <col min="13058" max="13058" width="1.140625" style="97" customWidth="1"/>
    <col min="13059" max="13059" width="4.5703125" style="97" customWidth="1"/>
    <col min="13060" max="13060" width="17.140625" style="97" customWidth="1"/>
    <col min="13061" max="13061" width="3.42578125" style="97" customWidth="1"/>
    <col min="13062" max="13062" width="12.42578125" style="97" customWidth="1"/>
    <col min="13063" max="13063" width="1.28515625" style="97" customWidth="1"/>
    <col min="13064" max="13065" width="1.140625" style="97" customWidth="1"/>
    <col min="13066" max="13066" width="10.7109375" style="97" customWidth="1"/>
    <col min="13067" max="13067" width="3" style="97" customWidth="1"/>
    <col min="13068" max="13069" width="1.140625" style="97" customWidth="1"/>
    <col min="13070" max="13070" width="13.7109375" style="97" customWidth="1"/>
    <col min="13071" max="13072" width="1.140625" style="97" customWidth="1"/>
    <col min="13073" max="13073" width="13.5703125" style="97" customWidth="1"/>
    <col min="13074" max="13074" width="1.28515625" style="97" customWidth="1"/>
    <col min="13075" max="13075" width="1.140625" style="97" customWidth="1"/>
    <col min="13076" max="13076" width="10.42578125" style="97" customWidth="1"/>
    <col min="13077" max="13077" width="2.140625" style="97" customWidth="1"/>
    <col min="13078" max="13080" width="1.140625" style="97" customWidth="1"/>
    <col min="13081" max="13081" width="6.85546875" style="97" customWidth="1"/>
    <col min="13082" max="13082" width="2.28515625" style="97" customWidth="1"/>
    <col min="13083" max="13083" width="4.5703125" style="97" customWidth="1"/>
    <col min="13084" max="13085" width="1.140625" style="97" customWidth="1"/>
    <col min="13086" max="13086" width="6.85546875" style="97" customWidth="1"/>
    <col min="13087" max="13087" width="6.7109375" style="97" customWidth="1"/>
    <col min="13088" max="13088" width="3.5703125" style="97" customWidth="1"/>
    <col min="13089" max="13089" width="2.28515625" style="97" customWidth="1"/>
    <col min="13090" max="13312" width="6.85546875" style="97" customWidth="1"/>
    <col min="13313" max="13313" width="2.28515625" style="97" customWidth="1"/>
    <col min="13314" max="13314" width="1.140625" style="97" customWidth="1"/>
    <col min="13315" max="13315" width="4.5703125" style="97" customWidth="1"/>
    <col min="13316" max="13316" width="17.140625" style="97" customWidth="1"/>
    <col min="13317" max="13317" width="3.42578125" style="97" customWidth="1"/>
    <col min="13318" max="13318" width="12.42578125" style="97" customWidth="1"/>
    <col min="13319" max="13319" width="1.28515625" style="97" customWidth="1"/>
    <col min="13320" max="13321" width="1.140625" style="97" customWidth="1"/>
    <col min="13322" max="13322" width="10.7109375" style="97" customWidth="1"/>
    <col min="13323" max="13323" width="3" style="97" customWidth="1"/>
    <col min="13324" max="13325" width="1.140625" style="97" customWidth="1"/>
    <col min="13326" max="13326" width="13.7109375" style="97" customWidth="1"/>
    <col min="13327" max="13328" width="1.140625" style="97" customWidth="1"/>
    <col min="13329" max="13329" width="13.5703125" style="97" customWidth="1"/>
    <col min="13330" max="13330" width="1.28515625" style="97" customWidth="1"/>
    <col min="13331" max="13331" width="1.140625" style="97" customWidth="1"/>
    <col min="13332" max="13332" width="10.42578125" style="97" customWidth="1"/>
    <col min="13333" max="13333" width="2.140625" style="97" customWidth="1"/>
    <col min="13334" max="13336" width="1.140625" style="97" customWidth="1"/>
    <col min="13337" max="13337" width="6.85546875" style="97" customWidth="1"/>
    <col min="13338" max="13338" width="2.28515625" style="97" customWidth="1"/>
    <col min="13339" max="13339" width="4.5703125" style="97" customWidth="1"/>
    <col min="13340" max="13341" width="1.140625" style="97" customWidth="1"/>
    <col min="13342" max="13342" width="6.85546875" style="97" customWidth="1"/>
    <col min="13343" max="13343" width="6.7109375" style="97" customWidth="1"/>
    <col min="13344" max="13344" width="3.5703125" style="97" customWidth="1"/>
    <col min="13345" max="13345" width="2.28515625" style="97" customWidth="1"/>
    <col min="13346" max="13568" width="6.85546875" style="97" customWidth="1"/>
    <col min="13569" max="13569" width="2.28515625" style="97" customWidth="1"/>
    <col min="13570" max="13570" width="1.140625" style="97" customWidth="1"/>
    <col min="13571" max="13571" width="4.5703125" style="97" customWidth="1"/>
    <col min="13572" max="13572" width="17.140625" style="97" customWidth="1"/>
    <col min="13573" max="13573" width="3.42578125" style="97" customWidth="1"/>
    <col min="13574" max="13574" width="12.42578125" style="97" customWidth="1"/>
    <col min="13575" max="13575" width="1.28515625" style="97" customWidth="1"/>
    <col min="13576" max="13577" width="1.140625" style="97" customWidth="1"/>
    <col min="13578" max="13578" width="10.7109375" style="97" customWidth="1"/>
    <col min="13579" max="13579" width="3" style="97" customWidth="1"/>
    <col min="13580" max="13581" width="1.140625" style="97" customWidth="1"/>
    <col min="13582" max="13582" width="13.7109375" style="97" customWidth="1"/>
    <col min="13583" max="13584" width="1.140625" style="97" customWidth="1"/>
    <col min="13585" max="13585" width="13.5703125" style="97" customWidth="1"/>
    <col min="13586" max="13586" width="1.28515625" style="97" customWidth="1"/>
    <col min="13587" max="13587" width="1.140625" style="97" customWidth="1"/>
    <col min="13588" max="13588" width="10.42578125" style="97" customWidth="1"/>
    <col min="13589" max="13589" width="2.140625" style="97" customWidth="1"/>
    <col min="13590" max="13592" width="1.140625" style="97" customWidth="1"/>
    <col min="13593" max="13593" width="6.85546875" style="97" customWidth="1"/>
    <col min="13594" max="13594" width="2.28515625" style="97" customWidth="1"/>
    <col min="13595" max="13595" width="4.5703125" style="97" customWidth="1"/>
    <col min="13596" max="13597" width="1.140625" style="97" customWidth="1"/>
    <col min="13598" max="13598" width="6.85546875" style="97" customWidth="1"/>
    <col min="13599" max="13599" width="6.7109375" style="97" customWidth="1"/>
    <col min="13600" max="13600" width="3.5703125" style="97" customWidth="1"/>
    <col min="13601" max="13601" width="2.28515625" style="97" customWidth="1"/>
    <col min="13602" max="13824" width="6.85546875" style="97" customWidth="1"/>
    <col min="13825" max="13825" width="2.28515625" style="97" customWidth="1"/>
    <col min="13826" max="13826" width="1.140625" style="97" customWidth="1"/>
    <col min="13827" max="13827" width="4.5703125" style="97" customWidth="1"/>
    <col min="13828" max="13828" width="17.140625" style="97" customWidth="1"/>
    <col min="13829" max="13829" width="3.42578125" style="97" customWidth="1"/>
    <col min="13830" max="13830" width="12.42578125" style="97" customWidth="1"/>
    <col min="13831" max="13831" width="1.28515625" style="97" customWidth="1"/>
    <col min="13832" max="13833" width="1.140625" style="97" customWidth="1"/>
    <col min="13834" max="13834" width="10.7109375" style="97" customWidth="1"/>
    <col min="13835" max="13835" width="3" style="97" customWidth="1"/>
    <col min="13836" max="13837" width="1.140625" style="97" customWidth="1"/>
    <col min="13838" max="13838" width="13.7109375" style="97" customWidth="1"/>
    <col min="13839" max="13840" width="1.140625" style="97" customWidth="1"/>
    <col min="13841" max="13841" width="13.5703125" style="97" customWidth="1"/>
    <col min="13842" max="13842" width="1.28515625" style="97" customWidth="1"/>
    <col min="13843" max="13843" width="1.140625" style="97" customWidth="1"/>
    <col min="13844" max="13844" width="10.42578125" style="97" customWidth="1"/>
    <col min="13845" max="13845" width="2.140625" style="97" customWidth="1"/>
    <col min="13846" max="13848" width="1.140625" style="97" customWidth="1"/>
    <col min="13849" max="13849" width="6.85546875" style="97" customWidth="1"/>
    <col min="13850" max="13850" width="2.28515625" style="97" customWidth="1"/>
    <col min="13851" max="13851" width="4.5703125" style="97" customWidth="1"/>
    <col min="13852" max="13853" width="1.140625" style="97" customWidth="1"/>
    <col min="13854" max="13854" width="6.85546875" style="97" customWidth="1"/>
    <col min="13855" max="13855" width="6.7109375" style="97" customWidth="1"/>
    <col min="13856" max="13856" width="3.5703125" style="97" customWidth="1"/>
    <col min="13857" max="13857" width="2.28515625" style="97" customWidth="1"/>
    <col min="13858" max="14080" width="6.85546875" style="97" customWidth="1"/>
    <col min="14081" max="14081" width="2.28515625" style="97" customWidth="1"/>
    <col min="14082" max="14082" width="1.140625" style="97" customWidth="1"/>
    <col min="14083" max="14083" width="4.5703125" style="97" customWidth="1"/>
    <col min="14084" max="14084" width="17.140625" style="97" customWidth="1"/>
    <col min="14085" max="14085" width="3.42578125" style="97" customWidth="1"/>
    <col min="14086" max="14086" width="12.42578125" style="97" customWidth="1"/>
    <col min="14087" max="14087" width="1.28515625" style="97" customWidth="1"/>
    <col min="14088" max="14089" width="1.140625" style="97" customWidth="1"/>
    <col min="14090" max="14090" width="10.7109375" style="97" customWidth="1"/>
    <col min="14091" max="14091" width="3" style="97" customWidth="1"/>
    <col min="14092" max="14093" width="1.140625" style="97" customWidth="1"/>
    <col min="14094" max="14094" width="13.7109375" style="97" customWidth="1"/>
    <col min="14095" max="14096" width="1.140625" style="97" customWidth="1"/>
    <col min="14097" max="14097" width="13.5703125" style="97" customWidth="1"/>
    <col min="14098" max="14098" width="1.28515625" style="97" customWidth="1"/>
    <col min="14099" max="14099" width="1.140625" style="97" customWidth="1"/>
    <col min="14100" max="14100" width="10.42578125" style="97" customWidth="1"/>
    <col min="14101" max="14101" width="2.140625" style="97" customWidth="1"/>
    <col min="14102" max="14104" width="1.140625" style="97" customWidth="1"/>
    <col min="14105" max="14105" width="6.85546875" style="97" customWidth="1"/>
    <col min="14106" max="14106" width="2.28515625" style="97" customWidth="1"/>
    <col min="14107" max="14107" width="4.5703125" style="97" customWidth="1"/>
    <col min="14108" max="14109" width="1.140625" style="97" customWidth="1"/>
    <col min="14110" max="14110" width="6.85546875" style="97" customWidth="1"/>
    <col min="14111" max="14111" width="6.7109375" style="97" customWidth="1"/>
    <col min="14112" max="14112" width="3.5703125" style="97" customWidth="1"/>
    <col min="14113" max="14113" width="2.28515625" style="97" customWidth="1"/>
    <col min="14114" max="14336" width="6.85546875" style="97" customWidth="1"/>
    <col min="14337" max="14337" width="2.28515625" style="97" customWidth="1"/>
    <col min="14338" max="14338" width="1.140625" style="97" customWidth="1"/>
    <col min="14339" max="14339" width="4.5703125" style="97" customWidth="1"/>
    <col min="14340" max="14340" width="17.140625" style="97" customWidth="1"/>
    <col min="14341" max="14341" width="3.42578125" style="97" customWidth="1"/>
    <col min="14342" max="14342" width="12.42578125" style="97" customWidth="1"/>
    <col min="14343" max="14343" width="1.28515625" style="97" customWidth="1"/>
    <col min="14344" max="14345" width="1.140625" style="97" customWidth="1"/>
    <col min="14346" max="14346" width="10.7109375" style="97" customWidth="1"/>
    <col min="14347" max="14347" width="3" style="97" customWidth="1"/>
    <col min="14348" max="14349" width="1.140625" style="97" customWidth="1"/>
    <col min="14350" max="14350" width="13.7109375" style="97" customWidth="1"/>
    <col min="14351" max="14352" width="1.140625" style="97" customWidth="1"/>
    <col min="14353" max="14353" width="13.5703125" style="97" customWidth="1"/>
    <col min="14354" max="14354" width="1.28515625" style="97" customWidth="1"/>
    <col min="14355" max="14355" width="1.140625" style="97" customWidth="1"/>
    <col min="14356" max="14356" width="10.42578125" style="97" customWidth="1"/>
    <col min="14357" max="14357" width="2.140625" style="97" customWidth="1"/>
    <col min="14358" max="14360" width="1.140625" style="97" customWidth="1"/>
    <col min="14361" max="14361" width="6.85546875" style="97" customWidth="1"/>
    <col min="14362" max="14362" width="2.28515625" style="97" customWidth="1"/>
    <col min="14363" max="14363" width="4.5703125" style="97" customWidth="1"/>
    <col min="14364" max="14365" width="1.140625" style="97" customWidth="1"/>
    <col min="14366" max="14366" width="6.85546875" style="97" customWidth="1"/>
    <col min="14367" max="14367" width="6.7109375" style="97" customWidth="1"/>
    <col min="14368" max="14368" width="3.5703125" style="97" customWidth="1"/>
    <col min="14369" max="14369" width="2.28515625" style="97" customWidth="1"/>
    <col min="14370" max="14592" width="6.85546875" style="97" customWidth="1"/>
    <col min="14593" max="14593" width="2.28515625" style="97" customWidth="1"/>
    <col min="14594" max="14594" width="1.140625" style="97" customWidth="1"/>
    <col min="14595" max="14595" width="4.5703125" style="97" customWidth="1"/>
    <col min="14596" max="14596" width="17.140625" style="97" customWidth="1"/>
    <col min="14597" max="14597" width="3.42578125" style="97" customWidth="1"/>
    <col min="14598" max="14598" width="12.42578125" style="97" customWidth="1"/>
    <col min="14599" max="14599" width="1.28515625" style="97" customWidth="1"/>
    <col min="14600" max="14601" width="1.140625" style="97" customWidth="1"/>
    <col min="14602" max="14602" width="10.7109375" style="97" customWidth="1"/>
    <col min="14603" max="14603" width="3" style="97" customWidth="1"/>
    <col min="14604" max="14605" width="1.140625" style="97" customWidth="1"/>
    <col min="14606" max="14606" width="13.7109375" style="97" customWidth="1"/>
    <col min="14607" max="14608" width="1.140625" style="97" customWidth="1"/>
    <col min="14609" max="14609" width="13.5703125" style="97" customWidth="1"/>
    <col min="14610" max="14610" width="1.28515625" style="97" customWidth="1"/>
    <col min="14611" max="14611" width="1.140625" style="97" customWidth="1"/>
    <col min="14612" max="14612" width="10.42578125" style="97" customWidth="1"/>
    <col min="14613" max="14613" width="2.140625" style="97" customWidth="1"/>
    <col min="14614" max="14616" width="1.140625" style="97" customWidth="1"/>
    <col min="14617" max="14617" width="6.85546875" style="97" customWidth="1"/>
    <col min="14618" max="14618" width="2.28515625" style="97" customWidth="1"/>
    <col min="14619" max="14619" width="4.5703125" style="97" customWidth="1"/>
    <col min="14620" max="14621" width="1.140625" style="97" customWidth="1"/>
    <col min="14622" max="14622" width="6.85546875" style="97" customWidth="1"/>
    <col min="14623" max="14623" width="6.7109375" style="97" customWidth="1"/>
    <col min="14624" max="14624" width="3.5703125" style="97" customWidth="1"/>
    <col min="14625" max="14625" width="2.28515625" style="97" customWidth="1"/>
    <col min="14626" max="14848" width="6.85546875" style="97" customWidth="1"/>
    <col min="14849" max="14849" width="2.28515625" style="97" customWidth="1"/>
    <col min="14850" max="14850" width="1.140625" style="97" customWidth="1"/>
    <col min="14851" max="14851" width="4.5703125" style="97" customWidth="1"/>
    <col min="14852" max="14852" width="17.140625" style="97" customWidth="1"/>
    <col min="14853" max="14853" width="3.42578125" style="97" customWidth="1"/>
    <col min="14854" max="14854" width="12.42578125" style="97" customWidth="1"/>
    <col min="14855" max="14855" width="1.28515625" style="97" customWidth="1"/>
    <col min="14856" max="14857" width="1.140625" style="97" customWidth="1"/>
    <col min="14858" max="14858" width="10.7109375" style="97" customWidth="1"/>
    <col min="14859" max="14859" width="3" style="97" customWidth="1"/>
    <col min="14860" max="14861" width="1.140625" style="97" customWidth="1"/>
    <col min="14862" max="14862" width="13.7109375" style="97" customWidth="1"/>
    <col min="14863" max="14864" width="1.140625" style="97" customWidth="1"/>
    <col min="14865" max="14865" width="13.5703125" style="97" customWidth="1"/>
    <col min="14866" max="14866" width="1.28515625" style="97" customWidth="1"/>
    <col min="14867" max="14867" width="1.140625" style="97" customWidth="1"/>
    <col min="14868" max="14868" width="10.42578125" style="97" customWidth="1"/>
    <col min="14869" max="14869" width="2.140625" style="97" customWidth="1"/>
    <col min="14870" max="14872" width="1.140625" style="97" customWidth="1"/>
    <col min="14873" max="14873" width="6.85546875" style="97" customWidth="1"/>
    <col min="14874" max="14874" width="2.28515625" style="97" customWidth="1"/>
    <col min="14875" max="14875" width="4.5703125" style="97" customWidth="1"/>
    <col min="14876" max="14877" width="1.140625" style="97" customWidth="1"/>
    <col min="14878" max="14878" width="6.85546875" style="97" customWidth="1"/>
    <col min="14879" max="14879" width="6.7109375" style="97" customWidth="1"/>
    <col min="14880" max="14880" width="3.5703125" style="97" customWidth="1"/>
    <col min="14881" max="14881" width="2.28515625" style="97" customWidth="1"/>
    <col min="14882" max="15104" width="6.85546875" style="97" customWidth="1"/>
    <col min="15105" max="15105" width="2.28515625" style="97" customWidth="1"/>
    <col min="15106" max="15106" width="1.140625" style="97" customWidth="1"/>
    <col min="15107" max="15107" width="4.5703125" style="97" customWidth="1"/>
    <col min="15108" max="15108" width="17.140625" style="97" customWidth="1"/>
    <col min="15109" max="15109" width="3.42578125" style="97" customWidth="1"/>
    <col min="15110" max="15110" width="12.42578125" style="97" customWidth="1"/>
    <col min="15111" max="15111" width="1.28515625" style="97" customWidth="1"/>
    <col min="15112" max="15113" width="1.140625" style="97" customWidth="1"/>
    <col min="15114" max="15114" width="10.7109375" style="97" customWidth="1"/>
    <col min="15115" max="15115" width="3" style="97" customWidth="1"/>
    <col min="15116" max="15117" width="1.140625" style="97" customWidth="1"/>
    <col min="15118" max="15118" width="13.7109375" style="97" customWidth="1"/>
    <col min="15119" max="15120" width="1.140625" style="97" customWidth="1"/>
    <col min="15121" max="15121" width="13.5703125" style="97" customWidth="1"/>
    <col min="15122" max="15122" width="1.28515625" style="97" customWidth="1"/>
    <col min="15123" max="15123" width="1.140625" style="97" customWidth="1"/>
    <col min="15124" max="15124" width="10.42578125" style="97" customWidth="1"/>
    <col min="15125" max="15125" width="2.140625" style="97" customWidth="1"/>
    <col min="15126" max="15128" width="1.140625" style="97" customWidth="1"/>
    <col min="15129" max="15129" width="6.85546875" style="97" customWidth="1"/>
    <col min="15130" max="15130" width="2.28515625" style="97" customWidth="1"/>
    <col min="15131" max="15131" width="4.5703125" style="97" customWidth="1"/>
    <col min="15132" max="15133" width="1.140625" style="97" customWidth="1"/>
    <col min="15134" max="15134" width="6.85546875" style="97" customWidth="1"/>
    <col min="15135" max="15135" width="6.7109375" style="97" customWidth="1"/>
    <col min="15136" max="15136" width="3.5703125" style="97" customWidth="1"/>
    <col min="15137" max="15137" width="2.28515625" style="97" customWidth="1"/>
    <col min="15138" max="15360" width="6.85546875" style="97" customWidth="1"/>
    <col min="15361" max="15361" width="2.28515625" style="97" customWidth="1"/>
    <col min="15362" max="15362" width="1.140625" style="97" customWidth="1"/>
    <col min="15363" max="15363" width="4.5703125" style="97" customWidth="1"/>
    <col min="15364" max="15364" width="17.140625" style="97" customWidth="1"/>
    <col min="15365" max="15365" width="3.42578125" style="97" customWidth="1"/>
    <col min="15366" max="15366" width="12.42578125" style="97" customWidth="1"/>
    <col min="15367" max="15367" width="1.28515625" style="97" customWidth="1"/>
    <col min="15368" max="15369" width="1.140625" style="97" customWidth="1"/>
    <col min="15370" max="15370" width="10.7109375" style="97" customWidth="1"/>
    <col min="15371" max="15371" width="3" style="97" customWidth="1"/>
    <col min="15372" max="15373" width="1.140625" style="97" customWidth="1"/>
    <col min="15374" max="15374" width="13.7109375" style="97" customWidth="1"/>
    <col min="15375" max="15376" width="1.140625" style="97" customWidth="1"/>
    <col min="15377" max="15377" width="13.5703125" style="97" customWidth="1"/>
    <col min="15378" max="15378" width="1.28515625" style="97" customWidth="1"/>
    <col min="15379" max="15379" width="1.140625" style="97" customWidth="1"/>
    <col min="15380" max="15380" width="10.42578125" style="97" customWidth="1"/>
    <col min="15381" max="15381" width="2.140625" style="97" customWidth="1"/>
    <col min="15382" max="15384" width="1.140625" style="97" customWidth="1"/>
    <col min="15385" max="15385" width="6.85546875" style="97" customWidth="1"/>
    <col min="15386" max="15386" width="2.28515625" style="97" customWidth="1"/>
    <col min="15387" max="15387" width="4.5703125" style="97" customWidth="1"/>
    <col min="15388" max="15389" width="1.140625" style="97" customWidth="1"/>
    <col min="15390" max="15390" width="6.85546875" style="97" customWidth="1"/>
    <col min="15391" max="15391" width="6.7109375" style="97" customWidth="1"/>
    <col min="15392" max="15392" width="3.5703125" style="97" customWidth="1"/>
    <col min="15393" max="15393" width="2.28515625" style="97" customWidth="1"/>
    <col min="15394" max="15616" width="6.85546875" style="97" customWidth="1"/>
    <col min="15617" max="15617" width="2.28515625" style="97" customWidth="1"/>
    <col min="15618" max="15618" width="1.140625" style="97" customWidth="1"/>
    <col min="15619" max="15619" width="4.5703125" style="97" customWidth="1"/>
    <col min="15620" max="15620" width="17.140625" style="97" customWidth="1"/>
    <col min="15621" max="15621" width="3.42578125" style="97" customWidth="1"/>
    <col min="15622" max="15622" width="12.42578125" style="97" customWidth="1"/>
    <col min="15623" max="15623" width="1.28515625" style="97" customWidth="1"/>
    <col min="15624" max="15625" width="1.140625" style="97" customWidth="1"/>
    <col min="15626" max="15626" width="10.7109375" style="97" customWidth="1"/>
    <col min="15627" max="15627" width="3" style="97" customWidth="1"/>
    <col min="15628" max="15629" width="1.140625" style="97" customWidth="1"/>
    <col min="15630" max="15630" width="13.7109375" style="97" customWidth="1"/>
    <col min="15631" max="15632" width="1.140625" style="97" customWidth="1"/>
    <col min="15633" max="15633" width="13.5703125" style="97" customWidth="1"/>
    <col min="15634" max="15634" width="1.28515625" style="97" customWidth="1"/>
    <col min="15635" max="15635" width="1.140625" style="97" customWidth="1"/>
    <col min="15636" max="15636" width="10.42578125" style="97" customWidth="1"/>
    <col min="15637" max="15637" width="2.140625" style="97" customWidth="1"/>
    <col min="15638" max="15640" width="1.140625" style="97" customWidth="1"/>
    <col min="15641" max="15641" width="6.85546875" style="97" customWidth="1"/>
    <col min="15642" max="15642" width="2.28515625" style="97" customWidth="1"/>
    <col min="15643" max="15643" width="4.5703125" style="97" customWidth="1"/>
    <col min="15644" max="15645" width="1.140625" style="97" customWidth="1"/>
    <col min="15646" max="15646" width="6.85546875" style="97" customWidth="1"/>
    <col min="15647" max="15647" width="6.7109375" style="97" customWidth="1"/>
    <col min="15648" max="15648" width="3.5703125" style="97" customWidth="1"/>
    <col min="15649" max="15649" width="2.28515625" style="97" customWidth="1"/>
    <col min="15650" max="15872" width="6.85546875" style="97" customWidth="1"/>
    <col min="15873" max="15873" width="2.28515625" style="97" customWidth="1"/>
    <col min="15874" max="15874" width="1.140625" style="97" customWidth="1"/>
    <col min="15875" max="15875" width="4.5703125" style="97" customWidth="1"/>
    <col min="15876" max="15876" width="17.140625" style="97" customWidth="1"/>
    <col min="15877" max="15877" width="3.42578125" style="97" customWidth="1"/>
    <col min="15878" max="15878" width="12.42578125" style="97" customWidth="1"/>
    <col min="15879" max="15879" width="1.28515625" style="97" customWidth="1"/>
    <col min="15880" max="15881" width="1.140625" style="97" customWidth="1"/>
    <col min="15882" max="15882" width="10.7109375" style="97" customWidth="1"/>
    <col min="15883" max="15883" width="3" style="97" customWidth="1"/>
    <col min="15884" max="15885" width="1.140625" style="97" customWidth="1"/>
    <col min="15886" max="15886" width="13.7109375" style="97" customWidth="1"/>
    <col min="15887" max="15888" width="1.140625" style="97" customWidth="1"/>
    <col min="15889" max="15889" width="13.5703125" style="97" customWidth="1"/>
    <col min="15890" max="15890" width="1.28515625" style="97" customWidth="1"/>
    <col min="15891" max="15891" width="1.140625" style="97" customWidth="1"/>
    <col min="15892" max="15892" width="10.42578125" style="97" customWidth="1"/>
    <col min="15893" max="15893" width="2.140625" style="97" customWidth="1"/>
    <col min="15894" max="15896" width="1.140625" style="97" customWidth="1"/>
    <col min="15897" max="15897" width="6.85546875" style="97" customWidth="1"/>
    <col min="15898" max="15898" width="2.28515625" style="97" customWidth="1"/>
    <col min="15899" max="15899" width="4.5703125" style="97" customWidth="1"/>
    <col min="15900" max="15901" width="1.140625" style="97" customWidth="1"/>
    <col min="15902" max="15902" width="6.85546875" style="97" customWidth="1"/>
    <col min="15903" max="15903" width="6.7109375" style="97" customWidth="1"/>
    <col min="15904" max="15904" width="3.5703125" style="97" customWidth="1"/>
    <col min="15905" max="15905" width="2.28515625" style="97" customWidth="1"/>
    <col min="15906" max="16128" width="6.85546875" style="97" customWidth="1"/>
    <col min="16129" max="16129" width="2.28515625" style="97" customWidth="1"/>
    <col min="16130" max="16130" width="1.140625" style="97" customWidth="1"/>
    <col min="16131" max="16131" width="4.5703125" style="97" customWidth="1"/>
    <col min="16132" max="16132" width="17.140625" style="97" customWidth="1"/>
    <col min="16133" max="16133" width="3.42578125" style="97" customWidth="1"/>
    <col min="16134" max="16134" width="12.42578125" style="97" customWidth="1"/>
    <col min="16135" max="16135" width="1.28515625" style="97" customWidth="1"/>
    <col min="16136" max="16137" width="1.140625" style="97" customWidth="1"/>
    <col min="16138" max="16138" width="10.7109375" style="97" customWidth="1"/>
    <col min="16139" max="16139" width="3" style="97" customWidth="1"/>
    <col min="16140" max="16141" width="1.140625" style="97" customWidth="1"/>
    <col min="16142" max="16142" width="13.7109375" style="97" customWidth="1"/>
    <col min="16143" max="16144" width="1.140625" style="97" customWidth="1"/>
    <col min="16145" max="16145" width="13.5703125" style="97" customWidth="1"/>
    <col min="16146" max="16146" width="1.28515625" style="97" customWidth="1"/>
    <col min="16147" max="16147" width="1.140625" style="97" customWidth="1"/>
    <col min="16148" max="16148" width="10.42578125" style="97" customWidth="1"/>
    <col min="16149" max="16149" width="2.140625" style="97" customWidth="1"/>
    <col min="16150" max="16152" width="1.140625" style="97" customWidth="1"/>
    <col min="16153" max="16153" width="6.85546875" style="97" customWidth="1"/>
    <col min="16154" max="16154" width="2.28515625" style="97" customWidth="1"/>
    <col min="16155" max="16155" width="4.5703125" style="97" customWidth="1"/>
    <col min="16156" max="16157" width="1.140625" style="97" customWidth="1"/>
    <col min="16158" max="16158" width="6.85546875" style="97" customWidth="1"/>
    <col min="16159" max="16159" width="6.7109375" style="97" customWidth="1"/>
    <col min="16160" max="16160" width="3.5703125" style="97" customWidth="1"/>
    <col min="16161" max="16161" width="2.28515625" style="97" customWidth="1"/>
    <col min="16162" max="16384" width="6.85546875" style="97" customWidth="1"/>
  </cols>
  <sheetData>
    <row r="1" spans="2:36" ht="15" x14ac:dyDescent="0.25"/>
    <row r="2" spans="2:36" ht="15" x14ac:dyDescent="0.25"/>
    <row r="3" spans="2:36" ht="15" x14ac:dyDescent="0.25">
      <c r="F3" s="239" t="s">
        <v>3227</v>
      </c>
      <c r="G3" s="239"/>
      <c r="H3" s="239"/>
      <c r="I3" s="239"/>
      <c r="J3" s="239"/>
      <c r="K3" s="239"/>
      <c r="L3" s="239"/>
      <c r="M3" s="239"/>
      <c r="N3" s="239"/>
      <c r="O3" s="239"/>
      <c r="P3" s="239"/>
      <c r="Q3" s="239"/>
      <c r="R3" s="239"/>
      <c r="S3" s="239"/>
      <c r="T3" s="239"/>
      <c r="U3" s="239"/>
      <c r="V3" s="239"/>
      <c r="W3" s="239"/>
      <c r="X3" s="239"/>
      <c r="Y3" s="239"/>
    </row>
    <row r="4" spans="2:36" ht="15" x14ac:dyDescent="0.25">
      <c r="F4" s="239"/>
      <c r="G4" s="239"/>
      <c r="H4" s="239"/>
      <c r="I4" s="239"/>
      <c r="J4" s="239"/>
      <c r="K4" s="239"/>
      <c r="L4" s="239"/>
      <c r="M4" s="239"/>
      <c r="N4" s="239"/>
      <c r="O4" s="239"/>
      <c r="P4" s="239"/>
      <c r="Q4" s="239"/>
      <c r="R4" s="239"/>
      <c r="S4" s="239"/>
      <c r="T4" s="239"/>
      <c r="U4" s="239"/>
      <c r="V4" s="239"/>
      <c r="W4" s="239"/>
      <c r="X4" s="239"/>
      <c r="Y4" s="239"/>
    </row>
    <row r="5" spans="2:36" ht="15" x14ac:dyDescent="0.25">
      <c r="F5" s="239"/>
      <c r="G5" s="239"/>
      <c r="H5" s="239"/>
      <c r="I5" s="239"/>
      <c r="J5" s="239"/>
      <c r="K5" s="239"/>
      <c r="L5" s="239"/>
      <c r="M5" s="239"/>
      <c r="N5" s="239"/>
      <c r="O5" s="239"/>
      <c r="P5" s="239"/>
      <c r="Q5" s="239"/>
      <c r="R5" s="239"/>
      <c r="S5" s="239"/>
      <c r="T5" s="239"/>
      <c r="U5" s="239"/>
      <c r="V5" s="239"/>
      <c r="W5" s="239"/>
      <c r="X5" s="239"/>
      <c r="Y5" s="239"/>
    </row>
    <row r="6" spans="2:36" ht="15" x14ac:dyDescent="0.25">
      <c r="F6" s="239"/>
      <c r="G6" s="239"/>
      <c r="H6" s="239"/>
      <c r="I6" s="239"/>
      <c r="J6" s="239"/>
      <c r="K6" s="239"/>
      <c r="L6" s="239"/>
      <c r="M6" s="239"/>
      <c r="N6" s="239"/>
      <c r="O6" s="239"/>
      <c r="P6" s="239"/>
      <c r="Q6" s="239"/>
      <c r="R6" s="239"/>
      <c r="S6" s="239"/>
      <c r="T6" s="239"/>
      <c r="U6" s="239"/>
      <c r="V6" s="239"/>
      <c r="W6" s="239"/>
      <c r="X6" s="239"/>
      <c r="Y6" s="239"/>
    </row>
    <row r="7" spans="2:36" ht="15" x14ac:dyDescent="0.25">
      <c r="F7" s="239"/>
      <c r="G7" s="239"/>
      <c r="H7" s="239"/>
      <c r="I7" s="239"/>
      <c r="J7" s="239"/>
      <c r="K7" s="239"/>
      <c r="L7" s="239"/>
      <c r="M7" s="239"/>
      <c r="N7" s="239"/>
      <c r="O7" s="239"/>
      <c r="P7" s="239"/>
      <c r="Q7" s="239"/>
      <c r="R7" s="239"/>
      <c r="S7" s="239"/>
      <c r="T7" s="239"/>
      <c r="U7" s="239"/>
      <c r="V7" s="239"/>
      <c r="W7" s="239"/>
      <c r="X7" s="239"/>
      <c r="Y7" s="239"/>
    </row>
    <row r="8" spans="2:36" ht="15" x14ac:dyDescent="0.25">
      <c r="F8" s="239"/>
      <c r="G8" s="239"/>
      <c r="H8" s="239"/>
      <c r="I8" s="239"/>
      <c r="J8" s="239"/>
      <c r="K8" s="239"/>
      <c r="L8" s="239"/>
      <c r="M8" s="239"/>
      <c r="N8" s="239"/>
      <c r="O8" s="239"/>
      <c r="P8" s="239"/>
      <c r="Q8" s="239"/>
      <c r="R8" s="239"/>
      <c r="S8" s="239"/>
      <c r="T8" s="239"/>
      <c r="U8" s="239"/>
      <c r="V8" s="239"/>
      <c r="W8" s="239"/>
      <c r="X8" s="239"/>
      <c r="Y8" s="239"/>
    </row>
    <row r="9" spans="2:36" ht="15" x14ac:dyDescent="0.25"/>
    <row r="10" spans="2:36" ht="15" customHeight="1" x14ac:dyDescent="0.25">
      <c r="E10" s="233" t="s">
        <v>203</v>
      </c>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40"/>
      <c r="AG10" s="240"/>
      <c r="AH10" s="240"/>
      <c r="AI10" s="240"/>
      <c r="AJ10" s="240"/>
    </row>
    <row r="11" spans="2:36" ht="15" x14ac:dyDescent="0.25"/>
    <row r="12" spans="2:36" ht="15" x14ac:dyDescent="0.25">
      <c r="B12" s="233" t="s">
        <v>118</v>
      </c>
      <c r="C12" s="233"/>
      <c r="D12" s="233"/>
      <c r="E12" s="233"/>
      <c r="F12" s="233"/>
      <c r="G12" s="233"/>
      <c r="J12" s="233" t="s">
        <v>204</v>
      </c>
      <c r="K12" s="233"/>
      <c r="N12" s="233" t="s">
        <v>205</v>
      </c>
      <c r="Q12" s="107" t="s">
        <v>192</v>
      </c>
      <c r="T12" s="233" t="s">
        <v>193</v>
      </c>
      <c r="U12" s="233"/>
      <c r="V12" s="233"/>
      <c r="Y12" s="233" t="s">
        <v>206</v>
      </c>
      <c r="Z12" s="233"/>
      <c r="AA12" s="233"/>
      <c r="AD12" s="233" t="s">
        <v>207</v>
      </c>
      <c r="AE12" s="233"/>
    </row>
    <row r="13" spans="2:36" ht="15" x14ac:dyDescent="0.25">
      <c r="N13" s="233"/>
    </row>
    <row r="14" spans="2:36" ht="15" x14ac:dyDescent="0.25">
      <c r="B14" s="244" t="s">
        <v>1423</v>
      </c>
      <c r="C14" s="244"/>
      <c r="D14" s="244"/>
      <c r="E14" s="244"/>
      <c r="F14" s="244"/>
      <c r="G14" s="244"/>
      <c r="I14" s="247">
        <v>8934364400</v>
      </c>
      <c r="J14" s="247"/>
      <c r="K14" s="247"/>
      <c r="L14" s="246"/>
      <c r="M14" s="247">
        <v>1986340125.0899999</v>
      </c>
      <c r="N14" s="247"/>
      <c r="O14" s="246"/>
      <c r="P14" s="247">
        <v>10920704525.09</v>
      </c>
      <c r="Q14" s="247"/>
      <c r="R14" s="246"/>
      <c r="S14" s="247">
        <v>9639479199.5400009</v>
      </c>
      <c r="T14" s="247"/>
      <c r="U14" s="247"/>
      <c r="V14" s="247"/>
      <c r="W14" s="246"/>
      <c r="X14" s="247">
        <v>9621055003.2900009</v>
      </c>
      <c r="Y14" s="247"/>
      <c r="Z14" s="247"/>
      <c r="AA14" s="247"/>
      <c r="AB14" s="246"/>
      <c r="AC14" s="247">
        <v>1281225325.55</v>
      </c>
      <c r="AD14" s="247"/>
      <c r="AE14" s="247"/>
    </row>
    <row r="15" spans="2:36" ht="15" x14ac:dyDescent="0.25">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2:36" ht="15" x14ac:dyDescent="0.25">
      <c r="B16" s="244" t="s">
        <v>208</v>
      </c>
      <c r="C16" s="244"/>
      <c r="D16" s="244"/>
      <c r="E16" s="244"/>
      <c r="F16" s="244"/>
      <c r="G16" s="244"/>
      <c r="I16" s="247">
        <v>206084000</v>
      </c>
      <c r="J16" s="247"/>
      <c r="K16" s="247"/>
      <c r="L16" s="246"/>
      <c r="M16" s="247">
        <v>32782606</v>
      </c>
      <c r="N16" s="247"/>
      <c r="O16" s="246"/>
      <c r="P16" s="247">
        <v>238866606</v>
      </c>
      <c r="Q16" s="247"/>
      <c r="R16" s="246"/>
      <c r="S16" s="247">
        <v>238866606</v>
      </c>
      <c r="T16" s="247"/>
      <c r="U16" s="247"/>
      <c r="V16" s="247"/>
      <c r="W16" s="246"/>
      <c r="X16" s="247">
        <v>238866606</v>
      </c>
      <c r="Y16" s="247"/>
      <c r="Z16" s="247"/>
      <c r="AA16" s="247"/>
      <c r="AB16" s="246"/>
      <c r="AC16" s="247">
        <v>0</v>
      </c>
      <c r="AD16" s="247"/>
      <c r="AE16" s="247"/>
    </row>
    <row r="17" spans="2:31" ht="15" x14ac:dyDescent="0.25">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row>
    <row r="18" spans="2:31" ht="15" x14ac:dyDescent="0.25">
      <c r="B18" s="244" t="s">
        <v>209</v>
      </c>
      <c r="C18" s="244"/>
      <c r="D18" s="244"/>
      <c r="E18" s="244"/>
      <c r="F18" s="244"/>
      <c r="G18" s="244"/>
      <c r="I18" s="247">
        <v>504000000</v>
      </c>
      <c r="J18" s="247"/>
      <c r="K18" s="247"/>
      <c r="L18" s="246"/>
      <c r="M18" s="247">
        <v>38021165.060000002</v>
      </c>
      <c r="N18" s="247"/>
      <c r="O18" s="246"/>
      <c r="P18" s="247">
        <v>542021165.05999994</v>
      </c>
      <c r="Q18" s="247"/>
      <c r="R18" s="246"/>
      <c r="S18" s="247">
        <v>542021165.05999994</v>
      </c>
      <c r="T18" s="247"/>
      <c r="U18" s="247"/>
      <c r="V18" s="247"/>
      <c r="W18" s="246"/>
      <c r="X18" s="247">
        <v>542021165.05999994</v>
      </c>
      <c r="Y18" s="247"/>
      <c r="Z18" s="247"/>
      <c r="AA18" s="247"/>
      <c r="AB18" s="246"/>
      <c r="AC18" s="247">
        <v>0</v>
      </c>
      <c r="AD18" s="247"/>
      <c r="AE18" s="247"/>
    </row>
    <row r="19" spans="2:31" ht="15" x14ac:dyDescent="0.25">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row>
    <row r="20" spans="2:31" ht="15" x14ac:dyDescent="0.25">
      <c r="B20" s="244" t="s">
        <v>1424</v>
      </c>
      <c r="C20" s="244"/>
      <c r="D20" s="244"/>
      <c r="E20" s="244"/>
      <c r="F20" s="244"/>
      <c r="G20" s="244"/>
      <c r="I20" s="247">
        <v>746245500</v>
      </c>
      <c r="J20" s="247"/>
      <c r="K20" s="247"/>
      <c r="L20" s="246"/>
      <c r="M20" s="247">
        <v>51000000</v>
      </c>
      <c r="N20" s="247"/>
      <c r="O20" s="246"/>
      <c r="P20" s="247">
        <v>797245500</v>
      </c>
      <c r="Q20" s="247"/>
      <c r="R20" s="246"/>
      <c r="S20" s="247">
        <v>797245500</v>
      </c>
      <c r="T20" s="247"/>
      <c r="U20" s="247"/>
      <c r="V20" s="247"/>
      <c r="W20" s="246"/>
      <c r="X20" s="247">
        <v>797245500</v>
      </c>
      <c r="Y20" s="247"/>
      <c r="Z20" s="247"/>
      <c r="AA20" s="247"/>
      <c r="AB20" s="246"/>
      <c r="AC20" s="247">
        <v>0</v>
      </c>
      <c r="AD20" s="247"/>
      <c r="AE20" s="247"/>
    </row>
    <row r="21" spans="2:31" ht="15" x14ac:dyDescent="0.25">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row>
    <row r="22" spans="2:31" ht="15" x14ac:dyDescent="0.25">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row>
    <row r="23" spans="2:31" ht="15" x14ac:dyDescent="0.25">
      <c r="B23" s="233" t="s">
        <v>283</v>
      </c>
      <c r="C23" s="233"/>
      <c r="D23" s="233"/>
      <c r="E23" s="233"/>
      <c r="F23" s="233"/>
      <c r="G23" s="233"/>
      <c r="I23" s="247">
        <v>10390693900</v>
      </c>
      <c r="J23" s="247"/>
      <c r="K23" s="247"/>
      <c r="L23" s="246"/>
      <c r="M23" s="247">
        <v>2108143896.1500001</v>
      </c>
      <c r="N23" s="247"/>
      <c r="O23" s="246"/>
      <c r="P23" s="247">
        <v>12498837796.15</v>
      </c>
      <c r="Q23" s="247"/>
      <c r="R23" s="246"/>
      <c r="S23" s="247">
        <v>11217612470.6</v>
      </c>
      <c r="T23" s="247"/>
      <c r="U23" s="247"/>
      <c r="V23" s="247"/>
      <c r="W23" s="246"/>
      <c r="X23" s="247">
        <v>11199188274.35</v>
      </c>
      <c r="Y23" s="247"/>
      <c r="Z23" s="247"/>
      <c r="AA23" s="247"/>
      <c r="AB23" s="246"/>
      <c r="AC23" s="247">
        <v>1281225325.55</v>
      </c>
      <c r="AD23" s="247"/>
      <c r="AE23" s="247"/>
    </row>
    <row r="24" spans="2:31" ht="15" x14ac:dyDescent="0.25"/>
    <row r="25" spans="2:31" ht="15" x14ac:dyDescent="0.25"/>
    <row r="26" spans="2:31" ht="15" x14ac:dyDescent="0.25"/>
    <row r="27" spans="2:31" ht="15" x14ac:dyDescent="0.25">
      <c r="V27" s="234"/>
      <c r="W27" s="234"/>
      <c r="X27" s="234"/>
      <c r="Y27" s="234"/>
      <c r="Z27" s="234"/>
      <c r="AA27" s="234"/>
      <c r="AB27" s="234"/>
      <c r="AC27" s="234"/>
      <c r="AD27" s="234"/>
      <c r="AE27" s="234"/>
    </row>
  </sheetData>
  <mergeCells count="44">
    <mergeCell ref="AC23:AE23"/>
    <mergeCell ref="V27:AE27"/>
    <mergeCell ref="E10:AE10"/>
    <mergeCell ref="B23:G23"/>
    <mergeCell ref="I23:K23"/>
    <mergeCell ref="M23:N23"/>
    <mergeCell ref="P23:Q23"/>
    <mergeCell ref="S23:V23"/>
    <mergeCell ref="X23:AA23"/>
    <mergeCell ref="AC18:AE18"/>
    <mergeCell ref="B20:G20"/>
    <mergeCell ref="I20:K20"/>
    <mergeCell ref="M20:N20"/>
    <mergeCell ref="P20:Q20"/>
    <mergeCell ref="S20:V20"/>
    <mergeCell ref="X20:AA20"/>
    <mergeCell ref="AC20:AE20"/>
    <mergeCell ref="B18:G18"/>
    <mergeCell ref="I18:K18"/>
    <mergeCell ref="M18:N18"/>
    <mergeCell ref="P18:Q18"/>
    <mergeCell ref="S18:V18"/>
    <mergeCell ref="X18:AA18"/>
    <mergeCell ref="AC14:AE14"/>
    <mergeCell ref="B16:G16"/>
    <mergeCell ref="I16:K16"/>
    <mergeCell ref="M16:N16"/>
    <mergeCell ref="P16:Q16"/>
    <mergeCell ref="S16:V16"/>
    <mergeCell ref="X16:AA16"/>
    <mergeCell ref="AC16:AE16"/>
    <mergeCell ref="B14:G14"/>
    <mergeCell ref="I14:K14"/>
    <mergeCell ref="M14:N14"/>
    <mergeCell ref="P14:Q14"/>
    <mergeCell ref="S14:V14"/>
    <mergeCell ref="X14:AA14"/>
    <mergeCell ref="F3:Y8"/>
    <mergeCell ref="B12:G12"/>
    <mergeCell ref="J12:K12"/>
    <mergeCell ref="N12:N13"/>
    <mergeCell ref="T12:V12"/>
    <mergeCell ref="Y12:AA12"/>
    <mergeCell ref="AD12:AE12"/>
  </mergeCells>
  <printOptions horizontalCentered="1"/>
  <pageMargins left="0.70866141732283472" right="0.70866141732283472" top="0.74803149606299213" bottom="0.74803149606299213" header="0.31496062992125984" footer="0.31496062992125984"/>
  <pageSetup scale="90"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AF26"/>
  <sheetViews>
    <sheetView showGridLines="0" showOutlineSymbols="0" topLeftCell="A4" workbookViewId="0">
      <selection activeCell="A4" sqref="A1:XFD1048576"/>
    </sheetView>
  </sheetViews>
  <sheetFormatPr baseColWidth="10" defaultRowHeight="12.75" customHeight="1" x14ac:dyDescent="0.25"/>
  <cols>
    <col min="1" max="1" width="1.140625" style="1" customWidth="1"/>
    <col min="2" max="2" width="4.42578125" style="1" customWidth="1"/>
    <col min="3" max="3" width="3.5703125" style="1" customWidth="1"/>
    <col min="4" max="4" width="16" style="1" customWidth="1"/>
    <col min="5" max="5" width="4.5703125" style="1" customWidth="1"/>
    <col min="6" max="6" width="11.28515625" style="1" customWidth="1"/>
    <col min="7" max="7" width="2.42578125" style="1" customWidth="1"/>
    <col min="8" max="9" width="1.140625" style="1" customWidth="1"/>
    <col min="10" max="10" width="6.85546875" style="1" customWidth="1"/>
    <col min="11" max="11" width="5.7109375" style="1" customWidth="1"/>
    <col min="12" max="13" width="1.140625" style="1" customWidth="1"/>
    <col min="14" max="14" width="13.7109375" style="1" customWidth="1"/>
    <col min="15" max="15" width="2.28515625" style="1" customWidth="1"/>
    <col min="16" max="16" width="13.7109375" style="1" customWidth="1"/>
    <col min="17" max="17" width="2.28515625" style="1" customWidth="1"/>
    <col min="18" max="18" width="8" style="1" customWidth="1"/>
    <col min="19" max="19" width="5.7109375" style="1" customWidth="1"/>
    <col min="20" max="20" width="2.28515625" style="1" customWidth="1"/>
    <col min="21" max="21" width="5.7109375" style="1" customWidth="1"/>
    <col min="22" max="22" width="3.42578125" style="1" customWidth="1"/>
    <col min="23" max="23" width="4.5703125" style="1" customWidth="1"/>
    <col min="24" max="24" width="2.28515625" style="1" customWidth="1"/>
    <col min="25" max="26" width="6.85546875" style="1" customWidth="1"/>
    <col min="27" max="27" width="1" style="1" customWidth="1"/>
    <col min="28" max="28" width="3.5703125" style="1" customWidth="1"/>
    <col min="29" max="256" width="6.85546875" style="1" customWidth="1"/>
    <col min="257" max="257" width="1.140625" style="1" customWidth="1"/>
    <col min="258" max="258" width="4.42578125" style="1" customWidth="1"/>
    <col min="259" max="259" width="3.5703125" style="1" customWidth="1"/>
    <col min="260" max="260" width="16" style="1" customWidth="1"/>
    <col min="261" max="261" width="4.5703125" style="1" customWidth="1"/>
    <col min="262" max="262" width="11.28515625" style="1" customWidth="1"/>
    <col min="263" max="263" width="2.42578125" style="1" customWidth="1"/>
    <col min="264" max="265" width="1.140625" style="1" customWidth="1"/>
    <col min="266" max="266" width="6.85546875" style="1" customWidth="1"/>
    <col min="267" max="267" width="5.7109375" style="1" customWidth="1"/>
    <col min="268" max="269" width="1.140625" style="1" customWidth="1"/>
    <col min="270" max="270" width="13.7109375" style="1" customWidth="1"/>
    <col min="271" max="271" width="2.28515625" style="1" customWidth="1"/>
    <col min="272" max="272" width="13.7109375" style="1" customWidth="1"/>
    <col min="273" max="273" width="2.28515625" style="1" customWidth="1"/>
    <col min="274" max="274" width="8" style="1" customWidth="1"/>
    <col min="275" max="275" width="5.7109375" style="1" customWidth="1"/>
    <col min="276" max="276" width="2.28515625" style="1" customWidth="1"/>
    <col min="277" max="277" width="5.7109375" style="1" customWidth="1"/>
    <col min="278" max="278" width="3.42578125" style="1" customWidth="1"/>
    <col min="279" max="279" width="4.5703125" style="1" customWidth="1"/>
    <col min="280" max="280" width="2.28515625" style="1" customWidth="1"/>
    <col min="281" max="282" width="6.85546875" style="1" customWidth="1"/>
    <col min="283" max="283" width="1" style="1" customWidth="1"/>
    <col min="284" max="284" width="3.5703125" style="1" customWidth="1"/>
    <col min="285" max="512" width="6.85546875" style="1" customWidth="1"/>
    <col min="513" max="513" width="1.140625" style="1" customWidth="1"/>
    <col min="514" max="514" width="4.42578125" style="1" customWidth="1"/>
    <col min="515" max="515" width="3.5703125" style="1" customWidth="1"/>
    <col min="516" max="516" width="16" style="1" customWidth="1"/>
    <col min="517" max="517" width="4.5703125" style="1" customWidth="1"/>
    <col min="518" max="518" width="11.28515625" style="1" customWidth="1"/>
    <col min="519" max="519" width="2.42578125" style="1" customWidth="1"/>
    <col min="520" max="521" width="1.140625" style="1" customWidth="1"/>
    <col min="522" max="522" width="6.85546875" style="1" customWidth="1"/>
    <col min="523" max="523" width="5.7109375" style="1" customWidth="1"/>
    <col min="524" max="525" width="1.140625" style="1" customWidth="1"/>
    <col min="526" max="526" width="13.7109375" style="1" customWidth="1"/>
    <col min="527" max="527" width="2.28515625" style="1" customWidth="1"/>
    <col min="528" max="528" width="13.7109375" style="1" customWidth="1"/>
    <col min="529" max="529" width="2.28515625" style="1" customWidth="1"/>
    <col min="530" max="530" width="8" style="1" customWidth="1"/>
    <col min="531" max="531" width="5.7109375" style="1" customWidth="1"/>
    <col min="532" max="532" width="2.28515625" style="1" customWidth="1"/>
    <col min="533" max="533" width="5.7109375" style="1" customWidth="1"/>
    <col min="534" max="534" width="3.42578125" style="1" customWidth="1"/>
    <col min="535" max="535" width="4.5703125" style="1" customWidth="1"/>
    <col min="536" max="536" width="2.28515625" style="1" customWidth="1"/>
    <col min="537" max="538" width="6.85546875" style="1" customWidth="1"/>
    <col min="539" max="539" width="1" style="1" customWidth="1"/>
    <col min="540" max="540" width="3.5703125" style="1" customWidth="1"/>
    <col min="541" max="768" width="6.85546875" style="1" customWidth="1"/>
    <col min="769" max="769" width="1.140625" style="1" customWidth="1"/>
    <col min="770" max="770" width="4.42578125" style="1" customWidth="1"/>
    <col min="771" max="771" width="3.5703125" style="1" customWidth="1"/>
    <col min="772" max="772" width="16" style="1" customWidth="1"/>
    <col min="773" max="773" width="4.5703125" style="1" customWidth="1"/>
    <col min="774" max="774" width="11.28515625" style="1" customWidth="1"/>
    <col min="775" max="775" width="2.42578125" style="1" customWidth="1"/>
    <col min="776" max="777" width="1.140625" style="1" customWidth="1"/>
    <col min="778" max="778" width="6.85546875" style="1" customWidth="1"/>
    <col min="779" max="779" width="5.7109375" style="1" customWidth="1"/>
    <col min="780" max="781" width="1.140625" style="1" customWidth="1"/>
    <col min="782" max="782" width="13.7109375" style="1" customWidth="1"/>
    <col min="783" max="783" width="2.28515625" style="1" customWidth="1"/>
    <col min="784" max="784" width="13.7109375" style="1" customWidth="1"/>
    <col min="785" max="785" width="2.28515625" style="1" customWidth="1"/>
    <col min="786" max="786" width="8" style="1" customWidth="1"/>
    <col min="787" max="787" width="5.7109375" style="1" customWidth="1"/>
    <col min="788" max="788" width="2.28515625" style="1" customWidth="1"/>
    <col min="789" max="789" width="5.7109375" style="1" customWidth="1"/>
    <col min="790" max="790" width="3.42578125" style="1" customWidth="1"/>
    <col min="791" max="791" width="4.5703125" style="1" customWidth="1"/>
    <col min="792" max="792" width="2.28515625" style="1" customWidth="1"/>
    <col min="793" max="794" width="6.85546875" style="1" customWidth="1"/>
    <col min="795" max="795" width="1" style="1" customWidth="1"/>
    <col min="796" max="796" width="3.5703125" style="1" customWidth="1"/>
    <col min="797" max="1024" width="6.85546875" style="1" customWidth="1"/>
    <col min="1025" max="1025" width="1.140625" style="1" customWidth="1"/>
    <col min="1026" max="1026" width="4.42578125" style="1" customWidth="1"/>
    <col min="1027" max="1027" width="3.5703125" style="1" customWidth="1"/>
    <col min="1028" max="1028" width="16" style="1" customWidth="1"/>
    <col min="1029" max="1029" width="4.5703125" style="1" customWidth="1"/>
    <col min="1030" max="1030" width="11.28515625" style="1" customWidth="1"/>
    <col min="1031" max="1031" width="2.42578125" style="1" customWidth="1"/>
    <col min="1032" max="1033" width="1.140625" style="1" customWidth="1"/>
    <col min="1034" max="1034" width="6.85546875" style="1" customWidth="1"/>
    <col min="1035" max="1035" width="5.7109375" style="1" customWidth="1"/>
    <col min="1036" max="1037" width="1.140625" style="1" customWidth="1"/>
    <col min="1038" max="1038" width="13.7109375" style="1" customWidth="1"/>
    <col min="1039" max="1039" width="2.28515625" style="1" customWidth="1"/>
    <col min="1040" max="1040" width="13.7109375" style="1" customWidth="1"/>
    <col min="1041" max="1041" width="2.28515625" style="1" customWidth="1"/>
    <col min="1042" max="1042" width="8" style="1" customWidth="1"/>
    <col min="1043" max="1043" width="5.7109375" style="1" customWidth="1"/>
    <col min="1044" max="1044" width="2.28515625" style="1" customWidth="1"/>
    <col min="1045" max="1045" width="5.7109375" style="1" customWidth="1"/>
    <col min="1046" max="1046" width="3.42578125" style="1" customWidth="1"/>
    <col min="1047" max="1047" width="4.5703125" style="1" customWidth="1"/>
    <col min="1048" max="1048" width="2.28515625" style="1" customWidth="1"/>
    <col min="1049" max="1050" width="6.85546875" style="1" customWidth="1"/>
    <col min="1051" max="1051" width="1" style="1" customWidth="1"/>
    <col min="1052" max="1052" width="3.5703125" style="1" customWidth="1"/>
    <col min="1053" max="1280" width="6.85546875" style="1" customWidth="1"/>
    <col min="1281" max="1281" width="1.140625" style="1" customWidth="1"/>
    <col min="1282" max="1282" width="4.42578125" style="1" customWidth="1"/>
    <col min="1283" max="1283" width="3.5703125" style="1" customWidth="1"/>
    <col min="1284" max="1284" width="16" style="1" customWidth="1"/>
    <col min="1285" max="1285" width="4.5703125" style="1" customWidth="1"/>
    <col min="1286" max="1286" width="11.28515625" style="1" customWidth="1"/>
    <col min="1287" max="1287" width="2.42578125" style="1" customWidth="1"/>
    <col min="1288" max="1289" width="1.140625" style="1" customWidth="1"/>
    <col min="1290" max="1290" width="6.85546875" style="1" customWidth="1"/>
    <col min="1291" max="1291" width="5.7109375" style="1" customWidth="1"/>
    <col min="1292" max="1293" width="1.140625" style="1" customWidth="1"/>
    <col min="1294" max="1294" width="13.7109375" style="1" customWidth="1"/>
    <col min="1295" max="1295" width="2.28515625" style="1" customWidth="1"/>
    <col min="1296" max="1296" width="13.7109375" style="1" customWidth="1"/>
    <col min="1297" max="1297" width="2.28515625" style="1" customWidth="1"/>
    <col min="1298" max="1298" width="8" style="1" customWidth="1"/>
    <col min="1299" max="1299" width="5.7109375" style="1" customWidth="1"/>
    <col min="1300" max="1300" width="2.28515625" style="1" customWidth="1"/>
    <col min="1301" max="1301" width="5.7109375" style="1" customWidth="1"/>
    <col min="1302" max="1302" width="3.42578125" style="1" customWidth="1"/>
    <col min="1303" max="1303" width="4.5703125" style="1" customWidth="1"/>
    <col min="1304" max="1304" width="2.28515625" style="1" customWidth="1"/>
    <col min="1305" max="1306" width="6.85546875" style="1" customWidth="1"/>
    <col min="1307" max="1307" width="1" style="1" customWidth="1"/>
    <col min="1308" max="1308" width="3.5703125" style="1" customWidth="1"/>
    <col min="1309" max="1536" width="6.85546875" style="1" customWidth="1"/>
    <col min="1537" max="1537" width="1.140625" style="1" customWidth="1"/>
    <col min="1538" max="1538" width="4.42578125" style="1" customWidth="1"/>
    <col min="1539" max="1539" width="3.5703125" style="1" customWidth="1"/>
    <col min="1540" max="1540" width="16" style="1" customWidth="1"/>
    <col min="1541" max="1541" width="4.5703125" style="1" customWidth="1"/>
    <col min="1542" max="1542" width="11.28515625" style="1" customWidth="1"/>
    <col min="1543" max="1543" width="2.42578125" style="1" customWidth="1"/>
    <col min="1544" max="1545" width="1.140625" style="1" customWidth="1"/>
    <col min="1546" max="1546" width="6.85546875" style="1" customWidth="1"/>
    <col min="1547" max="1547" width="5.7109375" style="1" customWidth="1"/>
    <col min="1548" max="1549" width="1.140625" style="1" customWidth="1"/>
    <col min="1550" max="1550" width="13.7109375" style="1" customWidth="1"/>
    <col min="1551" max="1551" width="2.28515625" style="1" customWidth="1"/>
    <col min="1552" max="1552" width="13.7109375" style="1" customWidth="1"/>
    <col min="1553" max="1553" width="2.28515625" style="1" customWidth="1"/>
    <col min="1554" max="1554" width="8" style="1" customWidth="1"/>
    <col min="1555" max="1555" width="5.7109375" style="1" customWidth="1"/>
    <col min="1556" max="1556" width="2.28515625" style="1" customWidth="1"/>
    <col min="1557" max="1557" width="5.7109375" style="1" customWidth="1"/>
    <col min="1558" max="1558" width="3.42578125" style="1" customWidth="1"/>
    <col min="1559" max="1559" width="4.5703125" style="1" customWidth="1"/>
    <col min="1560" max="1560" width="2.28515625" style="1" customWidth="1"/>
    <col min="1561" max="1562" width="6.85546875" style="1" customWidth="1"/>
    <col min="1563" max="1563" width="1" style="1" customWidth="1"/>
    <col min="1564" max="1564" width="3.5703125" style="1" customWidth="1"/>
    <col min="1565" max="1792" width="6.85546875" style="1" customWidth="1"/>
    <col min="1793" max="1793" width="1.140625" style="1" customWidth="1"/>
    <col min="1794" max="1794" width="4.42578125" style="1" customWidth="1"/>
    <col min="1795" max="1795" width="3.5703125" style="1" customWidth="1"/>
    <col min="1796" max="1796" width="16" style="1" customWidth="1"/>
    <col min="1797" max="1797" width="4.5703125" style="1" customWidth="1"/>
    <col min="1798" max="1798" width="11.28515625" style="1" customWidth="1"/>
    <col min="1799" max="1799" width="2.42578125" style="1" customWidth="1"/>
    <col min="1800" max="1801" width="1.140625" style="1" customWidth="1"/>
    <col min="1802" max="1802" width="6.85546875" style="1" customWidth="1"/>
    <col min="1803" max="1803" width="5.7109375" style="1" customWidth="1"/>
    <col min="1804" max="1805" width="1.140625" style="1" customWidth="1"/>
    <col min="1806" max="1806" width="13.7109375" style="1" customWidth="1"/>
    <col min="1807" max="1807" width="2.28515625" style="1" customWidth="1"/>
    <col min="1808" max="1808" width="13.7109375" style="1" customWidth="1"/>
    <col min="1809" max="1809" width="2.28515625" style="1" customWidth="1"/>
    <col min="1810" max="1810" width="8" style="1" customWidth="1"/>
    <col min="1811" max="1811" width="5.7109375" style="1" customWidth="1"/>
    <col min="1812" max="1812" width="2.28515625" style="1" customWidth="1"/>
    <col min="1813" max="1813" width="5.7109375" style="1" customWidth="1"/>
    <col min="1814" max="1814" width="3.42578125" style="1" customWidth="1"/>
    <col min="1815" max="1815" width="4.5703125" style="1" customWidth="1"/>
    <col min="1816" max="1816" width="2.28515625" style="1" customWidth="1"/>
    <col min="1817" max="1818" width="6.85546875" style="1" customWidth="1"/>
    <col min="1819" max="1819" width="1" style="1" customWidth="1"/>
    <col min="1820" max="1820" width="3.5703125" style="1" customWidth="1"/>
    <col min="1821" max="2048" width="6.85546875" style="1" customWidth="1"/>
    <col min="2049" max="2049" width="1.140625" style="1" customWidth="1"/>
    <col min="2050" max="2050" width="4.42578125" style="1" customWidth="1"/>
    <col min="2051" max="2051" width="3.5703125" style="1" customWidth="1"/>
    <col min="2052" max="2052" width="16" style="1" customWidth="1"/>
    <col min="2053" max="2053" width="4.5703125" style="1" customWidth="1"/>
    <col min="2054" max="2054" width="11.28515625" style="1" customWidth="1"/>
    <col min="2055" max="2055" width="2.42578125" style="1" customWidth="1"/>
    <col min="2056" max="2057" width="1.140625" style="1" customWidth="1"/>
    <col min="2058" max="2058" width="6.85546875" style="1" customWidth="1"/>
    <col min="2059" max="2059" width="5.7109375" style="1" customWidth="1"/>
    <col min="2060" max="2061" width="1.140625" style="1" customWidth="1"/>
    <col min="2062" max="2062" width="13.7109375" style="1" customWidth="1"/>
    <col min="2063" max="2063" width="2.28515625" style="1" customWidth="1"/>
    <col min="2064" max="2064" width="13.7109375" style="1" customWidth="1"/>
    <col min="2065" max="2065" width="2.28515625" style="1" customWidth="1"/>
    <col min="2066" max="2066" width="8" style="1" customWidth="1"/>
    <col min="2067" max="2067" width="5.7109375" style="1" customWidth="1"/>
    <col min="2068" max="2068" width="2.28515625" style="1" customWidth="1"/>
    <col min="2069" max="2069" width="5.7109375" style="1" customWidth="1"/>
    <col min="2070" max="2070" width="3.42578125" style="1" customWidth="1"/>
    <col min="2071" max="2071" width="4.5703125" style="1" customWidth="1"/>
    <col min="2072" max="2072" width="2.28515625" style="1" customWidth="1"/>
    <col min="2073" max="2074" width="6.85546875" style="1" customWidth="1"/>
    <col min="2075" max="2075" width="1" style="1" customWidth="1"/>
    <col min="2076" max="2076" width="3.5703125" style="1" customWidth="1"/>
    <col min="2077" max="2304" width="6.85546875" style="1" customWidth="1"/>
    <col min="2305" max="2305" width="1.140625" style="1" customWidth="1"/>
    <col min="2306" max="2306" width="4.42578125" style="1" customWidth="1"/>
    <col min="2307" max="2307" width="3.5703125" style="1" customWidth="1"/>
    <col min="2308" max="2308" width="16" style="1" customWidth="1"/>
    <col min="2309" max="2309" width="4.5703125" style="1" customWidth="1"/>
    <col min="2310" max="2310" width="11.28515625" style="1" customWidth="1"/>
    <col min="2311" max="2311" width="2.42578125" style="1" customWidth="1"/>
    <col min="2312" max="2313" width="1.140625" style="1" customWidth="1"/>
    <col min="2314" max="2314" width="6.85546875" style="1" customWidth="1"/>
    <col min="2315" max="2315" width="5.7109375" style="1" customWidth="1"/>
    <col min="2316" max="2317" width="1.140625" style="1" customWidth="1"/>
    <col min="2318" max="2318" width="13.7109375" style="1" customWidth="1"/>
    <col min="2319" max="2319" width="2.28515625" style="1" customWidth="1"/>
    <col min="2320" max="2320" width="13.7109375" style="1" customWidth="1"/>
    <col min="2321" max="2321" width="2.28515625" style="1" customWidth="1"/>
    <col min="2322" max="2322" width="8" style="1" customWidth="1"/>
    <col min="2323" max="2323" width="5.7109375" style="1" customWidth="1"/>
    <col min="2324" max="2324" width="2.28515625" style="1" customWidth="1"/>
    <col min="2325" max="2325" width="5.7109375" style="1" customWidth="1"/>
    <col min="2326" max="2326" width="3.42578125" style="1" customWidth="1"/>
    <col min="2327" max="2327" width="4.5703125" style="1" customWidth="1"/>
    <col min="2328" max="2328" width="2.28515625" style="1" customWidth="1"/>
    <col min="2329" max="2330" width="6.85546875" style="1" customWidth="1"/>
    <col min="2331" max="2331" width="1" style="1" customWidth="1"/>
    <col min="2332" max="2332" width="3.5703125" style="1" customWidth="1"/>
    <col min="2333" max="2560" width="6.85546875" style="1" customWidth="1"/>
    <col min="2561" max="2561" width="1.140625" style="1" customWidth="1"/>
    <col min="2562" max="2562" width="4.42578125" style="1" customWidth="1"/>
    <col min="2563" max="2563" width="3.5703125" style="1" customWidth="1"/>
    <col min="2564" max="2564" width="16" style="1" customWidth="1"/>
    <col min="2565" max="2565" width="4.5703125" style="1" customWidth="1"/>
    <col min="2566" max="2566" width="11.28515625" style="1" customWidth="1"/>
    <col min="2567" max="2567" width="2.42578125" style="1" customWidth="1"/>
    <col min="2568" max="2569" width="1.140625" style="1" customWidth="1"/>
    <col min="2570" max="2570" width="6.85546875" style="1" customWidth="1"/>
    <col min="2571" max="2571" width="5.7109375" style="1" customWidth="1"/>
    <col min="2572" max="2573" width="1.140625" style="1" customWidth="1"/>
    <col min="2574" max="2574" width="13.7109375" style="1" customWidth="1"/>
    <col min="2575" max="2575" width="2.28515625" style="1" customWidth="1"/>
    <col min="2576" max="2576" width="13.7109375" style="1" customWidth="1"/>
    <col min="2577" max="2577" width="2.28515625" style="1" customWidth="1"/>
    <col min="2578" max="2578" width="8" style="1" customWidth="1"/>
    <col min="2579" max="2579" width="5.7109375" style="1" customWidth="1"/>
    <col min="2580" max="2580" width="2.28515625" style="1" customWidth="1"/>
    <col min="2581" max="2581" width="5.7109375" style="1" customWidth="1"/>
    <col min="2582" max="2582" width="3.42578125" style="1" customWidth="1"/>
    <col min="2583" max="2583" width="4.5703125" style="1" customWidth="1"/>
    <col min="2584" max="2584" width="2.28515625" style="1" customWidth="1"/>
    <col min="2585" max="2586" width="6.85546875" style="1" customWidth="1"/>
    <col min="2587" max="2587" width="1" style="1" customWidth="1"/>
    <col min="2588" max="2588" width="3.5703125" style="1" customWidth="1"/>
    <col min="2589" max="2816" width="6.85546875" style="1" customWidth="1"/>
    <col min="2817" max="2817" width="1.140625" style="1" customWidth="1"/>
    <col min="2818" max="2818" width="4.42578125" style="1" customWidth="1"/>
    <col min="2819" max="2819" width="3.5703125" style="1" customWidth="1"/>
    <col min="2820" max="2820" width="16" style="1" customWidth="1"/>
    <col min="2821" max="2821" width="4.5703125" style="1" customWidth="1"/>
    <col min="2822" max="2822" width="11.28515625" style="1" customWidth="1"/>
    <col min="2823" max="2823" width="2.42578125" style="1" customWidth="1"/>
    <col min="2824" max="2825" width="1.140625" style="1" customWidth="1"/>
    <col min="2826" max="2826" width="6.85546875" style="1" customWidth="1"/>
    <col min="2827" max="2827" width="5.7109375" style="1" customWidth="1"/>
    <col min="2828" max="2829" width="1.140625" style="1" customWidth="1"/>
    <col min="2830" max="2830" width="13.7109375" style="1" customWidth="1"/>
    <col min="2831" max="2831" width="2.28515625" style="1" customWidth="1"/>
    <col min="2832" max="2832" width="13.7109375" style="1" customWidth="1"/>
    <col min="2833" max="2833" width="2.28515625" style="1" customWidth="1"/>
    <col min="2834" max="2834" width="8" style="1" customWidth="1"/>
    <col min="2835" max="2835" width="5.7109375" style="1" customWidth="1"/>
    <col min="2836" max="2836" width="2.28515625" style="1" customWidth="1"/>
    <col min="2837" max="2837" width="5.7109375" style="1" customWidth="1"/>
    <col min="2838" max="2838" width="3.42578125" style="1" customWidth="1"/>
    <col min="2839" max="2839" width="4.5703125" style="1" customWidth="1"/>
    <col min="2840" max="2840" width="2.28515625" style="1" customWidth="1"/>
    <col min="2841" max="2842" width="6.85546875" style="1" customWidth="1"/>
    <col min="2843" max="2843" width="1" style="1" customWidth="1"/>
    <col min="2844" max="2844" width="3.5703125" style="1" customWidth="1"/>
    <col min="2845" max="3072" width="6.85546875" style="1" customWidth="1"/>
    <col min="3073" max="3073" width="1.140625" style="1" customWidth="1"/>
    <col min="3074" max="3074" width="4.42578125" style="1" customWidth="1"/>
    <col min="3075" max="3075" width="3.5703125" style="1" customWidth="1"/>
    <col min="3076" max="3076" width="16" style="1" customWidth="1"/>
    <col min="3077" max="3077" width="4.5703125" style="1" customWidth="1"/>
    <col min="3078" max="3078" width="11.28515625" style="1" customWidth="1"/>
    <col min="3079" max="3079" width="2.42578125" style="1" customWidth="1"/>
    <col min="3080" max="3081" width="1.140625" style="1" customWidth="1"/>
    <col min="3082" max="3082" width="6.85546875" style="1" customWidth="1"/>
    <col min="3083" max="3083" width="5.7109375" style="1" customWidth="1"/>
    <col min="3084" max="3085" width="1.140625" style="1" customWidth="1"/>
    <col min="3086" max="3086" width="13.7109375" style="1" customWidth="1"/>
    <col min="3087" max="3087" width="2.28515625" style="1" customWidth="1"/>
    <col min="3088" max="3088" width="13.7109375" style="1" customWidth="1"/>
    <col min="3089" max="3089" width="2.28515625" style="1" customWidth="1"/>
    <col min="3090" max="3090" width="8" style="1" customWidth="1"/>
    <col min="3091" max="3091" width="5.7109375" style="1" customWidth="1"/>
    <col min="3092" max="3092" width="2.28515625" style="1" customWidth="1"/>
    <col min="3093" max="3093" width="5.7109375" style="1" customWidth="1"/>
    <col min="3094" max="3094" width="3.42578125" style="1" customWidth="1"/>
    <col min="3095" max="3095" width="4.5703125" style="1" customWidth="1"/>
    <col min="3096" max="3096" width="2.28515625" style="1" customWidth="1"/>
    <col min="3097" max="3098" width="6.85546875" style="1" customWidth="1"/>
    <col min="3099" max="3099" width="1" style="1" customWidth="1"/>
    <col min="3100" max="3100" width="3.5703125" style="1" customWidth="1"/>
    <col min="3101" max="3328" width="6.85546875" style="1" customWidth="1"/>
    <col min="3329" max="3329" width="1.140625" style="1" customWidth="1"/>
    <col min="3330" max="3330" width="4.42578125" style="1" customWidth="1"/>
    <col min="3331" max="3331" width="3.5703125" style="1" customWidth="1"/>
    <col min="3332" max="3332" width="16" style="1" customWidth="1"/>
    <col min="3333" max="3333" width="4.5703125" style="1" customWidth="1"/>
    <col min="3334" max="3334" width="11.28515625" style="1" customWidth="1"/>
    <col min="3335" max="3335" width="2.42578125" style="1" customWidth="1"/>
    <col min="3336" max="3337" width="1.140625" style="1" customWidth="1"/>
    <col min="3338" max="3338" width="6.85546875" style="1" customWidth="1"/>
    <col min="3339" max="3339" width="5.7109375" style="1" customWidth="1"/>
    <col min="3340" max="3341" width="1.140625" style="1" customWidth="1"/>
    <col min="3342" max="3342" width="13.7109375" style="1" customWidth="1"/>
    <col min="3343" max="3343" width="2.28515625" style="1" customWidth="1"/>
    <col min="3344" max="3344" width="13.7109375" style="1" customWidth="1"/>
    <col min="3345" max="3345" width="2.28515625" style="1" customWidth="1"/>
    <col min="3346" max="3346" width="8" style="1" customWidth="1"/>
    <col min="3347" max="3347" width="5.7109375" style="1" customWidth="1"/>
    <col min="3348" max="3348" width="2.28515625" style="1" customWidth="1"/>
    <col min="3349" max="3349" width="5.7109375" style="1" customWidth="1"/>
    <col min="3350" max="3350" width="3.42578125" style="1" customWidth="1"/>
    <col min="3351" max="3351" width="4.5703125" style="1" customWidth="1"/>
    <col min="3352" max="3352" width="2.28515625" style="1" customWidth="1"/>
    <col min="3353" max="3354" width="6.85546875" style="1" customWidth="1"/>
    <col min="3355" max="3355" width="1" style="1" customWidth="1"/>
    <col min="3356" max="3356" width="3.5703125" style="1" customWidth="1"/>
    <col min="3357" max="3584" width="6.85546875" style="1" customWidth="1"/>
    <col min="3585" max="3585" width="1.140625" style="1" customWidth="1"/>
    <col min="3586" max="3586" width="4.42578125" style="1" customWidth="1"/>
    <col min="3587" max="3587" width="3.5703125" style="1" customWidth="1"/>
    <col min="3588" max="3588" width="16" style="1" customWidth="1"/>
    <col min="3589" max="3589" width="4.5703125" style="1" customWidth="1"/>
    <col min="3590" max="3590" width="11.28515625" style="1" customWidth="1"/>
    <col min="3591" max="3591" width="2.42578125" style="1" customWidth="1"/>
    <col min="3592" max="3593" width="1.140625" style="1" customWidth="1"/>
    <col min="3594" max="3594" width="6.85546875" style="1" customWidth="1"/>
    <col min="3595" max="3595" width="5.7109375" style="1" customWidth="1"/>
    <col min="3596" max="3597" width="1.140625" style="1" customWidth="1"/>
    <col min="3598" max="3598" width="13.7109375" style="1" customWidth="1"/>
    <col min="3599" max="3599" width="2.28515625" style="1" customWidth="1"/>
    <col min="3600" max="3600" width="13.7109375" style="1" customWidth="1"/>
    <col min="3601" max="3601" width="2.28515625" style="1" customWidth="1"/>
    <col min="3602" max="3602" width="8" style="1" customWidth="1"/>
    <col min="3603" max="3603" width="5.7109375" style="1" customWidth="1"/>
    <col min="3604" max="3604" width="2.28515625" style="1" customWidth="1"/>
    <col min="3605" max="3605" width="5.7109375" style="1" customWidth="1"/>
    <col min="3606" max="3606" width="3.42578125" style="1" customWidth="1"/>
    <col min="3607" max="3607" width="4.5703125" style="1" customWidth="1"/>
    <col min="3608" max="3608" width="2.28515625" style="1" customWidth="1"/>
    <col min="3609" max="3610" width="6.85546875" style="1" customWidth="1"/>
    <col min="3611" max="3611" width="1" style="1" customWidth="1"/>
    <col min="3612" max="3612" width="3.5703125" style="1" customWidth="1"/>
    <col min="3613" max="3840" width="6.85546875" style="1" customWidth="1"/>
    <col min="3841" max="3841" width="1.140625" style="1" customWidth="1"/>
    <col min="3842" max="3842" width="4.42578125" style="1" customWidth="1"/>
    <col min="3843" max="3843" width="3.5703125" style="1" customWidth="1"/>
    <col min="3844" max="3844" width="16" style="1" customWidth="1"/>
    <col min="3845" max="3845" width="4.5703125" style="1" customWidth="1"/>
    <col min="3846" max="3846" width="11.28515625" style="1" customWidth="1"/>
    <col min="3847" max="3847" width="2.42578125" style="1" customWidth="1"/>
    <col min="3848" max="3849" width="1.140625" style="1" customWidth="1"/>
    <col min="3850" max="3850" width="6.85546875" style="1" customWidth="1"/>
    <col min="3851" max="3851" width="5.7109375" style="1" customWidth="1"/>
    <col min="3852" max="3853" width="1.140625" style="1" customWidth="1"/>
    <col min="3854" max="3854" width="13.7109375" style="1" customWidth="1"/>
    <col min="3855" max="3855" width="2.28515625" style="1" customWidth="1"/>
    <col min="3856" max="3856" width="13.7109375" style="1" customWidth="1"/>
    <col min="3857" max="3857" width="2.28515625" style="1" customWidth="1"/>
    <col min="3858" max="3858" width="8" style="1" customWidth="1"/>
    <col min="3859" max="3859" width="5.7109375" style="1" customWidth="1"/>
    <col min="3860" max="3860" width="2.28515625" style="1" customWidth="1"/>
    <col min="3861" max="3861" width="5.7109375" style="1" customWidth="1"/>
    <col min="3862" max="3862" width="3.42578125" style="1" customWidth="1"/>
    <col min="3863" max="3863" width="4.5703125" style="1" customWidth="1"/>
    <col min="3864" max="3864" width="2.28515625" style="1" customWidth="1"/>
    <col min="3865" max="3866" width="6.85546875" style="1" customWidth="1"/>
    <col min="3867" max="3867" width="1" style="1" customWidth="1"/>
    <col min="3868" max="3868" width="3.5703125" style="1" customWidth="1"/>
    <col min="3869" max="4096" width="6.85546875" style="1" customWidth="1"/>
    <col min="4097" max="4097" width="1.140625" style="1" customWidth="1"/>
    <col min="4098" max="4098" width="4.42578125" style="1" customWidth="1"/>
    <col min="4099" max="4099" width="3.5703125" style="1" customWidth="1"/>
    <col min="4100" max="4100" width="16" style="1" customWidth="1"/>
    <col min="4101" max="4101" width="4.5703125" style="1" customWidth="1"/>
    <col min="4102" max="4102" width="11.28515625" style="1" customWidth="1"/>
    <col min="4103" max="4103" width="2.42578125" style="1" customWidth="1"/>
    <col min="4104" max="4105" width="1.140625" style="1" customWidth="1"/>
    <col min="4106" max="4106" width="6.85546875" style="1" customWidth="1"/>
    <col min="4107" max="4107" width="5.7109375" style="1" customWidth="1"/>
    <col min="4108" max="4109" width="1.140625" style="1" customWidth="1"/>
    <col min="4110" max="4110" width="13.7109375" style="1" customWidth="1"/>
    <col min="4111" max="4111" width="2.28515625" style="1" customWidth="1"/>
    <col min="4112" max="4112" width="13.7109375" style="1" customWidth="1"/>
    <col min="4113" max="4113" width="2.28515625" style="1" customWidth="1"/>
    <col min="4114" max="4114" width="8" style="1" customWidth="1"/>
    <col min="4115" max="4115" width="5.7109375" style="1" customWidth="1"/>
    <col min="4116" max="4116" width="2.28515625" style="1" customWidth="1"/>
    <col min="4117" max="4117" width="5.7109375" style="1" customWidth="1"/>
    <col min="4118" max="4118" width="3.42578125" style="1" customWidth="1"/>
    <col min="4119" max="4119" width="4.5703125" style="1" customWidth="1"/>
    <col min="4120" max="4120" width="2.28515625" style="1" customWidth="1"/>
    <col min="4121" max="4122" width="6.85546875" style="1" customWidth="1"/>
    <col min="4123" max="4123" width="1" style="1" customWidth="1"/>
    <col min="4124" max="4124" width="3.5703125" style="1" customWidth="1"/>
    <col min="4125" max="4352" width="6.85546875" style="1" customWidth="1"/>
    <col min="4353" max="4353" width="1.140625" style="1" customWidth="1"/>
    <col min="4354" max="4354" width="4.42578125" style="1" customWidth="1"/>
    <col min="4355" max="4355" width="3.5703125" style="1" customWidth="1"/>
    <col min="4356" max="4356" width="16" style="1" customWidth="1"/>
    <col min="4357" max="4357" width="4.5703125" style="1" customWidth="1"/>
    <col min="4358" max="4358" width="11.28515625" style="1" customWidth="1"/>
    <col min="4359" max="4359" width="2.42578125" style="1" customWidth="1"/>
    <col min="4360" max="4361" width="1.140625" style="1" customWidth="1"/>
    <col min="4362" max="4362" width="6.85546875" style="1" customWidth="1"/>
    <col min="4363" max="4363" width="5.7109375" style="1" customWidth="1"/>
    <col min="4364" max="4365" width="1.140625" style="1" customWidth="1"/>
    <col min="4366" max="4366" width="13.7109375" style="1" customWidth="1"/>
    <col min="4367" max="4367" width="2.28515625" style="1" customWidth="1"/>
    <col min="4368" max="4368" width="13.7109375" style="1" customWidth="1"/>
    <col min="4369" max="4369" width="2.28515625" style="1" customWidth="1"/>
    <col min="4370" max="4370" width="8" style="1" customWidth="1"/>
    <col min="4371" max="4371" width="5.7109375" style="1" customWidth="1"/>
    <col min="4372" max="4372" width="2.28515625" style="1" customWidth="1"/>
    <col min="4373" max="4373" width="5.7109375" style="1" customWidth="1"/>
    <col min="4374" max="4374" width="3.42578125" style="1" customWidth="1"/>
    <col min="4375" max="4375" width="4.5703125" style="1" customWidth="1"/>
    <col min="4376" max="4376" width="2.28515625" style="1" customWidth="1"/>
    <col min="4377" max="4378" width="6.85546875" style="1" customWidth="1"/>
    <col min="4379" max="4379" width="1" style="1" customWidth="1"/>
    <col min="4380" max="4380" width="3.5703125" style="1" customWidth="1"/>
    <col min="4381" max="4608" width="6.85546875" style="1" customWidth="1"/>
    <col min="4609" max="4609" width="1.140625" style="1" customWidth="1"/>
    <col min="4610" max="4610" width="4.42578125" style="1" customWidth="1"/>
    <col min="4611" max="4611" width="3.5703125" style="1" customWidth="1"/>
    <col min="4612" max="4612" width="16" style="1" customWidth="1"/>
    <col min="4613" max="4613" width="4.5703125" style="1" customWidth="1"/>
    <col min="4614" max="4614" width="11.28515625" style="1" customWidth="1"/>
    <col min="4615" max="4615" width="2.42578125" style="1" customWidth="1"/>
    <col min="4616" max="4617" width="1.140625" style="1" customWidth="1"/>
    <col min="4618" max="4618" width="6.85546875" style="1" customWidth="1"/>
    <col min="4619" max="4619" width="5.7109375" style="1" customWidth="1"/>
    <col min="4620" max="4621" width="1.140625" style="1" customWidth="1"/>
    <col min="4622" max="4622" width="13.7109375" style="1" customWidth="1"/>
    <col min="4623" max="4623" width="2.28515625" style="1" customWidth="1"/>
    <col min="4624" max="4624" width="13.7109375" style="1" customWidth="1"/>
    <col min="4625" max="4625" width="2.28515625" style="1" customWidth="1"/>
    <col min="4626" max="4626" width="8" style="1" customWidth="1"/>
    <col min="4627" max="4627" width="5.7109375" style="1" customWidth="1"/>
    <col min="4628" max="4628" width="2.28515625" style="1" customWidth="1"/>
    <col min="4629" max="4629" width="5.7109375" style="1" customWidth="1"/>
    <col min="4630" max="4630" width="3.42578125" style="1" customWidth="1"/>
    <col min="4631" max="4631" width="4.5703125" style="1" customWidth="1"/>
    <col min="4632" max="4632" width="2.28515625" style="1" customWidth="1"/>
    <col min="4633" max="4634" width="6.85546875" style="1" customWidth="1"/>
    <col min="4635" max="4635" width="1" style="1" customWidth="1"/>
    <col min="4636" max="4636" width="3.5703125" style="1" customWidth="1"/>
    <col min="4637" max="4864" width="6.85546875" style="1" customWidth="1"/>
    <col min="4865" max="4865" width="1.140625" style="1" customWidth="1"/>
    <col min="4866" max="4866" width="4.42578125" style="1" customWidth="1"/>
    <col min="4867" max="4867" width="3.5703125" style="1" customWidth="1"/>
    <col min="4868" max="4868" width="16" style="1" customWidth="1"/>
    <col min="4869" max="4869" width="4.5703125" style="1" customWidth="1"/>
    <col min="4870" max="4870" width="11.28515625" style="1" customWidth="1"/>
    <col min="4871" max="4871" width="2.42578125" style="1" customWidth="1"/>
    <col min="4872" max="4873" width="1.140625" style="1" customWidth="1"/>
    <col min="4874" max="4874" width="6.85546875" style="1" customWidth="1"/>
    <col min="4875" max="4875" width="5.7109375" style="1" customWidth="1"/>
    <col min="4876" max="4877" width="1.140625" style="1" customWidth="1"/>
    <col min="4878" max="4878" width="13.7109375" style="1" customWidth="1"/>
    <col min="4879" max="4879" width="2.28515625" style="1" customWidth="1"/>
    <col min="4880" max="4880" width="13.7109375" style="1" customWidth="1"/>
    <col min="4881" max="4881" width="2.28515625" style="1" customWidth="1"/>
    <col min="4882" max="4882" width="8" style="1" customWidth="1"/>
    <col min="4883" max="4883" width="5.7109375" style="1" customWidth="1"/>
    <col min="4884" max="4884" width="2.28515625" style="1" customWidth="1"/>
    <col min="4885" max="4885" width="5.7109375" style="1" customWidth="1"/>
    <col min="4886" max="4886" width="3.42578125" style="1" customWidth="1"/>
    <col min="4887" max="4887" width="4.5703125" style="1" customWidth="1"/>
    <col min="4888" max="4888" width="2.28515625" style="1" customWidth="1"/>
    <col min="4889" max="4890" width="6.85546875" style="1" customWidth="1"/>
    <col min="4891" max="4891" width="1" style="1" customWidth="1"/>
    <col min="4892" max="4892" width="3.5703125" style="1" customWidth="1"/>
    <col min="4893" max="5120" width="6.85546875" style="1" customWidth="1"/>
    <col min="5121" max="5121" width="1.140625" style="1" customWidth="1"/>
    <col min="5122" max="5122" width="4.42578125" style="1" customWidth="1"/>
    <col min="5123" max="5123" width="3.5703125" style="1" customWidth="1"/>
    <col min="5124" max="5124" width="16" style="1" customWidth="1"/>
    <col min="5125" max="5125" width="4.5703125" style="1" customWidth="1"/>
    <col min="5126" max="5126" width="11.28515625" style="1" customWidth="1"/>
    <col min="5127" max="5127" width="2.42578125" style="1" customWidth="1"/>
    <col min="5128" max="5129" width="1.140625" style="1" customWidth="1"/>
    <col min="5130" max="5130" width="6.85546875" style="1" customWidth="1"/>
    <col min="5131" max="5131" width="5.7109375" style="1" customWidth="1"/>
    <col min="5132" max="5133" width="1.140625" style="1" customWidth="1"/>
    <col min="5134" max="5134" width="13.7109375" style="1" customWidth="1"/>
    <col min="5135" max="5135" width="2.28515625" style="1" customWidth="1"/>
    <col min="5136" max="5136" width="13.7109375" style="1" customWidth="1"/>
    <col min="5137" max="5137" width="2.28515625" style="1" customWidth="1"/>
    <col min="5138" max="5138" width="8" style="1" customWidth="1"/>
    <col min="5139" max="5139" width="5.7109375" style="1" customWidth="1"/>
    <col min="5140" max="5140" width="2.28515625" style="1" customWidth="1"/>
    <col min="5141" max="5141" width="5.7109375" style="1" customWidth="1"/>
    <col min="5142" max="5142" width="3.42578125" style="1" customWidth="1"/>
    <col min="5143" max="5143" width="4.5703125" style="1" customWidth="1"/>
    <col min="5144" max="5144" width="2.28515625" style="1" customWidth="1"/>
    <col min="5145" max="5146" width="6.85546875" style="1" customWidth="1"/>
    <col min="5147" max="5147" width="1" style="1" customWidth="1"/>
    <col min="5148" max="5148" width="3.5703125" style="1" customWidth="1"/>
    <col min="5149" max="5376" width="6.85546875" style="1" customWidth="1"/>
    <col min="5377" max="5377" width="1.140625" style="1" customWidth="1"/>
    <col min="5378" max="5378" width="4.42578125" style="1" customWidth="1"/>
    <col min="5379" max="5379" width="3.5703125" style="1" customWidth="1"/>
    <col min="5380" max="5380" width="16" style="1" customWidth="1"/>
    <col min="5381" max="5381" width="4.5703125" style="1" customWidth="1"/>
    <col min="5382" max="5382" width="11.28515625" style="1" customWidth="1"/>
    <col min="5383" max="5383" width="2.42578125" style="1" customWidth="1"/>
    <col min="5384" max="5385" width="1.140625" style="1" customWidth="1"/>
    <col min="5386" max="5386" width="6.85546875" style="1" customWidth="1"/>
    <col min="5387" max="5387" width="5.7109375" style="1" customWidth="1"/>
    <col min="5388" max="5389" width="1.140625" style="1" customWidth="1"/>
    <col min="5390" max="5390" width="13.7109375" style="1" customWidth="1"/>
    <col min="5391" max="5391" width="2.28515625" style="1" customWidth="1"/>
    <col min="5392" max="5392" width="13.7109375" style="1" customWidth="1"/>
    <col min="5393" max="5393" width="2.28515625" style="1" customWidth="1"/>
    <col min="5394" max="5394" width="8" style="1" customWidth="1"/>
    <col min="5395" max="5395" width="5.7109375" style="1" customWidth="1"/>
    <col min="5396" max="5396" width="2.28515625" style="1" customWidth="1"/>
    <col min="5397" max="5397" width="5.7109375" style="1" customWidth="1"/>
    <col min="5398" max="5398" width="3.42578125" style="1" customWidth="1"/>
    <col min="5399" max="5399" width="4.5703125" style="1" customWidth="1"/>
    <col min="5400" max="5400" width="2.28515625" style="1" customWidth="1"/>
    <col min="5401" max="5402" width="6.85546875" style="1" customWidth="1"/>
    <col min="5403" max="5403" width="1" style="1" customWidth="1"/>
    <col min="5404" max="5404" width="3.5703125" style="1" customWidth="1"/>
    <col min="5405" max="5632" width="6.85546875" style="1" customWidth="1"/>
    <col min="5633" max="5633" width="1.140625" style="1" customWidth="1"/>
    <col min="5634" max="5634" width="4.42578125" style="1" customWidth="1"/>
    <col min="5635" max="5635" width="3.5703125" style="1" customWidth="1"/>
    <col min="5636" max="5636" width="16" style="1" customWidth="1"/>
    <col min="5637" max="5637" width="4.5703125" style="1" customWidth="1"/>
    <col min="5638" max="5638" width="11.28515625" style="1" customWidth="1"/>
    <col min="5639" max="5639" width="2.42578125" style="1" customWidth="1"/>
    <col min="5640" max="5641" width="1.140625" style="1" customWidth="1"/>
    <col min="5642" max="5642" width="6.85546875" style="1" customWidth="1"/>
    <col min="5643" max="5643" width="5.7109375" style="1" customWidth="1"/>
    <col min="5644" max="5645" width="1.140625" style="1" customWidth="1"/>
    <col min="5646" max="5646" width="13.7109375" style="1" customWidth="1"/>
    <col min="5647" max="5647" width="2.28515625" style="1" customWidth="1"/>
    <col min="5648" max="5648" width="13.7109375" style="1" customWidth="1"/>
    <col min="5649" max="5649" width="2.28515625" style="1" customWidth="1"/>
    <col min="5650" max="5650" width="8" style="1" customWidth="1"/>
    <col min="5651" max="5651" width="5.7109375" style="1" customWidth="1"/>
    <col min="5652" max="5652" width="2.28515625" style="1" customWidth="1"/>
    <col min="5653" max="5653" width="5.7109375" style="1" customWidth="1"/>
    <col min="5654" max="5654" width="3.42578125" style="1" customWidth="1"/>
    <col min="5655" max="5655" width="4.5703125" style="1" customWidth="1"/>
    <col min="5656" max="5656" width="2.28515625" style="1" customWidth="1"/>
    <col min="5657" max="5658" width="6.85546875" style="1" customWidth="1"/>
    <col min="5659" max="5659" width="1" style="1" customWidth="1"/>
    <col min="5660" max="5660" width="3.5703125" style="1" customWidth="1"/>
    <col min="5661" max="5888" width="6.85546875" style="1" customWidth="1"/>
    <col min="5889" max="5889" width="1.140625" style="1" customWidth="1"/>
    <col min="5890" max="5890" width="4.42578125" style="1" customWidth="1"/>
    <col min="5891" max="5891" width="3.5703125" style="1" customWidth="1"/>
    <col min="5892" max="5892" width="16" style="1" customWidth="1"/>
    <col min="5893" max="5893" width="4.5703125" style="1" customWidth="1"/>
    <col min="5894" max="5894" width="11.28515625" style="1" customWidth="1"/>
    <col min="5895" max="5895" width="2.42578125" style="1" customWidth="1"/>
    <col min="5896" max="5897" width="1.140625" style="1" customWidth="1"/>
    <col min="5898" max="5898" width="6.85546875" style="1" customWidth="1"/>
    <col min="5899" max="5899" width="5.7109375" style="1" customWidth="1"/>
    <col min="5900" max="5901" width="1.140625" style="1" customWidth="1"/>
    <col min="5902" max="5902" width="13.7109375" style="1" customWidth="1"/>
    <col min="5903" max="5903" width="2.28515625" style="1" customWidth="1"/>
    <col min="5904" max="5904" width="13.7109375" style="1" customWidth="1"/>
    <col min="5905" max="5905" width="2.28515625" style="1" customWidth="1"/>
    <col min="5906" max="5906" width="8" style="1" customWidth="1"/>
    <col min="5907" max="5907" width="5.7109375" style="1" customWidth="1"/>
    <col min="5908" max="5908" width="2.28515625" style="1" customWidth="1"/>
    <col min="5909" max="5909" width="5.7109375" style="1" customWidth="1"/>
    <col min="5910" max="5910" width="3.42578125" style="1" customWidth="1"/>
    <col min="5911" max="5911" width="4.5703125" style="1" customWidth="1"/>
    <col min="5912" max="5912" width="2.28515625" style="1" customWidth="1"/>
    <col min="5913" max="5914" width="6.85546875" style="1" customWidth="1"/>
    <col min="5915" max="5915" width="1" style="1" customWidth="1"/>
    <col min="5916" max="5916" width="3.5703125" style="1" customWidth="1"/>
    <col min="5917" max="6144" width="6.85546875" style="1" customWidth="1"/>
    <col min="6145" max="6145" width="1.140625" style="1" customWidth="1"/>
    <col min="6146" max="6146" width="4.42578125" style="1" customWidth="1"/>
    <col min="6147" max="6147" width="3.5703125" style="1" customWidth="1"/>
    <col min="6148" max="6148" width="16" style="1" customWidth="1"/>
    <col min="6149" max="6149" width="4.5703125" style="1" customWidth="1"/>
    <col min="6150" max="6150" width="11.28515625" style="1" customWidth="1"/>
    <col min="6151" max="6151" width="2.42578125" style="1" customWidth="1"/>
    <col min="6152" max="6153" width="1.140625" style="1" customWidth="1"/>
    <col min="6154" max="6154" width="6.85546875" style="1" customWidth="1"/>
    <col min="6155" max="6155" width="5.7109375" style="1" customWidth="1"/>
    <col min="6156" max="6157" width="1.140625" style="1" customWidth="1"/>
    <col min="6158" max="6158" width="13.7109375" style="1" customWidth="1"/>
    <col min="6159" max="6159" width="2.28515625" style="1" customWidth="1"/>
    <col min="6160" max="6160" width="13.7109375" style="1" customWidth="1"/>
    <col min="6161" max="6161" width="2.28515625" style="1" customWidth="1"/>
    <col min="6162" max="6162" width="8" style="1" customWidth="1"/>
    <col min="6163" max="6163" width="5.7109375" style="1" customWidth="1"/>
    <col min="6164" max="6164" width="2.28515625" style="1" customWidth="1"/>
    <col min="6165" max="6165" width="5.7109375" style="1" customWidth="1"/>
    <col min="6166" max="6166" width="3.42578125" style="1" customWidth="1"/>
    <col min="6167" max="6167" width="4.5703125" style="1" customWidth="1"/>
    <col min="6168" max="6168" width="2.28515625" style="1" customWidth="1"/>
    <col min="6169" max="6170" width="6.85546875" style="1" customWidth="1"/>
    <col min="6171" max="6171" width="1" style="1" customWidth="1"/>
    <col min="6172" max="6172" width="3.5703125" style="1" customWidth="1"/>
    <col min="6173" max="6400" width="6.85546875" style="1" customWidth="1"/>
    <col min="6401" max="6401" width="1.140625" style="1" customWidth="1"/>
    <col min="6402" max="6402" width="4.42578125" style="1" customWidth="1"/>
    <col min="6403" max="6403" width="3.5703125" style="1" customWidth="1"/>
    <col min="6404" max="6404" width="16" style="1" customWidth="1"/>
    <col min="6405" max="6405" width="4.5703125" style="1" customWidth="1"/>
    <col min="6406" max="6406" width="11.28515625" style="1" customWidth="1"/>
    <col min="6407" max="6407" width="2.42578125" style="1" customWidth="1"/>
    <col min="6408" max="6409" width="1.140625" style="1" customWidth="1"/>
    <col min="6410" max="6410" width="6.85546875" style="1" customWidth="1"/>
    <col min="6411" max="6411" width="5.7109375" style="1" customWidth="1"/>
    <col min="6412" max="6413" width="1.140625" style="1" customWidth="1"/>
    <col min="6414" max="6414" width="13.7109375" style="1" customWidth="1"/>
    <col min="6415" max="6415" width="2.28515625" style="1" customWidth="1"/>
    <col min="6416" max="6416" width="13.7109375" style="1" customWidth="1"/>
    <col min="6417" max="6417" width="2.28515625" style="1" customWidth="1"/>
    <col min="6418" max="6418" width="8" style="1" customWidth="1"/>
    <col min="6419" max="6419" width="5.7109375" style="1" customWidth="1"/>
    <col min="6420" max="6420" width="2.28515625" style="1" customWidth="1"/>
    <col min="6421" max="6421" width="5.7109375" style="1" customWidth="1"/>
    <col min="6422" max="6422" width="3.42578125" style="1" customWidth="1"/>
    <col min="6423" max="6423" width="4.5703125" style="1" customWidth="1"/>
    <col min="6424" max="6424" width="2.28515625" style="1" customWidth="1"/>
    <col min="6425" max="6426" width="6.85546875" style="1" customWidth="1"/>
    <col min="6427" max="6427" width="1" style="1" customWidth="1"/>
    <col min="6428" max="6428" width="3.5703125" style="1" customWidth="1"/>
    <col min="6429" max="6656" width="6.85546875" style="1" customWidth="1"/>
    <col min="6657" max="6657" width="1.140625" style="1" customWidth="1"/>
    <col min="6658" max="6658" width="4.42578125" style="1" customWidth="1"/>
    <col min="6659" max="6659" width="3.5703125" style="1" customWidth="1"/>
    <col min="6660" max="6660" width="16" style="1" customWidth="1"/>
    <col min="6661" max="6661" width="4.5703125" style="1" customWidth="1"/>
    <col min="6662" max="6662" width="11.28515625" style="1" customWidth="1"/>
    <col min="6663" max="6663" width="2.42578125" style="1" customWidth="1"/>
    <col min="6664" max="6665" width="1.140625" style="1" customWidth="1"/>
    <col min="6666" max="6666" width="6.85546875" style="1" customWidth="1"/>
    <col min="6667" max="6667" width="5.7109375" style="1" customWidth="1"/>
    <col min="6668" max="6669" width="1.140625" style="1" customWidth="1"/>
    <col min="6670" max="6670" width="13.7109375" style="1" customWidth="1"/>
    <col min="6671" max="6671" width="2.28515625" style="1" customWidth="1"/>
    <col min="6672" max="6672" width="13.7109375" style="1" customWidth="1"/>
    <col min="6673" max="6673" width="2.28515625" style="1" customWidth="1"/>
    <col min="6674" max="6674" width="8" style="1" customWidth="1"/>
    <col min="6675" max="6675" width="5.7109375" style="1" customWidth="1"/>
    <col min="6676" max="6676" width="2.28515625" style="1" customWidth="1"/>
    <col min="6677" max="6677" width="5.7109375" style="1" customWidth="1"/>
    <col min="6678" max="6678" width="3.42578125" style="1" customWidth="1"/>
    <col min="6679" max="6679" width="4.5703125" style="1" customWidth="1"/>
    <col min="6680" max="6680" width="2.28515625" style="1" customWidth="1"/>
    <col min="6681" max="6682" width="6.85546875" style="1" customWidth="1"/>
    <col min="6683" max="6683" width="1" style="1" customWidth="1"/>
    <col min="6684" max="6684" width="3.5703125" style="1" customWidth="1"/>
    <col min="6685" max="6912" width="6.85546875" style="1" customWidth="1"/>
    <col min="6913" max="6913" width="1.140625" style="1" customWidth="1"/>
    <col min="6914" max="6914" width="4.42578125" style="1" customWidth="1"/>
    <col min="6915" max="6915" width="3.5703125" style="1" customWidth="1"/>
    <col min="6916" max="6916" width="16" style="1" customWidth="1"/>
    <col min="6917" max="6917" width="4.5703125" style="1" customWidth="1"/>
    <col min="6918" max="6918" width="11.28515625" style="1" customWidth="1"/>
    <col min="6919" max="6919" width="2.42578125" style="1" customWidth="1"/>
    <col min="6920" max="6921" width="1.140625" style="1" customWidth="1"/>
    <col min="6922" max="6922" width="6.85546875" style="1" customWidth="1"/>
    <col min="6923" max="6923" width="5.7109375" style="1" customWidth="1"/>
    <col min="6924" max="6925" width="1.140625" style="1" customWidth="1"/>
    <col min="6926" max="6926" width="13.7109375" style="1" customWidth="1"/>
    <col min="6927" max="6927" width="2.28515625" style="1" customWidth="1"/>
    <col min="6928" max="6928" width="13.7109375" style="1" customWidth="1"/>
    <col min="6929" max="6929" width="2.28515625" style="1" customWidth="1"/>
    <col min="6930" max="6930" width="8" style="1" customWidth="1"/>
    <col min="6931" max="6931" width="5.7109375" style="1" customWidth="1"/>
    <col min="6932" max="6932" width="2.28515625" style="1" customWidth="1"/>
    <col min="6933" max="6933" width="5.7109375" style="1" customWidth="1"/>
    <col min="6934" max="6934" width="3.42578125" style="1" customWidth="1"/>
    <col min="6935" max="6935" width="4.5703125" style="1" customWidth="1"/>
    <col min="6936" max="6936" width="2.28515625" style="1" customWidth="1"/>
    <col min="6937" max="6938" width="6.85546875" style="1" customWidth="1"/>
    <col min="6939" max="6939" width="1" style="1" customWidth="1"/>
    <col min="6940" max="6940" width="3.5703125" style="1" customWidth="1"/>
    <col min="6941" max="7168" width="6.85546875" style="1" customWidth="1"/>
    <col min="7169" max="7169" width="1.140625" style="1" customWidth="1"/>
    <col min="7170" max="7170" width="4.42578125" style="1" customWidth="1"/>
    <col min="7171" max="7171" width="3.5703125" style="1" customWidth="1"/>
    <col min="7172" max="7172" width="16" style="1" customWidth="1"/>
    <col min="7173" max="7173" width="4.5703125" style="1" customWidth="1"/>
    <col min="7174" max="7174" width="11.28515625" style="1" customWidth="1"/>
    <col min="7175" max="7175" width="2.42578125" style="1" customWidth="1"/>
    <col min="7176" max="7177" width="1.140625" style="1" customWidth="1"/>
    <col min="7178" max="7178" width="6.85546875" style="1" customWidth="1"/>
    <col min="7179" max="7179" width="5.7109375" style="1" customWidth="1"/>
    <col min="7180" max="7181" width="1.140625" style="1" customWidth="1"/>
    <col min="7182" max="7182" width="13.7109375" style="1" customWidth="1"/>
    <col min="7183" max="7183" width="2.28515625" style="1" customWidth="1"/>
    <col min="7184" max="7184" width="13.7109375" style="1" customWidth="1"/>
    <col min="7185" max="7185" width="2.28515625" style="1" customWidth="1"/>
    <col min="7186" max="7186" width="8" style="1" customWidth="1"/>
    <col min="7187" max="7187" width="5.7109375" style="1" customWidth="1"/>
    <col min="7188" max="7188" width="2.28515625" style="1" customWidth="1"/>
    <col min="7189" max="7189" width="5.7109375" style="1" customWidth="1"/>
    <col min="7190" max="7190" width="3.42578125" style="1" customWidth="1"/>
    <col min="7191" max="7191" width="4.5703125" style="1" customWidth="1"/>
    <col min="7192" max="7192" width="2.28515625" style="1" customWidth="1"/>
    <col min="7193" max="7194" width="6.85546875" style="1" customWidth="1"/>
    <col min="7195" max="7195" width="1" style="1" customWidth="1"/>
    <col min="7196" max="7196" width="3.5703125" style="1" customWidth="1"/>
    <col min="7197" max="7424" width="6.85546875" style="1" customWidth="1"/>
    <col min="7425" max="7425" width="1.140625" style="1" customWidth="1"/>
    <col min="7426" max="7426" width="4.42578125" style="1" customWidth="1"/>
    <col min="7427" max="7427" width="3.5703125" style="1" customWidth="1"/>
    <col min="7428" max="7428" width="16" style="1" customWidth="1"/>
    <col min="7429" max="7429" width="4.5703125" style="1" customWidth="1"/>
    <col min="7430" max="7430" width="11.28515625" style="1" customWidth="1"/>
    <col min="7431" max="7431" width="2.42578125" style="1" customWidth="1"/>
    <col min="7432" max="7433" width="1.140625" style="1" customWidth="1"/>
    <col min="7434" max="7434" width="6.85546875" style="1" customWidth="1"/>
    <col min="7435" max="7435" width="5.7109375" style="1" customWidth="1"/>
    <col min="7436" max="7437" width="1.140625" style="1" customWidth="1"/>
    <col min="7438" max="7438" width="13.7109375" style="1" customWidth="1"/>
    <col min="7439" max="7439" width="2.28515625" style="1" customWidth="1"/>
    <col min="7440" max="7440" width="13.7109375" style="1" customWidth="1"/>
    <col min="7441" max="7441" width="2.28515625" style="1" customWidth="1"/>
    <col min="7442" max="7442" width="8" style="1" customWidth="1"/>
    <col min="7443" max="7443" width="5.7109375" style="1" customWidth="1"/>
    <col min="7444" max="7444" width="2.28515625" style="1" customWidth="1"/>
    <col min="7445" max="7445" width="5.7109375" style="1" customWidth="1"/>
    <col min="7446" max="7446" width="3.42578125" style="1" customWidth="1"/>
    <col min="7447" max="7447" width="4.5703125" style="1" customWidth="1"/>
    <col min="7448" max="7448" width="2.28515625" style="1" customWidth="1"/>
    <col min="7449" max="7450" width="6.85546875" style="1" customWidth="1"/>
    <col min="7451" max="7451" width="1" style="1" customWidth="1"/>
    <col min="7452" max="7452" width="3.5703125" style="1" customWidth="1"/>
    <col min="7453" max="7680" width="6.85546875" style="1" customWidth="1"/>
    <col min="7681" max="7681" width="1.140625" style="1" customWidth="1"/>
    <col min="7682" max="7682" width="4.42578125" style="1" customWidth="1"/>
    <col min="7683" max="7683" width="3.5703125" style="1" customWidth="1"/>
    <col min="7684" max="7684" width="16" style="1" customWidth="1"/>
    <col min="7685" max="7685" width="4.5703125" style="1" customWidth="1"/>
    <col min="7686" max="7686" width="11.28515625" style="1" customWidth="1"/>
    <col min="7687" max="7687" width="2.42578125" style="1" customWidth="1"/>
    <col min="7688" max="7689" width="1.140625" style="1" customWidth="1"/>
    <col min="7690" max="7690" width="6.85546875" style="1" customWidth="1"/>
    <col min="7691" max="7691" width="5.7109375" style="1" customWidth="1"/>
    <col min="7692" max="7693" width="1.140625" style="1" customWidth="1"/>
    <col min="7694" max="7694" width="13.7109375" style="1" customWidth="1"/>
    <col min="7695" max="7695" width="2.28515625" style="1" customWidth="1"/>
    <col min="7696" max="7696" width="13.7109375" style="1" customWidth="1"/>
    <col min="7697" max="7697" width="2.28515625" style="1" customWidth="1"/>
    <col min="7698" max="7698" width="8" style="1" customWidth="1"/>
    <col min="7699" max="7699" width="5.7109375" style="1" customWidth="1"/>
    <col min="7700" max="7700" width="2.28515625" style="1" customWidth="1"/>
    <col min="7701" max="7701" width="5.7109375" style="1" customWidth="1"/>
    <col min="7702" max="7702" width="3.42578125" style="1" customWidth="1"/>
    <col min="7703" max="7703" width="4.5703125" style="1" customWidth="1"/>
    <col min="7704" max="7704" width="2.28515625" style="1" customWidth="1"/>
    <col min="7705" max="7706" width="6.85546875" style="1" customWidth="1"/>
    <col min="7707" max="7707" width="1" style="1" customWidth="1"/>
    <col min="7708" max="7708" width="3.5703125" style="1" customWidth="1"/>
    <col min="7709" max="7936" width="6.85546875" style="1" customWidth="1"/>
    <col min="7937" max="7937" width="1.140625" style="1" customWidth="1"/>
    <col min="7938" max="7938" width="4.42578125" style="1" customWidth="1"/>
    <col min="7939" max="7939" width="3.5703125" style="1" customWidth="1"/>
    <col min="7940" max="7940" width="16" style="1" customWidth="1"/>
    <col min="7941" max="7941" width="4.5703125" style="1" customWidth="1"/>
    <col min="7942" max="7942" width="11.28515625" style="1" customWidth="1"/>
    <col min="7943" max="7943" width="2.42578125" style="1" customWidth="1"/>
    <col min="7944" max="7945" width="1.140625" style="1" customWidth="1"/>
    <col min="7946" max="7946" width="6.85546875" style="1" customWidth="1"/>
    <col min="7947" max="7947" width="5.7109375" style="1" customWidth="1"/>
    <col min="7948" max="7949" width="1.140625" style="1" customWidth="1"/>
    <col min="7950" max="7950" width="13.7109375" style="1" customWidth="1"/>
    <col min="7951" max="7951" width="2.28515625" style="1" customWidth="1"/>
    <col min="7952" max="7952" width="13.7109375" style="1" customWidth="1"/>
    <col min="7953" max="7953" width="2.28515625" style="1" customWidth="1"/>
    <col min="7954" max="7954" width="8" style="1" customWidth="1"/>
    <col min="7955" max="7955" width="5.7109375" style="1" customWidth="1"/>
    <col min="7956" max="7956" width="2.28515625" style="1" customWidth="1"/>
    <col min="7957" max="7957" width="5.7109375" style="1" customWidth="1"/>
    <col min="7958" max="7958" width="3.42578125" style="1" customWidth="1"/>
    <col min="7959" max="7959" width="4.5703125" style="1" customWidth="1"/>
    <col min="7960" max="7960" width="2.28515625" style="1" customWidth="1"/>
    <col min="7961" max="7962" width="6.85546875" style="1" customWidth="1"/>
    <col min="7963" max="7963" width="1" style="1" customWidth="1"/>
    <col min="7964" max="7964" width="3.5703125" style="1" customWidth="1"/>
    <col min="7965" max="8192" width="6.85546875" style="1" customWidth="1"/>
    <col min="8193" max="8193" width="1.140625" style="1" customWidth="1"/>
    <col min="8194" max="8194" width="4.42578125" style="1" customWidth="1"/>
    <col min="8195" max="8195" width="3.5703125" style="1" customWidth="1"/>
    <col min="8196" max="8196" width="16" style="1" customWidth="1"/>
    <col min="8197" max="8197" width="4.5703125" style="1" customWidth="1"/>
    <col min="8198" max="8198" width="11.28515625" style="1" customWidth="1"/>
    <col min="8199" max="8199" width="2.42578125" style="1" customWidth="1"/>
    <col min="8200" max="8201" width="1.140625" style="1" customWidth="1"/>
    <col min="8202" max="8202" width="6.85546875" style="1" customWidth="1"/>
    <col min="8203" max="8203" width="5.7109375" style="1" customWidth="1"/>
    <col min="8204" max="8205" width="1.140625" style="1" customWidth="1"/>
    <col min="8206" max="8206" width="13.7109375" style="1" customWidth="1"/>
    <col min="8207" max="8207" width="2.28515625" style="1" customWidth="1"/>
    <col min="8208" max="8208" width="13.7109375" style="1" customWidth="1"/>
    <col min="8209" max="8209" width="2.28515625" style="1" customWidth="1"/>
    <col min="8210" max="8210" width="8" style="1" customWidth="1"/>
    <col min="8211" max="8211" width="5.7109375" style="1" customWidth="1"/>
    <col min="8212" max="8212" width="2.28515625" style="1" customWidth="1"/>
    <col min="8213" max="8213" width="5.7109375" style="1" customWidth="1"/>
    <col min="8214" max="8214" width="3.42578125" style="1" customWidth="1"/>
    <col min="8215" max="8215" width="4.5703125" style="1" customWidth="1"/>
    <col min="8216" max="8216" width="2.28515625" style="1" customWidth="1"/>
    <col min="8217" max="8218" width="6.85546875" style="1" customWidth="1"/>
    <col min="8219" max="8219" width="1" style="1" customWidth="1"/>
    <col min="8220" max="8220" width="3.5703125" style="1" customWidth="1"/>
    <col min="8221" max="8448" width="6.85546875" style="1" customWidth="1"/>
    <col min="8449" max="8449" width="1.140625" style="1" customWidth="1"/>
    <col min="8450" max="8450" width="4.42578125" style="1" customWidth="1"/>
    <col min="8451" max="8451" width="3.5703125" style="1" customWidth="1"/>
    <col min="8452" max="8452" width="16" style="1" customWidth="1"/>
    <col min="8453" max="8453" width="4.5703125" style="1" customWidth="1"/>
    <col min="8454" max="8454" width="11.28515625" style="1" customWidth="1"/>
    <col min="8455" max="8455" width="2.42578125" style="1" customWidth="1"/>
    <col min="8456" max="8457" width="1.140625" style="1" customWidth="1"/>
    <col min="8458" max="8458" width="6.85546875" style="1" customWidth="1"/>
    <col min="8459" max="8459" width="5.7109375" style="1" customWidth="1"/>
    <col min="8460" max="8461" width="1.140625" style="1" customWidth="1"/>
    <col min="8462" max="8462" width="13.7109375" style="1" customWidth="1"/>
    <col min="8463" max="8463" width="2.28515625" style="1" customWidth="1"/>
    <col min="8464" max="8464" width="13.7109375" style="1" customWidth="1"/>
    <col min="8465" max="8465" width="2.28515625" style="1" customWidth="1"/>
    <col min="8466" max="8466" width="8" style="1" customWidth="1"/>
    <col min="8467" max="8467" width="5.7109375" style="1" customWidth="1"/>
    <col min="8468" max="8468" width="2.28515625" style="1" customWidth="1"/>
    <col min="8469" max="8469" width="5.7109375" style="1" customWidth="1"/>
    <col min="8470" max="8470" width="3.42578125" style="1" customWidth="1"/>
    <col min="8471" max="8471" width="4.5703125" style="1" customWidth="1"/>
    <col min="8472" max="8472" width="2.28515625" style="1" customWidth="1"/>
    <col min="8473" max="8474" width="6.85546875" style="1" customWidth="1"/>
    <col min="8475" max="8475" width="1" style="1" customWidth="1"/>
    <col min="8476" max="8476" width="3.5703125" style="1" customWidth="1"/>
    <col min="8477" max="8704" width="6.85546875" style="1" customWidth="1"/>
    <col min="8705" max="8705" width="1.140625" style="1" customWidth="1"/>
    <col min="8706" max="8706" width="4.42578125" style="1" customWidth="1"/>
    <col min="8707" max="8707" width="3.5703125" style="1" customWidth="1"/>
    <col min="8708" max="8708" width="16" style="1" customWidth="1"/>
    <col min="8709" max="8709" width="4.5703125" style="1" customWidth="1"/>
    <col min="8710" max="8710" width="11.28515625" style="1" customWidth="1"/>
    <col min="8711" max="8711" width="2.42578125" style="1" customWidth="1"/>
    <col min="8712" max="8713" width="1.140625" style="1" customWidth="1"/>
    <col min="8714" max="8714" width="6.85546875" style="1" customWidth="1"/>
    <col min="8715" max="8715" width="5.7109375" style="1" customWidth="1"/>
    <col min="8716" max="8717" width="1.140625" style="1" customWidth="1"/>
    <col min="8718" max="8718" width="13.7109375" style="1" customWidth="1"/>
    <col min="8719" max="8719" width="2.28515625" style="1" customWidth="1"/>
    <col min="8720" max="8720" width="13.7109375" style="1" customWidth="1"/>
    <col min="8721" max="8721" width="2.28515625" style="1" customWidth="1"/>
    <col min="8722" max="8722" width="8" style="1" customWidth="1"/>
    <col min="8723" max="8723" width="5.7109375" style="1" customWidth="1"/>
    <col min="8724" max="8724" width="2.28515625" style="1" customWidth="1"/>
    <col min="8725" max="8725" width="5.7109375" style="1" customWidth="1"/>
    <col min="8726" max="8726" width="3.42578125" style="1" customWidth="1"/>
    <col min="8727" max="8727" width="4.5703125" style="1" customWidth="1"/>
    <col min="8728" max="8728" width="2.28515625" style="1" customWidth="1"/>
    <col min="8729" max="8730" width="6.85546875" style="1" customWidth="1"/>
    <col min="8731" max="8731" width="1" style="1" customWidth="1"/>
    <col min="8732" max="8732" width="3.5703125" style="1" customWidth="1"/>
    <col min="8733" max="8960" width="6.85546875" style="1" customWidth="1"/>
    <col min="8961" max="8961" width="1.140625" style="1" customWidth="1"/>
    <col min="8962" max="8962" width="4.42578125" style="1" customWidth="1"/>
    <col min="8963" max="8963" width="3.5703125" style="1" customWidth="1"/>
    <col min="8964" max="8964" width="16" style="1" customWidth="1"/>
    <col min="8965" max="8965" width="4.5703125" style="1" customWidth="1"/>
    <col min="8966" max="8966" width="11.28515625" style="1" customWidth="1"/>
    <col min="8967" max="8967" width="2.42578125" style="1" customWidth="1"/>
    <col min="8968" max="8969" width="1.140625" style="1" customWidth="1"/>
    <col min="8970" max="8970" width="6.85546875" style="1" customWidth="1"/>
    <col min="8971" max="8971" width="5.7109375" style="1" customWidth="1"/>
    <col min="8972" max="8973" width="1.140625" style="1" customWidth="1"/>
    <col min="8974" max="8974" width="13.7109375" style="1" customWidth="1"/>
    <col min="8975" max="8975" width="2.28515625" style="1" customWidth="1"/>
    <col min="8976" max="8976" width="13.7109375" style="1" customWidth="1"/>
    <col min="8977" max="8977" width="2.28515625" style="1" customWidth="1"/>
    <col min="8978" max="8978" width="8" style="1" customWidth="1"/>
    <col min="8979" max="8979" width="5.7109375" style="1" customWidth="1"/>
    <col min="8980" max="8980" width="2.28515625" style="1" customWidth="1"/>
    <col min="8981" max="8981" width="5.7109375" style="1" customWidth="1"/>
    <col min="8982" max="8982" width="3.42578125" style="1" customWidth="1"/>
    <col min="8983" max="8983" width="4.5703125" style="1" customWidth="1"/>
    <col min="8984" max="8984" width="2.28515625" style="1" customWidth="1"/>
    <col min="8985" max="8986" width="6.85546875" style="1" customWidth="1"/>
    <col min="8987" max="8987" width="1" style="1" customWidth="1"/>
    <col min="8988" max="8988" width="3.5703125" style="1" customWidth="1"/>
    <col min="8989" max="9216" width="6.85546875" style="1" customWidth="1"/>
    <col min="9217" max="9217" width="1.140625" style="1" customWidth="1"/>
    <col min="9218" max="9218" width="4.42578125" style="1" customWidth="1"/>
    <col min="9219" max="9219" width="3.5703125" style="1" customWidth="1"/>
    <col min="9220" max="9220" width="16" style="1" customWidth="1"/>
    <col min="9221" max="9221" width="4.5703125" style="1" customWidth="1"/>
    <col min="9222" max="9222" width="11.28515625" style="1" customWidth="1"/>
    <col min="9223" max="9223" width="2.42578125" style="1" customWidth="1"/>
    <col min="9224" max="9225" width="1.140625" style="1" customWidth="1"/>
    <col min="9226" max="9226" width="6.85546875" style="1" customWidth="1"/>
    <col min="9227" max="9227" width="5.7109375" style="1" customWidth="1"/>
    <col min="9228" max="9229" width="1.140625" style="1" customWidth="1"/>
    <col min="9230" max="9230" width="13.7109375" style="1" customWidth="1"/>
    <col min="9231" max="9231" width="2.28515625" style="1" customWidth="1"/>
    <col min="9232" max="9232" width="13.7109375" style="1" customWidth="1"/>
    <col min="9233" max="9233" width="2.28515625" style="1" customWidth="1"/>
    <col min="9234" max="9234" width="8" style="1" customWidth="1"/>
    <col min="9235" max="9235" width="5.7109375" style="1" customWidth="1"/>
    <col min="9236" max="9236" width="2.28515625" style="1" customWidth="1"/>
    <col min="9237" max="9237" width="5.7109375" style="1" customWidth="1"/>
    <col min="9238" max="9238" width="3.42578125" style="1" customWidth="1"/>
    <col min="9239" max="9239" width="4.5703125" style="1" customWidth="1"/>
    <col min="9240" max="9240" width="2.28515625" style="1" customWidth="1"/>
    <col min="9241" max="9242" width="6.85546875" style="1" customWidth="1"/>
    <col min="9243" max="9243" width="1" style="1" customWidth="1"/>
    <col min="9244" max="9244" width="3.5703125" style="1" customWidth="1"/>
    <col min="9245" max="9472" width="6.85546875" style="1" customWidth="1"/>
    <col min="9473" max="9473" width="1.140625" style="1" customWidth="1"/>
    <col min="9474" max="9474" width="4.42578125" style="1" customWidth="1"/>
    <col min="9475" max="9475" width="3.5703125" style="1" customWidth="1"/>
    <col min="9476" max="9476" width="16" style="1" customWidth="1"/>
    <col min="9477" max="9477" width="4.5703125" style="1" customWidth="1"/>
    <col min="9478" max="9478" width="11.28515625" style="1" customWidth="1"/>
    <col min="9479" max="9479" width="2.42578125" style="1" customWidth="1"/>
    <col min="9480" max="9481" width="1.140625" style="1" customWidth="1"/>
    <col min="9482" max="9482" width="6.85546875" style="1" customWidth="1"/>
    <col min="9483" max="9483" width="5.7109375" style="1" customWidth="1"/>
    <col min="9484" max="9485" width="1.140625" style="1" customWidth="1"/>
    <col min="9486" max="9486" width="13.7109375" style="1" customWidth="1"/>
    <col min="9487" max="9487" width="2.28515625" style="1" customWidth="1"/>
    <col min="9488" max="9488" width="13.7109375" style="1" customWidth="1"/>
    <col min="9489" max="9489" width="2.28515625" style="1" customWidth="1"/>
    <col min="9490" max="9490" width="8" style="1" customWidth="1"/>
    <col min="9491" max="9491" width="5.7109375" style="1" customWidth="1"/>
    <col min="9492" max="9492" width="2.28515625" style="1" customWidth="1"/>
    <col min="9493" max="9493" width="5.7109375" style="1" customWidth="1"/>
    <col min="9494" max="9494" width="3.42578125" style="1" customWidth="1"/>
    <col min="9495" max="9495" width="4.5703125" style="1" customWidth="1"/>
    <col min="9496" max="9496" width="2.28515625" style="1" customWidth="1"/>
    <col min="9497" max="9498" width="6.85546875" style="1" customWidth="1"/>
    <col min="9499" max="9499" width="1" style="1" customWidth="1"/>
    <col min="9500" max="9500" width="3.5703125" style="1" customWidth="1"/>
    <col min="9501" max="9728" width="6.85546875" style="1" customWidth="1"/>
    <col min="9729" max="9729" width="1.140625" style="1" customWidth="1"/>
    <col min="9730" max="9730" width="4.42578125" style="1" customWidth="1"/>
    <col min="9731" max="9731" width="3.5703125" style="1" customWidth="1"/>
    <col min="9732" max="9732" width="16" style="1" customWidth="1"/>
    <col min="9733" max="9733" width="4.5703125" style="1" customWidth="1"/>
    <col min="9734" max="9734" width="11.28515625" style="1" customWidth="1"/>
    <col min="9735" max="9735" width="2.42578125" style="1" customWidth="1"/>
    <col min="9736" max="9737" width="1.140625" style="1" customWidth="1"/>
    <col min="9738" max="9738" width="6.85546875" style="1" customWidth="1"/>
    <col min="9739" max="9739" width="5.7109375" style="1" customWidth="1"/>
    <col min="9740" max="9741" width="1.140625" style="1" customWidth="1"/>
    <col min="9742" max="9742" width="13.7109375" style="1" customWidth="1"/>
    <col min="9743" max="9743" width="2.28515625" style="1" customWidth="1"/>
    <col min="9744" max="9744" width="13.7109375" style="1" customWidth="1"/>
    <col min="9745" max="9745" width="2.28515625" style="1" customWidth="1"/>
    <col min="9746" max="9746" width="8" style="1" customWidth="1"/>
    <col min="9747" max="9747" width="5.7109375" style="1" customWidth="1"/>
    <col min="9748" max="9748" width="2.28515625" style="1" customWidth="1"/>
    <col min="9749" max="9749" width="5.7109375" style="1" customWidth="1"/>
    <col min="9750" max="9750" width="3.42578125" style="1" customWidth="1"/>
    <col min="9751" max="9751" width="4.5703125" style="1" customWidth="1"/>
    <col min="9752" max="9752" width="2.28515625" style="1" customWidth="1"/>
    <col min="9753" max="9754" width="6.85546875" style="1" customWidth="1"/>
    <col min="9755" max="9755" width="1" style="1" customWidth="1"/>
    <col min="9756" max="9756" width="3.5703125" style="1" customWidth="1"/>
    <col min="9757" max="9984" width="6.85546875" style="1" customWidth="1"/>
    <col min="9985" max="9985" width="1.140625" style="1" customWidth="1"/>
    <col min="9986" max="9986" width="4.42578125" style="1" customWidth="1"/>
    <col min="9987" max="9987" width="3.5703125" style="1" customWidth="1"/>
    <col min="9988" max="9988" width="16" style="1" customWidth="1"/>
    <col min="9989" max="9989" width="4.5703125" style="1" customWidth="1"/>
    <col min="9990" max="9990" width="11.28515625" style="1" customWidth="1"/>
    <col min="9991" max="9991" width="2.42578125" style="1" customWidth="1"/>
    <col min="9992" max="9993" width="1.140625" style="1" customWidth="1"/>
    <col min="9994" max="9994" width="6.85546875" style="1" customWidth="1"/>
    <col min="9995" max="9995" width="5.7109375" style="1" customWidth="1"/>
    <col min="9996" max="9997" width="1.140625" style="1" customWidth="1"/>
    <col min="9998" max="9998" width="13.7109375" style="1" customWidth="1"/>
    <col min="9999" max="9999" width="2.28515625" style="1" customWidth="1"/>
    <col min="10000" max="10000" width="13.7109375" style="1" customWidth="1"/>
    <col min="10001" max="10001" width="2.28515625" style="1" customWidth="1"/>
    <col min="10002" max="10002" width="8" style="1" customWidth="1"/>
    <col min="10003" max="10003" width="5.7109375" style="1" customWidth="1"/>
    <col min="10004" max="10004" width="2.28515625" style="1" customWidth="1"/>
    <col min="10005" max="10005" width="5.7109375" style="1" customWidth="1"/>
    <col min="10006" max="10006" width="3.42578125" style="1" customWidth="1"/>
    <col min="10007" max="10007" width="4.5703125" style="1" customWidth="1"/>
    <col min="10008" max="10008" width="2.28515625" style="1" customWidth="1"/>
    <col min="10009" max="10010" width="6.85546875" style="1" customWidth="1"/>
    <col min="10011" max="10011" width="1" style="1" customWidth="1"/>
    <col min="10012" max="10012" width="3.5703125" style="1" customWidth="1"/>
    <col min="10013" max="10240" width="6.85546875" style="1" customWidth="1"/>
    <col min="10241" max="10241" width="1.140625" style="1" customWidth="1"/>
    <col min="10242" max="10242" width="4.42578125" style="1" customWidth="1"/>
    <col min="10243" max="10243" width="3.5703125" style="1" customWidth="1"/>
    <col min="10244" max="10244" width="16" style="1" customWidth="1"/>
    <col min="10245" max="10245" width="4.5703125" style="1" customWidth="1"/>
    <col min="10246" max="10246" width="11.28515625" style="1" customWidth="1"/>
    <col min="10247" max="10247" width="2.42578125" style="1" customWidth="1"/>
    <col min="10248" max="10249" width="1.140625" style="1" customWidth="1"/>
    <col min="10250" max="10250" width="6.85546875" style="1" customWidth="1"/>
    <col min="10251" max="10251" width="5.7109375" style="1" customWidth="1"/>
    <col min="10252" max="10253" width="1.140625" style="1" customWidth="1"/>
    <col min="10254" max="10254" width="13.7109375" style="1" customWidth="1"/>
    <col min="10255" max="10255" width="2.28515625" style="1" customWidth="1"/>
    <col min="10256" max="10256" width="13.7109375" style="1" customWidth="1"/>
    <col min="10257" max="10257" width="2.28515625" style="1" customWidth="1"/>
    <col min="10258" max="10258" width="8" style="1" customWidth="1"/>
    <col min="10259" max="10259" width="5.7109375" style="1" customWidth="1"/>
    <col min="10260" max="10260" width="2.28515625" style="1" customWidth="1"/>
    <col min="10261" max="10261" width="5.7109375" style="1" customWidth="1"/>
    <col min="10262" max="10262" width="3.42578125" style="1" customWidth="1"/>
    <col min="10263" max="10263" width="4.5703125" style="1" customWidth="1"/>
    <col min="10264" max="10264" width="2.28515625" style="1" customWidth="1"/>
    <col min="10265" max="10266" width="6.85546875" style="1" customWidth="1"/>
    <col min="10267" max="10267" width="1" style="1" customWidth="1"/>
    <col min="10268" max="10268" width="3.5703125" style="1" customWidth="1"/>
    <col min="10269" max="10496" width="6.85546875" style="1" customWidth="1"/>
    <col min="10497" max="10497" width="1.140625" style="1" customWidth="1"/>
    <col min="10498" max="10498" width="4.42578125" style="1" customWidth="1"/>
    <col min="10499" max="10499" width="3.5703125" style="1" customWidth="1"/>
    <col min="10500" max="10500" width="16" style="1" customWidth="1"/>
    <col min="10501" max="10501" width="4.5703125" style="1" customWidth="1"/>
    <col min="10502" max="10502" width="11.28515625" style="1" customWidth="1"/>
    <col min="10503" max="10503" width="2.42578125" style="1" customWidth="1"/>
    <col min="10504" max="10505" width="1.140625" style="1" customWidth="1"/>
    <col min="10506" max="10506" width="6.85546875" style="1" customWidth="1"/>
    <col min="10507" max="10507" width="5.7109375" style="1" customWidth="1"/>
    <col min="10508" max="10509" width="1.140625" style="1" customWidth="1"/>
    <col min="10510" max="10510" width="13.7109375" style="1" customWidth="1"/>
    <col min="10511" max="10511" width="2.28515625" style="1" customWidth="1"/>
    <col min="10512" max="10512" width="13.7109375" style="1" customWidth="1"/>
    <col min="10513" max="10513" width="2.28515625" style="1" customWidth="1"/>
    <col min="10514" max="10514" width="8" style="1" customWidth="1"/>
    <col min="10515" max="10515" width="5.7109375" style="1" customWidth="1"/>
    <col min="10516" max="10516" width="2.28515625" style="1" customWidth="1"/>
    <col min="10517" max="10517" width="5.7109375" style="1" customWidth="1"/>
    <col min="10518" max="10518" width="3.42578125" style="1" customWidth="1"/>
    <col min="10519" max="10519" width="4.5703125" style="1" customWidth="1"/>
    <col min="10520" max="10520" width="2.28515625" style="1" customWidth="1"/>
    <col min="10521" max="10522" width="6.85546875" style="1" customWidth="1"/>
    <col min="10523" max="10523" width="1" style="1" customWidth="1"/>
    <col min="10524" max="10524" width="3.5703125" style="1" customWidth="1"/>
    <col min="10525" max="10752" width="6.85546875" style="1" customWidth="1"/>
    <col min="10753" max="10753" width="1.140625" style="1" customWidth="1"/>
    <col min="10754" max="10754" width="4.42578125" style="1" customWidth="1"/>
    <col min="10755" max="10755" width="3.5703125" style="1" customWidth="1"/>
    <col min="10756" max="10756" width="16" style="1" customWidth="1"/>
    <col min="10757" max="10757" width="4.5703125" style="1" customWidth="1"/>
    <col min="10758" max="10758" width="11.28515625" style="1" customWidth="1"/>
    <col min="10759" max="10759" width="2.42578125" style="1" customWidth="1"/>
    <col min="10760" max="10761" width="1.140625" style="1" customWidth="1"/>
    <col min="10762" max="10762" width="6.85546875" style="1" customWidth="1"/>
    <col min="10763" max="10763" width="5.7109375" style="1" customWidth="1"/>
    <col min="10764" max="10765" width="1.140625" style="1" customWidth="1"/>
    <col min="10766" max="10766" width="13.7109375" style="1" customWidth="1"/>
    <col min="10767" max="10767" width="2.28515625" style="1" customWidth="1"/>
    <col min="10768" max="10768" width="13.7109375" style="1" customWidth="1"/>
    <col min="10769" max="10769" width="2.28515625" style="1" customWidth="1"/>
    <col min="10770" max="10770" width="8" style="1" customWidth="1"/>
    <col min="10771" max="10771" width="5.7109375" style="1" customWidth="1"/>
    <col min="10772" max="10772" width="2.28515625" style="1" customWidth="1"/>
    <col min="10773" max="10773" width="5.7109375" style="1" customWidth="1"/>
    <col min="10774" max="10774" width="3.42578125" style="1" customWidth="1"/>
    <col min="10775" max="10775" width="4.5703125" style="1" customWidth="1"/>
    <col min="10776" max="10776" width="2.28515625" style="1" customWidth="1"/>
    <col min="10777" max="10778" width="6.85546875" style="1" customWidth="1"/>
    <col min="10779" max="10779" width="1" style="1" customWidth="1"/>
    <col min="10780" max="10780" width="3.5703125" style="1" customWidth="1"/>
    <col min="10781" max="11008" width="6.85546875" style="1" customWidth="1"/>
    <col min="11009" max="11009" width="1.140625" style="1" customWidth="1"/>
    <col min="11010" max="11010" width="4.42578125" style="1" customWidth="1"/>
    <col min="11011" max="11011" width="3.5703125" style="1" customWidth="1"/>
    <col min="11012" max="11012" width="16" style="1" customWidth="1"/>
    <col min="11013" max="11013" width="4.5703125" style="1" customWidth="1"/>
    <col min="11014" max="11014" width="11.28515625" style="1" customWidth="1"/>
    <col min="11015" max="11015" width="2.42578125" style="1" customWidth="1"/>
    <col min="11016" max="11017" width="1.140625" style="1" customWidth="1"/>
    <col min="11018" max="11018" width="6.85546875" style="1" customWidth="1"/>
    <col min="11019" max="11019" width="5.7109375" style="1" customWidth="1"/>
    <col min="11020" max="11021" width="1.140625" style="1" customWidth="1"/>
    <col min="11022" max="11022" width="13.7109375" style="1" customWidth="1"/>
    <col min="11023" max="11023" width="2.28515625" style="1" customWidth="1"/>
    <col min="11024" max="11024" width="13.7109375" style="1" customWidth="1"/>
    <col min="11025" max="11025" width="2.28515625" style="1" customWidth="1"/>
    <col min="11026" max="11026" width="8" style="1" customWidth="1"/>
    <col min="11027" max="11027" width="5.7109375" style="1" customWidth="1"/>
    <col min="11028" max="11028" width="2.28515625" style="1" customWidth="1"/>
    <col min="11029" max="11029" width="5.7109375" style="1" customWidth="1"/>
    <col min="11030" max="11030" width="3.42578125" style="1" customWidth="1"/>
    <col min="11031" max="11031" width="4.5703125" style="1" customWidth="1"/>
    <col min="11032" max="11032" width="2.28515625" style="1" customWidth="1"/>
    <col min="11033" max="11034" width="6.85546875" style="1" customWidth="1"/>
    <col min="11035" max="11035" width="1" style="1" customWidth="1"/>
    <col min="11036" max="11036" width="3.5703125" style="1" customWidth="1"/>
    <col min="11037" max="11264" width="6.85546875" style="1" customWidth="1"/>
    <col min="11265" max="11265" width="1.140625" style="1" customWidth="1"/>
    <col min="11266" max="11266" width="4.42578125" style="1" customWidth="1"/>
    <col min="11267" max="11267" width="3.5703125" style="1" customWidth="1"/>
    <col min="11268" max="11268" width="16" style="1" customWidth="1"/>
    <col min="11269" max="11269" width="4.5703125" style="1" customWidth="1"/>
    <col min="11270" max="11270" width="11.28515625" style="1" customWidth="1"/>
    <col min="11271" max="11271" width="2.42578125" style="1" customWidth="1"/>
    <col min="11272" max="11273" width="1.140625" style="1" customWidth="1"/>
    <col min="11274" max="11274" width="6.85546875" style="1" customWidth="1"/>
    <col min="11275" max="11275" width="5.7109375" style="1" customWidth="1"/>
    <col min="11276" max="11277" width="1.140625" style="1" customWidth="1"/>
    <col min="11278" max="11278" width="13.7109375" style="1" customWidth="1"/>
    <col min="11279" max="11279" width="2.28515625" style="1" customWidth="1"/>
    <col min="11280" max="11280" width="13.7109375" style="1" customWidth="1"/>
    <col min="11281" max="11281" width="2.28515625" style="1" customWidth="1"/>
    <col min="11282" max="11282" width="8" style="1" customWidth="1"/>
    <col min="11283" max="11283" width="5.7109375" style="1" customWidth="1"/>
    <col min="11284" max="11284" width="2.28515625" style="1" customWidth="1"/>
    <col min="11285" max="11285" width="5.7109375" style="1" customWidth="1"/>
    <col min="11286" max="11286" width="3.42578125" style="1" customWidth="1"/>
    <col min="11287" max="11287" width="4.5703125" style="1" customWidth="1"/>
    <col min="11288" max="11288" width="2.28515625" style="1" customWidth="1"/>
    <col min="11289" max="11290" width="6.85546875" style="1" customWidth="1"/>
    <col min="11291" max="11291" width="1" style="1" customWidth="1"/>
    <col min="11292" max="11292" width="3.5703125" style="1" customWidth="1"/>
    <col min="11293" max="11520" width="6.85546875" style="1" customWidth="1"/>
    <col min="11521" max="11521" width="1.140625" style="1" customWidth="1"/>
    <col min="11522" max="11522" width="4.42578125" style="1" customWidth="1"/>
    <col min="11523" max="11523" width="3.5703125" style="1" customWidth="1"/>
    <col min="11524" max="11524" width="16" style="1" customWidth="1"/>
    <col min="11525" max="11525" width="4.5703125" style="1" customWidth="1"/>
    <col min="11526" max="11526" width="11.28515625" style="1" customWidth="1"/>
    <col min="11527" max="11527" width="2.42578125" style="1" customWidth="1"/>
    <col min="11528" max="11529" width="1.140625" style="1" customWidth="1"/>
    <col min="11530" max="11530" width="6.85546875" style="1" customWidth="1"/>
    <col min="11531" max="11531" width="5.7109375" style="1" customWidth="1"/>
    <col min="11532" max="11533" width="1.140625" style="1" customWidth="1"/>
    <col min="11534" max="11534" width="13.7109375" style="1" customWidth="1"/>
    <col min="11535" max="11535" width="2.28515625" style="1" customWidth="1"/>
    <col min="11536" max="11536" width="13.7109375" style="1" customWidth="1"/>
    <col min="11537" max="11537" width="2.28515625" style="1" customWidth="1"/>
    <col min="11538" max="11538" width="8" style="1" customWidth="1"/>
    <col min="11539" max="11539" width="5.7109375" style="1" customWidth="1"/>
    <col min="11540" max="11540" width="2.28515625" style="1" customWidth="1"/>
    <col min="11541" max="11541" width="5.7109375" style="1" customWidth="1"/>
    <col min="11542" max="11542" width="3.42578125" style="1" customWidth="1"/>
    <col min="11543" max="11543" width="4.5703125" style="1" customWidth="1"/>
    <col min="11544" max="11544" width="2.28515625" style="1" customWidth="1"/>
    <col min="11545" max="11546" width="6.85546875" style="1" customWidth="1"/>
    <col min="11547" max="11547" width="1" style="1" customWidth="1"/>
    <col min="11548" max="11548" width="3.5703125" style="1" customWidth="1"/>
    <col min="11549" max="11776" width="6.85546875" style="1" customWidth="1"/>
    <col min="11777" max="11777" width="1.140625" style="1" customWidth="1"/>
    <col min="11778" max="11778" width="4.42578125" style="1" customWidth="1"/>
    <col min="11779" max="11779" width="3.5703125" style="1" customWidth="1"/>
    <col min="11780" max="11780" width="16" style="1" customWidth="1"/>
    <col min="11781" max="11781" width="4.5703125" style="1" customWidth="1"/>
    <col min="11782" max="11782" width="11.28515625" style="1" customWidth="1"/>
    <col min="11783" max="11783" width="2.42578125" style="1" customWidth="1"/>
    <col min="11784" max="11785" width="1.140625" style="1" customWidth="1"/>
    <col min="11786" max="11786" width="6.85546875" style="1" customWidth="1"/>
    <col min="11787" max="11787" width="5.7109375" style="1" customWidth="1"/>
    <col min="11788" max="11789" width="1.140625" style="1" customWidth="1"/>
    <col min="11790" max="11790" width="13.7109375" style="1" customWidth="1"/>
    <col min="11791" max="11791" width="2.28515625" style="1" customWidth="1"/>
    <col min="11792" max="11792" width="13.7109375" style="1" customWidth="1"/>
    <col min="11793" max="11793" width="2.28515625" style="1" customWidth="1"/>
    <col min="11794" max="11794" width="8" style="1" customWidth="1"/>
    <col min="11795" max="11795" width="5.7109375" style="1" customWidth="1"/>
    <col min="11796" max="11796" width="2.28515625" style="1" customWidth="1"/>
    <col min="11797" max="11797" width="5.7109375" style="1" customWidth="1"/>
    <col min="11798" max="11798" width="3.42578125" style="1" customWidth="1"/>
    <col min="11799" max="11799" width="4.5703125" style="1" customWidth="1"/>
    <col min="11800" max="11800" width="2.28515625" style="1" customWidth="1"/>
    <col min="11801" max="11802" width="6.85546875" style="1" customWidth="1"/>
    <col min="11803" max="11803" width="1" style="1" customWidth="1"/>
    <col min="11804" max="11804" width="3.5703125" style="1" customWidth="1"/>
    <col min="11805" max="12032" width="6.85546875" style="1" customWidth="1"/>
    <col min="12033" max="12033" width="1.140625" style="1" customWidth="1"/>
    <col min="12034" max="12034" width="4.42578125" style="1" customWidth="1"/>
    <col min="12035" max="12035" width="3.5703125" style="1" customWidth="1"/>
    <col min="12036" max="12036" width="16" style="1" customWidth="1"/>
    <col min="12037" max="12037" width="4.5703125" style="1" customWidth="1"/>
    <col min="12038" max="12038" width="11.28515625" style="1" customWidth="1"/>
    <col min="12039" max="12039" width="2.42578125" style="1" customWidth="1"/>
    <col min="12040" max="12041" width="1.140625" style="1" customWidth="1"/>
    <col min="12042" max="12042" width="6.85546875" style="1" customWidth="1"/>
    <col min="12043" max="12043" width="5.7109375" style="1" customWidth="1"/>
    <col min="12044" max="12045" width="1.140625" style="1" customWidth="1"/>
    <col min="12046" max="12046" width="13.7109375" style="1" customWidth="1"/>
    <col min="12047" max="12047" width="2.28515625" style="1" customWidth="1"/>
    <col min="12048" max="12048" width="13.7109375" style="1" customWidth="1"/>
    <col min="12049" max="12049" width="2.28515625" style="1" customWidth="1"/>
    <col min="12050" max="12050" width="8" style="1" customWidth="1"/>
    <col min="12051" max="12051" width="5.7109375" style="1" customWidth="1"/>
    <col min="12052" max="12052" width="2.28515625" style="1" customWidth="1"/>
    <col min="12053" max="12053" width="5.7109375" style="1" customWidth="1"/>
    <col min="12054" max="12054" width="3.42578125" style="1" customWidth="1"/>
    <col min="12055" max="12055" width="4.5703125" style="1" customWidth="1"/>
    <col min="12056" max="12056" width="2.28515625" style="1" customWidth="1"/>
    <col min="12057" max="12058" width="6.85546875" style="1" customWidth="1"/>
    <col min="12059" max="12059" width="1" style="1" customWidth="1"/>
    <col min="12060" max="12060" width="3.5703125" style="1" customWidth="1"/>
    <col min="12061" max="12288" width="6.85546875" style="1" customWidth="1"/>
    <col min="12289" max="12289" width="1.140625" style="1" customWidth="1"/>
    <col min="12290" max="12290" width="4.42578125" style="1" customWidth="1"/>
    <col min="12291" max="12291" width="3.5703125" style="1" customWidth="1"/>
    <col min="12292" max="12292" width="16" style="1" customWidth="1"/>
    <col min="12293" max="12293" width="4.5703125" style="1" customWidth="1"/>
    <col min="12294" max="12294" width="11.28515625" style="1" customWidth="1"/>
    <col min="12295" max="12295" width="2.42578125" style="1" customWidth="1"/>
    <col min="12296" max="12297" width="1.140625" style="1" customWidth="1"/>
    <col min="12298" max="12298" width="6.85546875" style="1" customWidth="1"/>
    <col min="12299" max="12299" width="5.7109375" style="1" customWidth="1"/>
    <col min="12300" max="12301" width="1.140625" style="1" customWidth="1"/>
    <col min="12302" max="12302" width="13.7109375" style="1" customWidth="1"/>
    <col min="12303" max="12303" width="2.28515625" style="1" customWidth="1"/>
    <col min="12304" max="12304" width="13.7109375" style="1" customWidth="1"/>
    <col min="12305" max="12305" width="2.28515625" style="1" customWidth="1"/>
    <col min="12306" max="12306" width="8" style="1" customWidth="1"/>
    <col min="12307" max="12307" width="5.7109375" style="1" customWidth="1"/>
    <col min="12308" max="12308" width="2.28515625" style="1" customWidth="1"/>
    <col min="12309" max="12309" width="5.7109375" style="1" customWidth="1"/>
    <col min="12310" max="12310" width="3.42578125" style="1" customWidth="1"/>
    <col min="12311" max="12311" width="4.5703125" style="1" customWidth="1"/>
    <col min="12312" max="12312" width="2.28515625" style="1" customWidth="1"/>
    <col min="12313" max="12314" width="6.85546875" style="1" customWidth="1"/>
    <col min="12315" max="12315" width="1" style="1" customWidth="1"/>
    <col min="12316" max="12316" width="3.5703125" style="1" customWidth="1"/>
    <col min="12317" max="12544" width="6.85546875" style="1" customWidth="1"/>
    <col min="12545" max="12545" width="1.140625" style="1" customWidth="1"/>
    <col min="12546" max="12546" width="4.42578125" style="1" customWidth="1"/>
    <col min="12547" max="12547" width="3.5703125" style="1" customWidth="1"/>
    <col min="12548" max="12548" width="16" style="1" customWidth="1"/>
    <col min="12549" max="12549" width="4.5703125" style="1" customWidth="1"/>
    <col min="12550" max="12550" width="11.28515625" style="1" customWidth="1"/>
    <col min="12551" max="12551" width="2.42578125" style="1" customWidth="1"/>
    <col min="12552" max="12553" width="1.140625" style="1" customWidth="1"/>
    <col min="12554" max="12554" width="6.85546875" style="1" customWidth="1"/>
    <col min="12555" max="12555" width="5.7109375" style="1" customWidth="1"/>
    <col min="12556" max="12557" width="1.140625" style="1" customWidth="1"/>
    <col min="12558" max="12558" width="13.7109375" style="1" customWidth="1"/>
    <col min="12559" max="12559" width="2.28515625" style="1" customWidth="1"/>
    <col min="12560" max="12560" width="13.7109375" style="1" customWidth="1"/>
    <col min="12561" max="12561" width="2.28515625" style="1" customWidth="1"/>
    <col min="12562" max="12562" width="8" style="1" customWidth="1"/>
    <col min="12563" max="12563" width="5.7109375" style="1" customWidth="1"/>
    <col min="12564" max="12564" width="2.28515625" style="1" customWidth="1"/>
    <col min="12565" max="12565" width="5.7109375" style="1" customWidth="1"/>
    <col min="12566" max="12566" width="3.42578125" style="1" customWidth="1"/>
    <col min="12567" max="12567" width="4.5703125" style="1" customWidth="1"/>
    <col min="12568" max="12568" width="2.28515625" style="1" customWidth="1"/>
    <col min="12569" max="12570" width="6.85546875" style="1" customWidth="1"/>
    <col min="12571" max="12571" width="1" style="1" customWidth="1"/>
    <col min="12572" max="12572" width="3.5703125" style="1" customWidth="1"/>
    <col min="12573" max="12800" width="6.85546875" style="1" customWidth="1"/>
    <col min="12801" max="12801" width="1.140625" style="1" customWidth="1"/>
    <col min="12802" max="12802" width="4.42578125" style="1" customWidth="1"/>
    <col min="12803" max="12803" width="3.5703125" style="1" customWidth="1"/>
    <col min="12804" max="12804" width="16" style="1" customWidth="1"/>
    <col min="12805" max="12805" width="4.5703125" style="1" customWidth="1"/>
    <col min="12806" max="12806" width="11.28515625" style="1" customWidth="1"/>
    <col min="12807" max="12807" width="2.42578125" style="1" customWidth="1"/>
    <col min="12808" max="12809" width="1.140625" style="1" customWidth="1"/>
    <col min="12810" max="12810" width="6.85546875" style="1" customWidth="1"/>
    <col min="12811" max="12811" width="5.7109375" style="1" customWidth="1"/>
    <col min="12812" max="12813" width="1.140625" style="1" customWidth="1"/>
    <col min="12814" max="12814" width="13.7109375" style="1" customWidth="1"/>
    <col min="12815" max="12815" width="2.28515625" style="1" customWidth="1"/>
    <col min="12816" max="12816" width="13.7109375" style="1" customWidth="1"/>
    <col min="12817" max="12817" width="2.28515625" style="1" customWidth="1"/>
    <col min="12818" max="12818" width="8" style="1" customWidth="1"/>
    <col min="12819" max="12819" width="5.7109375" style="1" customWidth="1"/>
    <col min="12820" max="12820" width="2.28515625" style="1" customWidth="1"/>
    <col min="12821" max="12821" width="5.7109375" style="1" customWidth="1"/>
    <col min="12822" max="12822" width="3.42578125" style="1" customWidth="1"/>
    <col min="12823" max="12823" width="4.5703125" style="1" customWidth="1"/>
    <col min="12824" max="12824" width="2.28515625" style="1" customWidth="1"/>
    <col min="12825" max="12826" width="6.85546875" style="1" customWidth="1"/>
    <col min="12827" max="12827" width="1" style="1" customWidth="1"/>
    <col min="12828" max="12828" width="3.5703125" style="1" customWidth="1"/>
    <col min="12829" max="13056" width="6.85546875" style="1" customWidth="1"/>
    <col min="13057" max="13057" width="1.140625" style="1" customWidth="1"/>
    <col min="13058" max="13058" width="4.42578125" style="1" customWidth="1"/>
    <col min="13059" max="13059" width="3.5703125" style="1" customWidth="1"/>
    <col min="13060" max="13060" width="16" style="1" customWidth="1"/>
    <col min="13061" max="13061" width="4.5703125" style="1" customWidth="1"/>
    <col min="13062" max="13062" width="11.28515625" style="1" customWidth="1"/>
    <col min="13063" max="13063" width="2.42578125" style="1" customWidth="1"/>
    <col min="13064" max="13065" width="1.140625" style="1" customWidth="1"/>
    <col min="13066" max="13066" width="6.85546875" style="1" customWidth="1"/>
    <col min="13067" max="13067" width="5.7109375" style="1" customWidth="1"/>
    <col min="13068" max="13069" width="1.140625" style="1" customWidth="1"/>
    <col min="13070" max="13070" width="13.7109375" style="1" customWidth="1"/>
    <col min="13071" max="13071" width="2.28515625" style="1" customWidth="1"/>
    <col min="13072" max="13072" width="13.7109375" style="1" customWidth="1"/>
    <col min="13073" max="13073" width="2.28515625" style="1" customWidth="1"/>
    <col min="13074" max="13074" width="8" style="1" customWidth="1"/>
    <col min="13075" max="13075" width="5.7109375" style="1" customWidth="1"/>
    <col min="13076" max="13076" width="2.28515625" style="1" customWidth="1"/>
    <col min="13077" max="13077" width="5.7109375" style="1" customWidth="1"/>
    <col min="13078" max="13078" width="3.42578125" style="1" customWidth="1"/>
    <col min="13079" max="13079" width="4.5703125" style="1" customWidth="1"/>
    <col min="13080" max="13080" width="2.28515625" style="1" customWidth="1"/>
    <col min="13081" max="13082" width="6.85546875" style="1" customWidth="1"/>
    <col min="13083" max="13083" width="1" style="1" customWidth="1"/>
    <col min="13084" max="13084" width="3.5703125" style="1" customWidth="1"/>
    <col min="13085" max="13312" width="6.85546875" style="1" customWidth="1"/>
    <col min="13313" max="13313" width="1.140625" style="1" customWidth="1"/>
    <col min="13314" max="13314" width="4.42578125" style="1" customWidth="1"/>
    <col min="13315" max="13315" width="3.5703125" style="1" customWidth="1"/>
    <col min="13316" max="13316" width="16" style="1" customWidth="1"/>
    <col min="13317" max="13317" width="4.5703125" style="1" customWidth="1"/>
    <col min="13318" max="13318" width="11.28515625" style="1" customWidth="1"/>
    <col min="13319" max="13319" width="2.42578125" style="1" customWidth="1"/>
    <col min="13320" max="13321" width="1.140625" style="1" customWidth="1"/>
    <col min="13322" max="13322" width="6.85546875" style="1" customWidth="1"/>
    <col min="13323" max="13323" width="5.7109375" style="1" customWidth="1"/>
    <col min="13324" max="13325" width="1.140625" style="1" customWidth="1"/>
    <col min="13326" max="13326" width="13.7109375" style="1" customWidth="1"/>
    <col min="13327" max="13327" width="2.28515625" style="1" customWidth="1"/>
    <col min="13328" max="13328" width="13.7109375" style="1" customWidth="1"/>
    <col min="13329" max="13329" width="2.28515625" style="1" customWidth="1"/>
    <col min="13330" max="13330" width="8" style="1" customWidth="1"/>
    <col min="13331" max="13331" width="5.7109375" style="1" customWidth="1"/>
    <col min="13332" max="13332" width="2.28515625" style="1" customWidth="1"/>
    <col min="13333" max="13333" width="5.7109375" style="1" customWidth="1"/>
    <col min="13334" max="13334" width="3.42578125" style="1" customWidth="1"/>
    <col min="13335" max="13335" width="4.5703125" style="1" customWidth="1"/>
    <col min="13336" max="13336" width="2.28515625" style="1" customWidth="1"/>
    <col min="13337" max="13338" width="6.85546875" style="1" customWidth="1"/>
    <col min="13339" max="13339" width="1" style="1" customWidth="1"/>
    <col min="13340" max="13340" width="3.5703125" style="1" customWidth="1"/>
    <col min="13341" max="13568" width="6.85546875" style="1" customWidth="1"/>
    <col min="13569" max="13569" width="1.140625" style="1" customWidth="1"/>
    <col min="13570" max="13570" width="4.42578125" style="1" customWidth="1"/>
    <col min="13571" max="13571" width="3.5703125" style="1" customWidth="1"/>
    <col min="13572" max="13572" width="16" style="1" customWidth="1"/>
    <col min="13573" max="13573" width="4.5703125" style="1" customWidth="1"/>
    <col min="13574" max="13574" width="11.28515625" style="1" customWidth="1"/>
    <col min="13575" max="13575" width="2.42578125" style="1" customWidth="1"/>
    <col min="13576" max="13577" width="1.140625" style="1" customWidth="1"/>
    <col min="13578" max="13578" width="6.85546875" style="1" customWidth="1"/>
    <col min="13579" max="13579" width="5.7109375" style="1" customWidth="1"/>
    <col min="13580" max="13581" width="1.140625" style="1" customWidth="1"/>
    <col min="13582" max="13582" width="13.7109375" style="1" customWidth="1"/>
    <col min="13583" max="13583" width="2.28515625" style="1" customWidth="1"/>
    <col min="13584" max="13584" width="13.7109375" style="1" customWidth="1"/>
    <col min="13585" max="13585" width="2.28515625" style="1" customWidth="1"/>
    <col min="13586" max="13586" width="8" style="1" customWidth="1"/>
    <col min="13587" max="13587" width="5.7109375" style="1" customWidth="1"/>
    <col min="13588" max="13588" width="2.28515625" style="1" customWidth="1"/>
    <col min="13589" max="13589" width="5.7109375" style="1" customWidth="1"/>
    <col min="13590" max="13590" width="3.42578125" style="1" customWidth="1"/>
    <col min="13591" max="13591" width="4.5703125" style="1" customWidth="1"/>
    <col min="13592" max="13592" width="2.28515625" style="1" customWidth="1"/>
    <col min="13593" max="13594" width="6.85546875" style="1" customWidth="1"/>
    <col min="13595" max="13595" width="1" style="1" customWidth="1"/>
    <col min="13596" max="13596" width="3.5703125" style="1" customWidth="1"/>
    <col min="13597" max="13824" width="6.85546875" style="1" customWidth="1"/>
    <col min="13825" max="13825" width="1.140625" style="1" customWidth="1"/>
    <col min="13826" max="13826" width="4.42578125" style="1" customWidth="1"/>
    <col min="13827" max="13827" width="3.5703125" style="1" customWidth="1"/>
    <col min="13828" max="13828" width="16" style="1" customWidth="1"/>
    <col min="13829" max="13829" width="4.5703125" style="1" customWidth="1"/>
    <col min="13830" max="13830" width="11.28515625" style="1" customWidth="1"/>
    <col min="13831" max="13831" width="2.42578125" style="1" customWidth="1"/>
    <col min="13832" max="13833" width="1.140625" style="1" customWidth="1"/>
    <col min="13834" max="13834" width="6.85546875" style="1" customWidth="1"/>
    <col min="13835" max="13835" width="5.7109375" style="1" customWidth="1"/>
    <col min="13836" max="13837" width="1.140625" style="1" customWidth="1"/>
    <col min="13838" max="13838" width="13.7109375" style="1" customWidth="1"/>
    <col min="13839" max="13839" width="2.28515625" style="1" customWidth="1"/>
    <col min="13840" max="13840" width="13.7109375" style="1" customWidth="1"/>
    <col min="13841" max="13841" width="2.28515625" style="1" customWidth="1"/>
    <col min="13842" max="13842" width="8" style="1" customWidth="1"/>
    <col min="13843" max="13843" width="5.7109375" style="1" customWidth="1"/>
    <col min="13844" max="13844" width="2.28515625" style="1" customWidth="1"/>
    <col min="13845" max="13845" width="5.7109375" style="1" customWidth="1"/>
    <col min="13846" max="13846" width="3.42578125" style="1" customWidth="1"/>
    <col min="13847" max="13847" width="4.5703125" style="1" customWidth="1"/>
    <col min="13848" max="13848" width="2.28515625" style="1" customWidth="1"/>
    <col min="13849" max="13850" width="6.85546875" style="1" customWidth="1"/>
    <col min="13851" max="13851" width="1" style="1" customWidth="1"/>
    <col min="13852" max="13852" width="3.5703125" style="1" customWidth="1"/>
    <col min="13853" max="14080" width="6.85546875" style="1" customWidth="1"/>
    <col min="14081" max="14081" width="1.140625" style="1" customWidth="1"/>
    <col min="14082" max="14082" width="4.42578125" style="1" customWidth="1"/>
    <col min="14083" max="14083" width="3.5703125" style="1" customWidth="1"/>
    <col min="14084" max="14084" width="16" style="1" customWidth="1"/>
    <col min="14085" max="14085" width="4.5703125" style="1" customWidth="1"/>
    <col min="14086" max="14086" width="11.28515625" style="1" customWidth="1"/>
    <col min="14087" max="14087" width="2.42578125" style="1" customWidth="1"/>
    <col min="14088" max="14089" width="1.140625" style="1" customWidth="1"/>
    <col min="14090" max="14090" width="6.85546875" style="1" customWidth="1"/>
    <col min="14091" max="14091" width="5.7109375" style="1" customWidth="1"/>
    <col min="14092" max="14093" width="1.140625" style="1" customWidth="1"/>
    <col min="14094" max="14094" width="13.7109375" style="1" customWidth="1"/>
    <col min="14095" max="14095" width="2.28515625" style="1" customWidth="1"/>
    <col min="14096" max="14096" width="13.7109375" style="1" customWidth="1"/>
    <col min="14097" max="14097" width="2.28515625" style="1" customWidth="1"/>
    <col min="14098" max="14098" width="8" style="1" customWidth="1"/>
    <col min="14099" max="14099" width="5.7109375" style="1" customWidth="1"/>
    <col min="14100" max="14100" width="2.28515625" style="1" customWidth="1"/>
    <col min="14101" max="14101" width="5.7109375" style="1" customWidth="1"/>
    <col min="14102" max="14102" width="3.42578125" style="1" customWidth="1"/>
    <col min="14103" max="14103" width="4.5703125" style="1" customWidth="1"/>
    <col min="14104" max="14104" width="2.28515625" style="1" customWidth="1"/>
    <col min="14105" max="14106" width="6.85546875" style="1" customWidth="1"/>
    <col min="14107" max="14107" width="1" style="1" customWidth="1"/>
    <col min="14108" max="14108" width="3.5703125" style="1" customWidth="1"/>
    <col min="14109" max="14336" width="6.85546875" style="1" customWidth="1"/>
    <col min="14337" max="14337" width="1.140625" style="1" customWidth="1"/>
    <col min="14338" max="14338" width="4.42578125" style="1" customWidth="1"/>
    <col min="14339" max="14339" width="3.5703125" style="1" customWidth="1"/>
    <col min="14340" max="14340" width="16" style="1" customWidth="1"/>
    <col min="14341" max="14341" width="4.5703125" style="1" customWidth="1"/>
    <col min="14342" max="14342" width="11.28515625" style="1" customWidth="1"/>
    <col min="14343" max="14343" width="2.42578125" style="1" customWidth="1"/>
    <col min="14344" max="14345" width="1.140625" style="1" customWidth="1"/>
    <col min="14346" max="14346" width="6.85546875" style="1" customWidth="1"/>
    <col min="14347" max="14347" width="5.7109375" style="1" customWidth="1"/>
    <col min="14348" max="14349" width="1.140625" style="1" customWidth="1"/>
    <col min="14350" max="14350" width="13.7109375" style="1" customWidth="1"/>
    <col min="14351" max="14351" width="2.28515625" style="1" customWidth="1"/>
    <col min="14352" max="14352" width="13.7109375" style="1" customWidth="1"/>
    <col min="14353" max="14353" width="2.28515625" style="1" customWidth="1"/>
    <col min="14354" max="14354" width="8" style="1" customWidth="1"/>
    <col min="14355" max="14355" width="5.7109375" style="1" customWidth="1"/>
    <col min="14356" max="14356" width="2.28515625" style="1" customWidth="1"/>
    <col min="14357" max="14357" width="5.7109375" style="1" customWidth="1"/>
    <col min="14358" max="14358" width="3.42578125" style="1" customWidth="1"/>
    <col min="14359" max="14359" width="4.5703125" style="1" customWidth="1"/>
    <col min="14360" max="14360" width="2.28515625" style="1" customWidth="1"/>
    <col min="14361" max="14362" width="6.85546875" style="1" customWidth="1"/>
    <col min="14363" max="14363" width="1" style="1" customWidth="1"/>
    <col min="14364" max="14364" width="3.5703125" style="1" customWidth="1"/>
    <col min="14365" max="14592" width="6.85546875" style="1" customWidth="1"/>
    <col min="14593" max="14593" width="1.140625" style="1" customWidth="1"/>
    <col min="14594" max="14594" width="4.42578125" style="1" customWidth="1"/>
    <col min="14595" max="14595" width="3.5703125" style="1" customWidth="1"/>
    <col min="14596" max="14596" width="16" style="1" customWidth="1"/>
    <col min="14597" max="14597" width="4.5703125" style="1" customWidth="1"/>
    <col min="14598" max="14598" width="11.28515625" style="1" customWidth="1"/>
    <col min="14599" max="14599" width="2.42578125" style="1" customWidth="1"/>
    <col min="14600" max="14601" width="1.140625" style="1" customWidth="1"/>
    <col min="14602" max="14602" width="6.85546875" style="1" customWidth="1"/>
    <col min="14603" max="14603" width="5.7109375" style="1" customWidth="1"/>
    <col min="14604" max="14605" width="1.140625" style="1" customWidth="1"/>
    <col min="14606" max="14606" width="13.7109375" style="1" customWidth="1"/>
    <col min="14607" max="14607" width="2.28515625" style="1" customWidth="1"/>
    <col min="14608" max="14608" width="13.7109375" style="1" customWidth="1"/>
    <col min="14609" max="14609" width="2.28515625" style="1" customWidth="1"/>
    <col min="14610" max="14610" width="8" style="1" customWidth="1"/>
    <col min="14611" max="14611" width="5.7109375" style="1" customWidth="1"/>
    <col min="14612" max="14612" width="2.28515625" style="1" customWidth="1"/>
    <col min="14613" max="14613" width="5.7109375" style="1" customWidth="1"/>
    <col min="14614" max="14614" width="3.42578125" style="1" customWidth="1"/>
    <col min="14615" max="14615" width="4.5703125" style="1" customWidth="1"/>
    <col min="14616" max="14616" width="2.28515625" style="1" customWidth="1"/>
    <col min="14617" max="14618" width="6.85546875" style="1" customWidth="1"/>
    <col min="14619" max="14619" width="1" style="1" customWidth="1"/>
    <col min="14620" max="14620" width="3.5703125" style="1" customWidth="1"/>
    <col min="14621" max="14848" width="6.85546875" style="1" customWidth="1"/>
    <col min="14849" max="14849" width="1.140625" style="1" customWidth="1"/>
    <col min="14850" max="14850" width="4.42578125" style="1" customWidth="1"/>
    <col min="14851" max="14851" width="3.5703125" style="1" customWidth="1"/>
    <col min="14852" max="14852" width="16" style="1" customWidth="1"/>
    <col min="14853" max="14853" width="4.5703125" style="1" customWidth="1"/>
    <col min="14854" max="14854" width="11.28515625" style="1" customWidth="1"/>
    <col min="14855" max="14855" width="2.42578125" style="1" customWidth="1"/>
    <col min="14856" max="14857" width="1.140625" style="1" customWidth="1"/>
    <col min="14858" max="14858" width="6.85546875" style="1" customWidth="1"/>
    <col min="14859" max="14859" width="5.7109375" style="1" customWidth="1"/>
    <col min="14860" max="14861" width="1.140625" style="1" customWidth="1"/>
    <col min="14862" max="14862" width="13.7109375" style="1" customWidth="1"/>
    <col min="14863" max="14863" width="2.28515625" style="1" customWidth="1"/>
    <col min="14864" max="14864" width="13.7109375" style="1" customWidth="1"/>
    <col min="14865" max="14865" width="2.28515625" style="1" customWidth="1"/>
    <col min="14866" max="14866" width="8" style="1" customWidth="1"/>
    <col min="14867" max="14867" width="5.7109375" style="1" customWidth="1"/>
    <col min="14868" max="14868" width="2.28515625" style="1" customWidth="1"/>
    <col min="14869" max="14869" width="5.7109375" style="1" customWidth="1"/>
    <col min="14870" max="14870" width="3.42578125" style="1" customWidth="1"/>
    <col min="14871" max="14871" width="4.5703125" style="1" customWidth="1"/>
    <col min="14872" max="14872" width="2.28515625" style="1" customWidth="1"/>
    <col min="14873" max="14874" width="6.85546875" style="1" customWidth="1"/>
    <col min="14875" max="14875" width="1" style="1" customWidth="1"/>
    <col min="14876" max="14876" width="3.5703125" style="1" customWidth="1"/>
    <col min="14877" max="15104" width="6.85546875" style="1" customWidth="1"/>
    <col min="15105" max="15105" width="1.140625" style="1" customWidth="1"/>
    <col min="15106" max="15106" width="4.42578125" style="1" customWidth="1"/>
    <col min="15107" max="15107" width="3.5703125" style="1" customWidth="1"/>
    <col min="15108" max="15108" width="16" style="1" customWidth="1"/>
    <col min="15109" max="15109" width="4.5703125" style="1" customWidth="1"/>
    <col min="15110" max="15110" width="11.28515625" style="1" customWidth="1"/>
    <col min="15111" max="15111" width="2.42578125" style="1" customWidth="1"/>
    <col min="15112" max="15113" width="1.140625" style="1" customWidth="1"/>
    <col min="15114" max="15114" width="6.85546875" style="1" customWidth="1"/>
    <col min="15115" max="15115" width="5.7109375" style="1" customWidth="1"/>
    <col min="15116" max="15117" width="1.140625" style="1" customWidth="1"/>
    <col min="15118" max="15118" width="13.7109375" style="1" customWidth="1"/>
    <col min="15119" max="15119" width="2.28515625" style="1" customWidth="1"/>
    <col min="15120" max="15120" width="13.7109375" style="1" customWidth="1"/>
    <col min="15121" max="15121" width="2.28515625" style="1" customWidth="1"/>
    <col min="15122" max="15122" width="8" style="1" customWidth="1"/>
    <col min="15123" max="15123" width="5.7109375" style="1" customWidth="1"/>
    <col min="15124" max="15124" width="2.28515625" style="1" customWidth="1"/>
    <col min="15125" max="15125" width="5.7109375" style="1" customWidth="1"/>
    <col min="15126" max="15126" width="3.42578125" style="1" customWidth="1"/>
    <col min="15127" max="15127" width="4.5703125" style="1" customWidth="1"/>
    <col min="15128" max="15128" width="2.28515625" style="1" customWidth="1"/>
    <col min="15129" max="15130" width="6.85546875" style="1" customWidth="1"/>
    <col min="15131" max="15131" width="1" style="1" customWidth="1"/>
    <col min="15132" max="15132" width="3.5703125" style="1" customWidth="1"/>
    <col min="15133" max="15360" width="6.85546875" style="1" customWidth="1"/>
    <col min="15361" max="15361" width="1.140625" style="1" customWidth="1"/>
    <col min="15362" max="15362" width="4.42578125" style="1" customWidth="1"/>
    <col min="15363" max="15363" width="3.5703125" style="1" customWidth="1"/>
    <col min="15364" max="15364" width="16" style="1" customWidth="1"/>
    <col min="15365" max="15365" width="4.5703125" style="1" customWidth="1"/>
    <col min="15366" max="15366" width="11.28515625" style="1" customWidth="1"/>
    <col min="15367" max="15367" width="2.42578125" style="1" customWidth="1"/>
    <col min="15368" max="15369" width="1.140625" style="1" customWidth="1"/>
    <col min="15370" max="15370" width="6.85546875" style="1" customWidth="1"/>
    <col min="15371" max="15371" width="5.7109375" style="1" customWidth="1"/>
    <col min="15372" max="15373" width="1.140625" style="1" customWidth="1"/>
    <col min="15374" max="15374" width="13.7109375" style="1" customWidth="1"/>
    <col min="15375" max="15375" width="2.28515625" style="1" customWidth="1"/>
    <col min="15376" max="15376" width="13.7109375" style="1" customWidth="1"/>
    <col min="15377" max="15377" width="2.28515625" style="1" customWidth="1"/>
    <col min="15378" max="15378" width="8" style="1" customWidth="1"/>
    <col min="15379" max="15379" width="5.7109375" style="1" customWidth="1"/>
    <col min="15380" max="15380" width="2.28515625" style="1" customWidth="1"/>
    <col min="15381" max="15381" width="5.7109375" style="1" customWidth="1"/>
    <col min="15382" max="15382" width="3.42578125" style="1" customWidth="1"/>
    <col min="15383" max="15383" width="4.5703125" style="1" customWidth="1"/>
    <col min="15384" max="15384" width="2.28515625" style="1" customWidth="1"/>
    <col min="15385" max="15386" width="6.85546875" style="1" customWidth="1"/>
    <col min="15387" max="15387" width="1" style="1" customWidth="1"/>
    <col min="15388" max="15388" width="3.5703125" style="1" customWidth="1"/>
    <col min="15389" max="15616" width="6.85546875" style="1" customWidth="1"/>
    <col min="15617" max="15617" width="1.140625" style="1" customWidth="1"/>
    <col min="15618" max="15618" width="4.42578125" style="1" customWidth="1"/>
    <col min="15619" max="15619" width="3.5703125" style="1" customWidth="1"/>
    <col min="15620" max="15620" width="16" style="1" customWidth="1"/>
    <col min="15621" max="15621" width="4.5703125" style="1" customWidth="1"/>
    <col min="15622" max="15622" width="11.28515625" style="1" customWidth="1"/>
    <col min="15623" max="15623" width="2.42578125" style="1" customWidth="1"/>
    <col min="15624" max="15625" width="1.140625" style="1" customWidth="1"/>
    <col min="15626" max="15626" width="6.85546875" style="1" customWidth="1"/>
    <col min="15627" max="15627" width="5.7109375" style="1" customWidth="1"/>
    <col min="15628" max="15629" width="1.140625" style="1" customWidth="1"/>
    <col min="15630" max="15630" width="13.7109375" style="1" customWidth="1"/>
    <col min="15631" max="15631" width="2.28515625" style="1" customWidth="1"/>
    <col min="15632" max="15632" width="13.7109375" style="1" customWidth="1"/>
    <col min="15633" max="15633" width="2.28515625" style="1" customWidth="1"/>
    <col min="15634" max="15634" width="8" style="1" customWidth="1"/>
    <col min="15635" max="15635" width="5.7109375" style="1" customWidth="1"/>
    <col min="15636" max="15636" width="2.28515625" style="1" customWidth="1"/>
    <col min="15637" max="15637" width="5.7109375" style="1" customWidth="1"/>
    <col min="15638" max="15638" width="3.42578125" style="1" customWidth="1"/>
    <col min="15639" max="15639" width="4.5703125" style="1" customWidth="1"/>
    <col min="15640" max="15640" width="2.28515625" style="1" customWidth="1"/>
    <col min="15641" max="15642" width="6.85546875" style="1" customWidth="1"/>
    <col min="15643" max="15643" width="1" style="1" customWidth="1"/>
    <col min="15644" max="15644" width="3.5703125" style="1" customWidth="1"/>
    <col min="15645" max="15872" width="6.85546875" style="1" customWidth="1"/>
    <col min="15873" max="15873" width="1.140625" style="1" customWidth="1"/>
    <col min="15874" max="15874" width="4.42578125" style="1" customWidth="1"/>
    <col min="15875" max="15875" width="3.5703125" style="1" customWidth="1"/>
    <col min="15876" max="15876" width="16" style="1" customWidth="1"/>
    <col min="15877" max="15877" width="4.5703125" style="1" customWidth="1"/>
    <col min="15878" max="15878" width="11.28515625" style="1" customWidth="1"/>
    <col min="15879" max="15879" width="2.42578125" style="1" customWidth="1"/>
    <col min="15880" max="15881" width="1.140625" style="1" customWidth="1"/>
    <col min="15882" max="15882" width="6.85546875" style="1" customWidth="1"/>
    <col min="15883" max="15883" width="5.7109375" style="1" customWidth="1"/>
    <col min="15884" max="15885" width="1.140625" style="1" customWidth="1"/>
    <col min="15886" max="15886" width="13.7109375" style="1" customWidth="1"/>
    <col min="15887" max="15887" width="2.28515625" style="1" customWidth="1"/>
    <col min="15888" max="15888" width="13.7109375" style="1" customWidth="1"/>
    <col min="15889" max="15889" width="2.28515625" style="1" customWidth="1"/>
    <col min="15890" max="15890" width="8" style="1" customWidth="1"/>
    <col min="15891" max="15891" width="5.7109375" style="1" customWidth="1"/>
    <col min="15892" max="15892" width="2.28515625" style="1" customWidth="1"/>
    <col min="15893" max="15893" width="5.7109375" style="1" customWidth="1"/>
    <col min="15894" max="15894" width="3.42578125" style="1" customWidth="1"/>
    <col min="15895" max="15895" width="4.5703125" style="1" customWidth="1"/>
    <col min="15896" max="15896" width="2.28515625" style="1" customWidth="1"/>
    <col min="15897" max="15898" width="6.85546875" style="1" customWidth="1"/>
    <col min="15899" max="15899" width="1" style="1" customWidth="1"/>
    <col min="15900" max="15900" width="3.5703125" style="1" customWidth="1"/>
    <col min="15901" max="16128" width="6.85546875" style="1" customWidth="1"/>
    <col min="16129" max="16129" width="1.140625" style="1" customWidth="1"/>
    <col min="16130" max="16130" width="4.42578125" style="1" customWidth="1"/>
    <col min="16131" max="16131" width="3.5703125" style="1" customWidth="1"/>
    <col min="16132" max="16132" width="16" style="1" customWidth="1"/>
    <col min="16133" max="16133" width="4.5703125" style="1" customWidth="1"/>
    <col min="16134" max="16134" width="11.28515625" style="1" customWidth="1"/>
    <col min="16135" max="16135" width="2.42578125" style="1" customWidth="1"/>
    <col min="16136" max="16137" width="1.140625" style="1" customWidth="1"/>
    <col min="16138" max="16138" width="6.85546875" style="1" customWidth="1"/>
    <col min="16139" max="16139" width="5.7109375" style="1" customWidth="1"/>
    <col min="16140" max="16141" width="1.140625" style="1" customWidth="1"/>
    <col min="16142" max="16142" width="13.7109375" style="1" customWidth="1"/>
    <col min="16143" max="16143" width="2.28515625" style="1" customWidth="1"/>
    <col min="16144" max="16144" width="13.7109375" style="1" customWidth="1"/>
    <col min="16145" max="16145" width="2.28515625" style="1" customWidth="1"/>
    <col min="16146" max="16146" width="8" style="1" customWidth="1"/>
    <col min="16147" max="16147" width="5.7109375" style="1" customWidth="1"/>
    <col min="16148" max="16148" width="2.28515625" style="1" customWidth="1"/>
    <col min="16149" max="16149" width="5.7109375" style="1" customWidth="1"/>
    <col min="16150" max="16150" width="3.42578125" style="1" customWidth="1"/>
    <col min="16151" max="16151" width="4.5703125" style="1" customWidth="1"/>
    <col min="16152" max="16152" width="2.28515625" style="1" customWidth="1"/>
    <col min="16153" max="16154" width="6.85546875" style="1" customWidth="1"/>
    <col min="16155" max="16155" width="1" style="1" customWidth="1"/>
    <col min="16156" max="16156" width="3.5703125" style="1" customWidth="1"/>
    <col min="16157" max="16384" width="6.85546875" style="1" customWidth="1"/>
  </cols>
  <sheetData>
    <row r="1" spans="2:32" ht="6.75" customHeight="1" x14ac:dyDescent="0.25">
      <c r="F1" s="186" t="s">
        <v>117</v>
      </c>
      <c r="G1" s="186"/>
      <c r="H1" s="186"/>
      <c r="I1" s="186"/>
      <c r="J1" s="186"/>
      <c r="K1" s="186"/>
      <c r="L1" s="186"/>
      <c r="M1" s="186"/>
      <c r="N1" s="186"/>
      <c r="O1" s="186"/>
      <c r="P1" s="186"/>
      <c r="Q1" s="186"/>
      <c r="R1" s="186"/>
      <c r="S1" s="186"/>
      <c r="T1" s="186"/>
      <c r="U1" s="186"/>
    </row>
    <row r="2" spans="2:32" ht="6.75" customHeight="1" x14ac:dyDescent="0.25">
      <c r="F2" s="186"/>
      <c r="G2" s="186"/>
      <c r="H2" s="186"/>
      <c r="I2" s="186"/>
      <c r="J2" s="186"/>
      <c r="K2" s="186"/>
      <c r="L2" s="186"/>
      <c r="M2" s="186"/>
      <c r="N2" s="186"/>
      <c r="O2" s="186"/>
      <c r="P2" s="186"/>
      <c r="Q2" s="186"/>
      <c r="R2" s="186"/>
      <c r="S2" s="186"/>
      <c r="T2" s="186"/>
      <c r="U2" s="186"/>
    </row>
    <row r="3" spans="2:32" ht="13.5" customHeight="1" x14ac:dyDescent="0.25">
      <c r="F3" s="176" t="s">
        <v>285</v>
      </c>
      <c r="G3" s="176"/>
      <c r="H3" s="176"/>
      <c r="I3" s="176"/>
      <c r="J3" s="176"/>
      <c r="K3" s="176"/>
      <c r="L3" s="176"/>
      <c r="M3" s="176"/>
      <c r="N3" s="176"/>
      <c r="O3" s="176"/>
      <c r="P3" s="176"/>
      <c r="Q3" s="176"/>
      <c r="R3" s="176"/>
      <c r="S3" s="176"/>
      <c r="T3" s="176"/>
      <c r="U3" s="176"/>
    </row>
    <row r="4" spans="2:32" ht="13.5" customHeight="1" x14ac:dyDescent="0.25">
      <c r="F4" s="176"/>
      <c r="G4" s="176"/>
      <c r="H4" s="176"/>
      <c r="I4" s="176"/>
      <c r="J4" s="176"/>
      <c r="K4" s="176"/>
      <c r="L4" s="176"/>
      <c r="M4" s="176"/>
      <c r="N4" s="176"/>
      <c r="O4" s="176"/>
      <c r="P4" s="176"/>
      <c r="Q4" s="176"/>
      <c r="R4" s="176"/>
      <c r="S4" s="176"/>
      <c r="T4" s="176"/>
      <c r="U4" s="176"/>
    </row>
    <row r="5" spans="2:32" ht="13.5" customHeight="1" x14ac:dyDescent="0.25">
      <c r="F5" s="176"/>
      <c r="G5" s="176"/>
      <c r="H5" s="176"/>
      <c r="I5" s="176"/>
      <c r="J5" s="176"/>
      <c r="K5" s="176"/>
      <c r="L5" s="176"/>
      <c r="M5" s="176"/>
      <c r="N5" s="176"/>
      <c r="O5" s="176"/>
      <c r="P5" s="176"/>
      <c r="Q5" s="176"/>
      <c r="R5" s="176"/>
      <c r="S5" s="176"/>
      <c r="T5" s="176"/>
      <c r="U5" s="176"/>
    </row>
    <row r="6" spans="2:32" ht="13.5" customHeight="1" x14ac:dyDescent="0.25">
      <c r="F6" s="176"/>
      <c r="G6" s="176"/>
      <c r="H6" s="176"/>
      <c r="I6" s="176"/>
      <c r="J6" s="176"/>
      <c r="K6" s="176"/>
      <c r="L6" s="176"/>
      <c r="M6" s="176"/>
      <c r="N6" s="176"/>
      <c r="O6" s="176"/>
      <c r="P6" s="176"/>
      <c r="Q6" s="176"/>
      <c r="R6" s="176"/>
      <c r="S6" s="176"/>
      <c r="T6" s="176"/>
      <c r="U6" s="176"/>
    </row>
    <row r="7" spans="2:32" ht="13.5" customHeight="1" x14ac:dyDescent="0.25">
      <c r="F7" s="176"/>
      <c r="G7" s="176"/>
      <c r="H7" s="176"/>
      <c r="I7" s="176"/>
      <c r="J7" s="176"/>
      <c r="K7" s="176"/>
      <c r="L7" s="176"/>
      <c r="M7" s="176"/>
      <c r="N7" s="176"/>
      <c r="O7" s="176"/>
      <c r="P7" s="176"/>
      <c r="Q7" s="176"/>
      <c r="R7" s="176"/>
      <c r="S7" s="176"/>
      <c r="T7" s="176"/>
      <c r="U7" s="176"/>
    </row>
    <row r="8" spans="2:32" ht="6.75" customHeight="1" x14ac:dyDescent="0.25">
      <c r="F8" s="176"/>
      <c r="G8" s="176"/>
      <c r="H8" s="176"/>
      <c r="I8" s="176"/>
      <c r="J8" s="176"/>
      <c r="K8" s="176"/>
      <c r="L8" s="176"/>
      <c r="M8" s="176"/>
      <c r="N8" s="176"/>
      <c r="O8" s="176"/>
      <c r="P8" s="176"/>
      <c r="Q8" s="176"/>
      <c r="R8" s="176"/>
      <c r="S8" s="176"/>
      <c r="T8" s="176"/>
      <c r="U8" s="176"/>
    </row>
    <row r="9" spans="2:32" ht="6" customHeight="1" x14ac:dyDescent="0.25">
      <c r="F9" s="176"/>
      <c r="G9" s="176"/>
      <c r="H9" s="176"/>
      <c r="I9" s="176"/>
      <c r="J9" s="176"/>
      <c r="K9" s="176"/>
      <c r="L9" s="176"/>
      <c r="M9" s="176"/>
      <c r="N9" s="176"/>
      <c r="O9" s="176"/>
      <c r="P9" s="176"/>
      <c r="Q9" s="176"/>
      <c r="R9" s="176"/>
      <c r="S9" s="176"/>
      <c r="T9" s="176"/>
      <c r="U9" s="176"/>
    </row>
    <row r="10" spans="2:32" ht="7.5" customHeight="1" x14ac:dyDescent="0.25"/>
    <row r="11" spans="2:32" ht="13.5" customHeight="1" x14ac:dyDescent="0.25">
      <c r="E11" s="177" t="s">
        <v>203</v>
      </c>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row>
    <row r="12" spans="2:32" ht="6.75" customHeight="1" x14ac:dyDescent="0.25"/>
    <row r="13" spans="2:32" ht="13.5" customHeight="1" x14ac:dyDescent="0.25">
      <c r="B13" s="177" t="s">
        <v>118</v>
      </c>
      <c r="C13" s="177"/>
      <c r="D13" s="177"/>
      <c r="E13" s="177"/>
      <c r="F13" s="177"/>
      <c r="I13" s="177" t="s">
        <v>204</v>
      </c>
      <c r="J13" s="177"/>
      <c r="K13" s="177"/>
      <c r="N13" s="177" t="s">
        <v>286</v>
      </c>
      <c r="P13" s="7" t="s">
        <v>192</v>
      </c>
      <c r="R13" s="177" t="s">
        <v>193</v>
      </c>
      <c r="S13" s="177"/>
      <c r="U13" s="177" t="s">
        <v>206</v>
      </c>
      <c r="V13" s="177"/>
      <c r="W13" s="177"/>
      <c r="Y13" s="177" t="s">
        <v>207</v>
      </c>
      <c r="Z13" s="177"/>
    </row>
    <row r="14" spans="2:32" ht="13.5" customHeight="1" x14ac:dyDescent="0.25">
      <c r="N14" s="177"/>
    </row>
    <row r="15" spans="2:32" ht="15.75" customHeight="1" x14ac:dyDescent="0.25">
      <c r="B15" s="183" t="s">
        <v>287</v>
      </c>
      <c r="C15" s="183"/>
      <c r="D15" s="183"/>
      <c r="E15" s="183"/>
      <c r="F15" s="183"/>
      <c r="G15" s="183"/>
      <c r="H15" s="183"/>
      <c r="I15" s="183"/>
      <c r="J15" s="184">
        <v>20569458800</v>
      </c>
      <c r="K15" s="184"/>
      <c r="L15" s="184"/>
      <c r="N15" s="14">
        <v>468970714.63999999</v>
      </c>
      <c r="P15" s="14">
        <v>21038429514.639999</v>
      </c>
      <c r="R15" s="184">
        <v>20612094824.02</v>
      </c>
      <c r="S15" s="184"/>
      <c r="U15" s="184">
        <v>20599205619.779999</v>
      </c>
      <c r="V15" s="184"/>
      <c r="W15" s="184"/>
      <c r="Y15" s="184">
        <v>426334690.62</v>
      </c>
      <c r="Z15" s="184"/>
    </row>
    <row r="16" spans="2:32" ht="15.75" customHeight="1" x14ac:dyDescent="0.25">
      <c r="B16" s="183" t="s">
        <v>288</v>
      </c>
      <c r="C16" s="183"/>
      <c r="D16" s="183"/>
      <c r="E16" s="183"/>
      <c r="F16" s="183"/>
      <c r="G16" s="183"/>
      <c r="H16" s="183"/>
      <c r="I16" s="183"/>
      <c r="J16" s="184">
        <v>1652285200</v>
      </c>
      <c r="K16" s="184"/>
      <c r="L16" s="184"/>
      <c r="N16" s="14">
        <v>2025896463.6400001</v>
      </c>
      <c r="P16" s="14">
        <v>3678181663.6399999</v>
      </c>
      <c r="R16" s="184">
        <v>2860308524.8600001</v>
      </c>
      <c r="S16" s="184"/>
      <c r="U16" s="184">
        <v>2852131107.8800001</v>
      </c>
      <c r="V16" s="184"/>
      <c r="W16" s="184"/>
      <c r="Y16" s="184">
        <v>817873138.77999997</v>
      </c>
      <c r="Z16" s="184"/>
    </row>
    <row r="17" spans="2:27" ht="15.75" customHeight="1" x14ac:dyDescent="0.25">
      <c r="B17" s="183" t="s">
        <v>289</v>
      </c>
      <c r="C17" s="183"/>
      <c r="D17" s="183"/>
      <c r="E17" s="183"/>
      <c r="F17" s="183"/>
      <c r="G17" s="183"/>
      <c r="H17" s="183"/>
      <c r="I17" s="183"/>
      <c r="J17" s="184">
        <v>143214000</v>
      </c>
      <c r="K17" s="184"/>
      <c r="L17" s="184"/>
      <c r="N17" s="14">
        <v>11335001.779999999</v>
      </c>
      <c r="P17" s="14">
        <v>154549001.78</v>
      </c>
      <c r="R17" s="184">
        <v>116357942.7</v>
      </c>
      <c r="S17" s="184"/>
      <c r="U17" s="184">
        <v>116357942.7</v>
      </c>
      <c r="V17" s="184"/>
      <c r="W17" s="184"/>
      <c r="Y17" s="184">
        <v>38191059.079999998</v>
      </c>
      <c r="Z17" s="184"/>
    </row>
    <row r="18" spans="2:27" ht="15.75" customHeight="1" x14ac:dyDescent="0.25">
      <c r="B18" s="183" t="s">
        <v>91</v>
      </c>
      <c r="C18" s="183"/>
      <c r="D18" s="183"/>
      <c r="E18" s="183"/>
      <c r="F18" s="183"/>
      <c r="G18" s="183"/>
      <c r="H18" s="183"/>
      <c r="I18" s="183"/>
      <c r="J18" s="184">
        <v>13400000</v>
      </c>
      <c r="K18" s="184"/>
      <c r="L18" s="184"/>
      <c r="N18" s="14">
        <v>-58734.94</v>
      </c>
      <c r="P18" s="14">
        <v>13341265.060000001</v>
      </c>
      <c r="R18" s="184">
        <v>11962386.029999999</v>
      </c>
      <c r="S18" s="184"/>
      <c r="U18" s="184">
        <v>11962386.029999999</v>
      </c>
      <c r="V18" s="184"/>
      <c r="W18" s="184"/>
      <c r="Y18" s="184">
        <v>1378879.03</v>
      </c>
      <c r="Z18" s="184"/>
    </row>
    <row r="19" spans="2:27" ht="15.75" customHeight="1" x14ac:dyDescent="0.25">
      <c r="B19" s="183" t="s">
        <v>97</v>
      </c>
      <c r="C19" s="183"/>
      <c r="D19" s="183"/>
      <c r="E19" s="183"/>
      <c r="F19" s="183"/>
      <c r="G19" s="183"/>
      <c r="H19" s="183"/>
      <c r="I19" s="183"/>
      <c r="J19" s="184">
        <v>2730321000</v>
      </c>
      <c r="K19" s="184"/>
      <c r="L19" s="184"/>
      <c r="N19" s="14">
        <v>226745477.59999999</v>
      </c>
      <c r="P19" s="14">
        <v>2957066477.5999999</v>
      </c>
      <c r="R19" s="184">
        <v>2950923404.5999999</v>
      </c>
      <c r="S19" s="184"/>
      <c r="U19" s="184">
        <v>2950923404.5999999</v>
      </c>
      <c r="V19" s="184"/>
      <c r="W19" s="184"/>
      <c r="Y19" s="184">
        <v>6143073</v>
      </c>
      <c r="Z19" s="184"/>
    </row>
    <row r="20" spans="2:27" ht="5.25" customHeight="1" x14ac:dyDescent="0.25"/>
    <row r="21" spans="2:27" ht="13.5" customHeight="1" x14ac:dyDescent="0.25">
      <c r="C21" s="181" t="s">
        <v>283</v>
      </c>
      <c r="D21" s="181"/>
      <c r="E21" s="181"/>
      <c r="F21" s="181"/>
      <c r="I21" s="170">
        <v>25108679000</v>
      </c>
      <c r="J21" s="170"/>
      <c r="K21" s="170"/>
      <c r="N21" s="12">
        <v>2732888922.7199998</v>
      </c>
      <c r="P21" s="12">
        <v>27841567922.720001</v>
      </c>
      <c r="R21" s="170">
        <v>26551647082.209999</v>
      </c>
      <c r="S21" s="170"/>
      <c r="U21" s="170">
        <v>26530580460.990002</v>
      </c>
      <c r="V21" s="170"/>
      <c r="W21" s="170"/>
      <c r="Y21" s="170">
        <v>1289920840.51</v>
      </c>
      <c r="Z21" s="170"/>
    </row>
    <row r="22" spans="2:27" ht="9.75" customHeight="1" x14ac:dyDescent="0.25"/>
    <row r="23" spans="2:27" ht="309" customHeight="1" x14ac:dyDescent="0.25"/>
    <row r="24" spans="2:27" ht="6" customHeight="1" x14ac:dyDescent="0.25"/>
    <row r="25" spans="2:27" ht="13.5" customHeight="1" x14ac:dyDescent="0.25">
      <c r="T25" s="110"/>
      <c r="U25" s="110"/>
      <c r="V25" s="110"/>
      <c r="W25" s="110"/>
      <c r="X25" s="110"/>
      <c r="Y25" s="110"/>
      <c r="Z25" s="110"/>
      <c r="AA25" s="110"/>
    </row>
    <row r="26" spans="2:27" ht="18.75" customHeight="1" x14ac:dyDescent="0.25"/>
  </sheetData>
  <mergeCells count="40">
    <mergeCell ref="F1:U2"/>
    <mergeCell ref="F3:U9"/>
    <mergeCell ref="E11:AF11"/>
    <mergeCell ref="B13:F13"/>
    <mergeCell ref="I13:K13"/>
    <mergeCell ref="N13:N14"/>
    <mergeCell ref="R13:S13"/>
    <mergeCell ref="U13:W13"/>
    <mergeCell ref="Y13:Z13"/>
    <mergeCell ref="B16:I16"/>
    <mergeCell ref="J16:L16"/>
    <mergeCell ref="R16:S16"/>
    <mergeCell ref="U16:W16"/>
    <mergeCell ref="Y16:Z16"/>
    <mergeCell ref="B15:I15"/>
    <mergeCell ref="J15:L15"/>
    <mergeCell ref="R15:S15"/>
    <mergeCell ref="U15:W15"/>
    <mergeCell ref="Y15:Z15"/>
    <mergeCell ref="B18:I18"/>
    <mergeCell ref="J18:L18"/>
    <mergeCell ref="R18:S18"/>
    <mergeCell ref="U18:W18"/>
    <mergeCell ref="Y18:Z18"/>
    <mergeCell ref="B17:I17"/>
    <mergeCell ref="J17:L17"/>
    <mergeCell ref="R17:S17"/>
    <mergeCell ref="U17:W17"/>
    <mergeCell ref="Y17:Z17"/>
    <mergeCell ref="T25:AA25"/>
    <mergeCell ref="B19:I19"/>
    <mergeCell ref="J19:L19"/>
    <mergeCell ref="R19:S19"/>
    <mergeCell ref="U19:W19"/>
    <mergeCell ref="Y19:Z19"/>
    <mergeCell ref="C21:F21"/>
    <mergeCell ref="I21:K21"/>
    <mergeCell ref="R21:S21"/>
    <mergeCell ref="U21:W21"/>
    <mergeCell ref="Y21:Z21"/>
  </mergeCells>
  <pageMargins left="0.24791666666666667" right="0.24791666666666667" top="0.24791666666666667" bottom="0.24791666666666667" header="0" footer="0"/>
  <pageSetup fitToWidth="0" fitToHeight="0"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74"/>
  <sheetViews>
    <sheetView showGridLines="0" showOutlineSymbols="0" topLeftCell="A145" workbookViewId="0">
      <selection sqref="A1:XFD1048576"/>
    </sheetView>
  </sheetViews>
  <sheetFormatPr baseColWidth="10" defaultRowHeight="12.75" customHeight="1" x14ac:dyDescent="0.25"/>
  <cols>
    <col min="1" max="2" width="1.140625" style="1" customWidth="1"/>
    <col min="3" max="3" width="6.85546875" style="1" customWidth="1"/>
    <col min="4" max="4" width="13.7109375" style="1" customWidth="1"/>
    <col min="5" max="6" width="8" style="1" customWidth="1"/>
    <col min="7" max="8" width="1.7109375" style="1" customWidth="1"/>
    <col min="9" max="9" width="9.140625" style="1" customWidth="1"/>
    <col min="10" max="10" width="4.5703125" style="1" customWidth="1"/>
    <col min="11" max="11" width="2.28515625" style="1" customWidth="1"/>
    <col min="12" max="12" width="13.7109375" style="1" customWidth="1"/>
    <col min="13" max="13" width="2.28515625" style="1" customWidth="1"/>
    <col min="14" max="14" width="13.7109375" style="1" customWidth="1"/>
    <col min="15" max="15" width="2.28515625" style="1" customWidth="1"/>
    <col min="16" max="16" width="8.140625" style="1" customWidth="1"/>
    <col min="17" max="17" width="3.28515625" style="1" customWidth="1"/>
    <col min="18" max="19" width="2.28515625" style="1" customWidth="1"/>
    <col min="20" max="20" width="1.140625" style="1" customWidth="1"/>
    <col min="21" max="21" width="7.140625" style="1" customWidth="1"/>
    <col min="22" max="22" width="5.42578125" style="1" customWidth="1"/>
    <col min="23" max="23" width="1.140625" style="1" customWidth="1"/>
    <col min="24" max="24" width="7.140625" style="1" customWidth="1"/>
    <col min="25" max="25" width="6.42578125" style="1" customWidth="1"/>
    <col min="26" max="26" width="1.28515625" style="1" customWidth="1"/>
    <col min="27" max="27" width="2.28515625" style="1" customWidth="1"/>
    <col min="28" max="256" width="6.85546875" style="1" customWidth="1"/>
    <col min="257" max="258" width="1.140625" style="1" customWidth="1"/>
    <col min="259" max="259" width="6.85546875" style="1" customWidth="1"/>
    <col min="260" max="260" width="13.7109375" style="1" customWidth="1"/>
    <col min="261" max="262" width="8" style="1" customWidth="1"/>
    <col min="263" max="264" width="1.7109375" style="1" customWidth="1"/>
    <col min="265" max="265" width="9.140625" style="1" customWidth="1"/>
    <col min="266" max="266" width="4.5703125" style="1" customWidth="1"/>
    <col min="267" max="267" width="2.28515625" style="1" customWidth="1"/>
    <col min="268" max="268" width="13.7109375" style="1" customWidth="1"/>
    <col min="269" max="269" width="2.28515625" style="1" customWidth="1"/>
    <col min="270" max="270" width="13.7109375" style="1" customWidth="1"/>
    <col min="271" max="271" width="2.28515625" style="1" customWidth="1"/>
    <col min="272" max="272" width="8.140625" style="1" customWidth="1"/>
    <col min="273" max="273" width="3.28515625" style="1" customWidth="1"/>
    <col min="274" max="275" width="2.28515625" style="1" customWidth="1"/>
    <col min="276" max="276" width="1.140625" style="1" customWidth="1"/>
    <col min="277" max="277" width="7.140625" style="1" customWidth="1"/>
    <col min="278" max="278" width="5.42578125" style="1" customWidth="1"/>
    <col min="279" max="279" width="1.140625" style="1" customWidth="1"/>
    <col min="280" max="280" width="7.140625" style="1" customWidth="1"/>
    <col min="281" max="281" width="6.42578125" style="1" customWidth="1"/>
    <col min="282" max="282" width="1.28515625" style="1" customWidth="1"/>
    <col min="283" max="283" width="2.28515625" style="1" customWidth="1"/>
    <col min="284" max="512" width="6.85546875" style="1" customWidth="1"/>
    <col min="513" max="514" width="1.140625" style="1" customWidth="1"/>
    <col min="515" max="515" width="6.85546875" style="1" customWidth="1"/>
    <col min="516" max="516" width="13.7109375" style="1" customWidth="1"/>
    <col min="517" max="518" width="8" style="1" customWidth="1"/>
    <col min="519" max="520" width="1.7109375" style="1" customWidth="1"/>
    <col min="521" max="521" width="9.140625" style="1" customWidth="1"/>
    <col min="522" max="522" width="4.5703125" style="1" customWidth="1"/>
    <col min="523" max="523" width="2.28515625" style="1" customWidth="1"/>
    <col min="524" max="524" width="13.7109375" style="1" customWidth="1"/>
    <col min="525" max="525" width="2.28515625" style="1" customWidth="1"/>
    <col min="526" max="526" width="13.7109375" style="1" customWidth="1"/>
    <col min="527" max="527" width="2.28515625" style="1" customWidth="1"/>
    <col min="528" max="528" width="8.140625" style="1" customWidth="1"/>
    <col min="529" max="529" width="3.28515625" style="1" customWidth="1"/>
    <col min="530" max="531" width="2.28515625" style="1" customWidth="1"/>
    <col min="532" max="532" width="1.140625" style="1" customWidth="1"/>
    <col min="533" max="533" width="7.140625" style="1" customWidth="1"/>
    <col min="534" max="534" width="5.42578125" style="1" customWidth="1"/>
    <col min="535" max="535" width="1.140625" style="1" customWidth="1"/>
    <col min="536" max="536" width="7.140625" style="1" customWidth="1"/>
    <col min="537" max="537" width="6.42578125" style="1" customWidth="1"/>
    <col min="538" max="538" width="1.28515625" style="1" customWidth="1"/>
    <col min="539" max="539" width="2.28515625" style="1" customWidth="1"/>
    <col min="540" max="768" width="6.85546875" style="1" customWidth="1"/>
    <col min="769" max="770" width="1.140625" style="1" customWidth="1"/>
    <col min="771" max="771" width="6.85546875" style="1" customWidth="1"/>
    <col min="772" max="772" width="13.7109375" style="1" customWidth="1"/>
    <col min="773" max="774" width="8" style="1" customWidth="1"/>
    <col min="775" max="776" width="1.7109375" style="1" customWidth="1"/>
    <col min="777" max="777" width="9.140625" style="1" customWidth="1"/>
    <col min="778" max="778" width="4.5703125" style="1" customWidth="1"/>
    <col min="779" max="779" width="2.28515625" style="1" customWidth="1"/>
    <col min="780" max="780" width="13.7109375" style="1" customWidth="1"/>
    <col min="781" max="781" width="2.28515625" style="1" customWidth="1"/>
    <col min="782" max="782" width="13.7109375" style="1" customWidth="1"/>
    <col min="783" max="783" width="2.28515625" style="1" customWidth="1"/>
    <col min="784" max="784" width="8.140625" style="1" customWidth="1"/>
    <col min="785" max="785" width="3.28515625" style="1" customWidth="1"/>
    <col min="786" max="787" width="2.28515625" style="1" customWidth="1"/>
    <col min="788" max="788" width="1.140625" style="1" customWidth="1"/>
    <col min="789" max="789" width="7.140625" style="1" customWidth="1"/>
    <col min="790" max="790" width="5.42578125" style="1" customWidth="1"/>
    <col min="791" max="791" width="1.140625" style="1" customWidth="1"/>
    <col min="792" max="792" width="7.140625" style="1" customWidth="1"/>
    <col min="793" max="793" width="6.42578125" style="1" customWidth="1"/>
    <col min="794" max="794" width="1.28515625" style="1" customWidth="1"/>
    <col min="795" max="795" width="2.28515625" style="1" customWidth="1"/>
    <col min="796" max="1024" width="6.85546875" style="1" customWidth="1"/>
    <col min="1025" max="1026" width="1.140625" style="1" customWidth="1"/>
    <col min="1027" max="1027" width="6.85546875" style="1" customWidth="1"/>
    <col min="1028" max="1028" width="13.7109375" style="1" customWidth="1"/>
    <col min="1029" max="1030" width="8" style="1" customWidth="1"/>
    <col min="1031" max="1032" width="1.7109375" style="1" customWidth="1"/>
    <col min="1033" max="1033" width="9.140625" style="1" customWidth="1"/>
    <col min="1034" max="1034" width="4.5703125" style="1" customWidth="1"/>
    <col min="1035" max="1035" width="2.28515625" style="1" customWidth="1"/>
    <col min="1036" max="1036" width="13.7109375" style="1" customWidth="1"/>
    <col min="1037" max="1037" width="2.28515625" style="1" customWidth="1"/>
    <col min="1038" max="1038" width="13.7109375" style="1" customWidth="1"/>
    <col min="1039" max="1039" width="2.28515625" style="1" customWidth="1"/>
    <col min="1040" max="1040" width="8.140625" style="1" customWidth="1"/>
    <col min="1041" max="1041" width="3.28515625" style="1" customWidth="1"/>
    <col min="1042" max="1043" width="2.28515625" style="1" customWidth="1"/>
    <col min="1044" max="1044" width="1.140625" style="1" customWidth="1"/>
    <col min="1045" max="1045" width="7.140625" style="1" customWidth="1"/>
    <col min="1046" max="1046" width="5.42578125" style="1" customWidth="1"/>
    <col min="1047" max="1047" width="1.140625" style="1" customWidth="1"/>
    <col min="1048" max="1048" width="7.140625" style="1" customWidth="1"/>
    <col min="1049" max="1049" width="6.42578125" style="1" customWidth="1"/>
    <col min="1050" max="1050" width="1.28515625" style="1" customWidth="1"/>
    <col min="1051" max="1051" width="2.28515625" style="1" customWidth="1"/>
    <col min="1052" max="1280" width="6.85546875" style="1" customWidth="1"/>
    <col min="1281" max="1282" width="1.140625" style="1" customWidth="1"/>
    <col min="1283" max="1283" width="6.85546875" style="1" customWidth="1"/>
    <col min="1284" max="1284" width="13.7109375" style="1" customWidth="1"/>
    <col min="1285" max="1286" width="8" style="1" customWidth="1"/>
    <col min="1287" max="1288" width="1.7109375" style="1" customWidth="1"/>
    <col min="1289" max="1289" width="9.140625" style="1" customWidth="1"/>
    <col min="1290" max="1290" width="4.5703125" style="1" customWidth="1"/>
    <col min="1291" max="1291" width="2.28515625" style="1" customWidth="1"/>
    <col min="1292" max="1292" width="13.7109375" style="1" customWidth="1"/>
    <col min="1293" max="1293" width="2.28515625" style="1" customWidth="1"/>
    <col min="1294" max="1294" width="13.7109375" style="1" customWidth="1"/>
    <col min="1295" max="1295" width="2.28515625" style="1" customWidth="1"/>
    <col min="1296" max="1296" width="8.140625" style="1" customWidth="1"/>
    <col min="1297" max="1297" width="3.28515625" style="1" customWidth="1"/>
    <col min="1298" max="1299" width="2.28515625" style="1" customWidth="1"/>
    <col min="1300" max="1300" width="1.140625" style="1" customWidth="1"/>
    <col min="1301" max="1301" width="7.140625" style="1" customWidth="1"/>
    <col min="1302" max="1302" width="5.42578125" style="1" customWidth="1"/>
    <col min="1303" max="1303" width="1.140625" style="1" customWidth="1"/>
    <col min="1304" max="1304" width="7.140625" style="1" customWidth="1"/>
    <col min="1305" max="1305" width="6.42578125" style="1" customWidth="1"/>
    <col min="1306" max="1306" width="1.28515625" style="1" customWidth="1"/>
    <col min="1307" max="1307" width="2.28515625" style="1" customWidth="1"/>
    <col min="1308" max="1536" width="6.85546875" style="1" customWidth="1"/>
    <col min="1537" max="1538" width="1.140625" style="1" customWidth="1"/>
    <col min="1539" max="1539" width="6.85546875" style="1" customWidth="1"/>
    <col min="1540" max="1540" width="13.7109375" style="1" customWidth="1"/>
    <col min="1541" max="1542" width="8" style="1" customWidth="1"/>
    <col min="1543" max="1544" width="1.7109375" style="1" customWidth="1"/>
    <col min="1545" max="1545" width="9.140625" style="1" customWidth="1"/>
    <col min="1546" max="1546" width="4.5703125" style="1" customWidth="1"/>
    <col min="1547" max="1547" width="2.28515625" style="1" customWidth="1"/>
    <col min="1548" max="1548" width="13.7109375" style="1" customWidth="1"/>
    <col min="1549" max="1549" width="2.28515625" style="1" customWidth="1"/>
    <col min="1550" max="1550" width="13.7109375" style="1" customWidth="1"/>
    <col min="1551" max="1551" width="2.28515625" style="1" customWidth="1"/>
    <col min="1552" max="1552" width="8.140625" style="1" customWidth="1"/>
    <col min="1553" max="1553" width="3.28515625" style="1" customWidth="1"/>
    <col min="1554" max="1555" width="2.28515625" style="1" customWidth="1"/>
    <col min="1556" max="1556" width="1.140625" style="1" customWidth="1"/>
    <col min="1557" max="1557" width="7.140625" style="1" customWidth="1"/>
    <col min="1558" max="1558" width="5.42578125" style="1" customWidth="1"/>
    <col min="1559" max="1559" width="1.140625" style="1" customWidth="1"/>
    <col min="1560" max="1560" width="7.140625" style="1" customWidth="1"/>
    <col min="1561" max="1561" width="6.42578125" style="1" customWidth="1"/>
    <col min="1562" max="1562" width="1.28515625" style="1" customWidth="1"/>
    <col min="1563" max="1563" width="2.28515625" style="1" customWidth="1"/>
    <col min="1564" max="1792" width="6.85546875" style="1" customWidth="1"/>
    <col min="1793" max="1794" width="1.140625" style="1" customWidth="1"/>
    <col min="1795" max="1795" width="6.85546875" style="1" customWidth="1"/>
    <col min="1796" max="1796" width="13.7109375" style="1" customWidth="1"/>
    <col min="1797" max="1798" width="8" style="1" customWidth="1"/>
    <col min="1799" max="1800" width="1.7109375" style="1" customWidth="1"/>
    <col min="1801" max="1801" width="9.140625" style="1" customWidth="1"/>
    <col min="1802" max="1802" width="4.5703125" style="1" customWidth="1"/>
    <col min="1803" max="1803" width="2.28515625" style="1" customWidth="1"/>
    <col min="1804" max="1804" width="13.7109375" style="1" customWidth="1"/>
    <col min="1805" max="1805" width="2.28515625" style="1" customWidth="1"/>
    <col min="1806" max="1806" width="13.7109375" style="1" customWidth="1"/>
    <col min="1807" max="1807" width="2.28515625" style="1" customWidth="1"/>
    <col min="1808" max="1808" width="8.140625" style="1" customWidth="1"/>
    <col min="1809" max="1809" width="3.28515625" style="1" customWidth="1"/>
    <col min="1810" max="1811" width="2.28515625" style="1" customWidth="1"/>
    <col min="1812" max="1812" width="1.140625" style="1" customWidth="1"/>
    <col min="1813" max="1813" width="7.140625" style="1" customWidth="1"/>
    <col min="1814" max="1814" width="5.42578125" style="1" customWidth="1"/>
    <col min="1815" max="1815" width="1.140625" style="1" customWidth="1"/>
    <col min="1816" max="1816" width="7.140625" style="1" customWidth="1"/>
    <col min="1817" max="1817" width="6.42578125" style="1" customWidth="1"/>
    <col min="1818" max="1818" width="1.28515625" style="1" customWidth="1"/>
    <col min="1819" max="1819" width="2.28515625" style="1" customWidth="1"/>
    <col min="1820" max="2048" width="6.85546875" style="1" customWidth="1"/>
    <col min="2049" max="2050" width="1.140625" style="1" customWidth="1"/>
    <col min="2051" max="2051" width="6.85546875" style="1" customWidth="1"/>
    <col min="2052" max="2052" width="13.7109375" style="1" customWidth="1"/>
    <col min="2053" max="2054" width="8" style="1" customWidth="1"/>
    <col min="2055" max="2056" width="1.7109375" style="1" customWidth="1"/>
    <col min="2057" max="2057" width="9.140625" style="1" customWidth="1"/>
    <col min="2058" max="2058" width="4.5703125" style="1" customWidth="1"/>
    <col min="2059" max="2059" width="2.28515625" style="1" customWidth="1"/>
    <col min="2060" max="2060" width="13.7109375" style="1" customWidth="1"/>
    <col min="2061" max="2061" width="2.28515625" style="1" customWidth="1"/>
    <col min="2062" max="2062" width="13.7109375" style="1" customWidth="1"/>
    <col min="2063" max="2063" width="2.28515625" style="1" customWidth="1"/>
    <col min="2064" max="2064" width="8.140625" style="1" customWidth="1"/>
    <col min="2065" max="2065" width="3.28515625" style="1" customWidth="1"/>
    <col min="2066" max="2067" width="2.28515625" style="1" customWidth="1"/>
    <col min="2068" max="2068" width="1.140625" style="1" customWidth="1"/>
    <col min="2069" max="2069" width="7.140625" style="1" customWidth="1"/>
    <col min="2070" max="2070" width="5.42578125" style="1" customWidth="1"/>
    <col min="2071" max="2071" width="1.140625" style="1" customWidth="1"/>
    <col min="2072" max="2072" width="7.140625" style="1" customWidth="1"/>
    <col min="2073" max="2073" width="6.42578125" style="1" customWidth="1"/>
    <col min="2074" max="2074" width="1.28515625" style="1" customWidth="1"/>
    <col min="2075" max="2075" width="2.28515625" style="1" customWidth="1"/>
    <col min="2076" max="2304" width="6.85546875" style="1" customWidth="1"/>
    <col min="2305" max="2306" width="1.140625" style="1" customWidth="1"/>
    <col min="2307" max="2307" width="6.85546875" style="1" customWidth="1"/>
    <col min="2308" max="2308" width="13.7109375" style="1" customWidth="1"/>
    <col min="2309" max="2310" width="8" style="1" customWidth="1"/>
    <col min="2311" max="2312" width="1.7109375" style="1" customWidth="1"/>
    <col min="2313" max="2313" width="9.140625" style="1" customWidth="1"/>
    <col min="2314" max="2314" width="4.5703125" style="1" customWidth="1"/>
    <col min="2315" max="2315" width="2.28515625" style="1" customWidth="1"/>
    <col min="2316" max="2316" width="13.7109375" style="1" customWidth="1"/>
    <col min="2317" max="2317" width="2.28515625" style="1" customWidth="1"/>
    <col min="2318" max="2318" width="13.7109375" style="1" customWidth="1"/>
    <col min="2319" max="2319" width="2.28515625" style="1" customWidth="1"/>
    <col min="2320" max="2320" width="8.140625" style="1" customWidth="1"/>
    <col min="2321" max="2321" width="3.28515625" style="1" customWidth="1"/>
    <col min="2322" max="2323" width="2.28515625" style="1" customWidth="1"/>
    <col min="2324" max="2324" width="1.140625" style="1" customWidth="1"/>
    <col min="2325" max="2325" width="7.140625" style="1" customWidth="1"/>
    <col min="2326" max="2326" width="5.42578125" style="1" customWidth="1"/>
    <col min="2327" max="2327" width="1.140625" style="1" customWidth="1"/>
    <col min="2328" max="2328" width="7.140625" style="1" customWidth="1"/>
    <col min="2329" max="2329" width="6.42578125" style="1" customWidth="1"/>
    <col min="2330" max="2330" width="1.28515625" style="1" customWidth="1"/>
    <col min="2331" max="2331" width="2.28515625" style="1" customWidth="1"/>
    <col min="2332" max="2560" width="6.85546875" style="1" customWidth="1"/>
    <col min="2561" max="2562" width="1.140625" style="1" customWidth="1"/>
    <col min="2563" max="2563" width="6.85546875" style="1" customWidth="1"/>
    <col min="2564" max="2564" width="13.7109375" style="1" customWidth="1"/>
    <col min="2565" max="2566" width="8" style="1" customWidth="1"/>
    <col min="2567" max="2568" width="1.7109375" style="1" customWidth="1"/>
    <col min="2569" max="2569" width="9.140625" style="1" customWidth="1"/>
    <col min="2570" max="2570" width="4.5703125" style="1" customWidth="1"/>
    <col min="2571" max="2571" width="2.28515625" style="1" customWidth="1"/>
    <col min="2572" max="2572" width="13.7109375" style="1" customWidth="1"/>
    <col min="2573" max="2573" width="2.28515625" style="1" customWidth="1"/>
    <col min="2574" max="2574" width="13.7109375" style="1" customWidth="1"/>
    <col min="2575" max="2575" width="2.28515625" style="1" customWidth="1"/>
    <col min="2576" max="2576" width="8.140625" style="1" customWidth="1"/>
    <col min="2577" max="2577" width="3.28515625" style="1" customWidth="1"/>
    <col min="2578" max="2579" width="2.28515625" style="1" customWidth="1"/>
    <col min="2580" max="2580" width="1.140625" style="1" customWidth="1"/>
    <col min="2581" max="2581" width="7.140625" style="1" customWidth="1"/>
    <col min="2582" max="2582" width="5.42578125" style="1" customWidth="1"/>
    <col min="2583" max="2583" width="1.140625" style="1" customWidth="1"/>
    <col min="2584" max="2584" width="7.140625" style="1" customWidth="1"/>
    <col min="2585" max="2585" width="6.42578125" style="1" customWidth="1"/>
    <col min="2586" max="2586" width="1.28515625" style="1" customWidth="1"/>
    <col min="2587" max="2587" width="2.28515625" style="1" customWidth="1"/>
    <col min="2588" max="2816" width="6.85546875" style="1" customWidth="1"/>
    <col min="2817" max="2818" width="1.140625" style="1" customWidth="1"/>
    <col min="2819" max="2819" width="6.85546875" style="1" customWidth="1"/>
    <col min="2820" max="2820" width="13.7109375" style="1" customWidth="1"/>
    <col min="2821" max="2822" width="8" style="1" customWidth="1"/>
    <col min="2823" max="2824" width="1.7109375" style="1" customWidth="1"/>
    <col min="2825" max="2825" width="9.140625" style="1" customWidth="1"/>
    <col min="2826" max="2826" width="4.5703125" style="1" customWidth="1"/>
    <col min="2827" max="2827" width="2.28515625" style="1" customWidth="1"/>
    <col min="2828" max="2828" width="13.7109375" style="1" customWidth="1"/>
    <col min="2829" max="2829" width="2.28515625" style="1" customWidth="1"/>
    <col min="2830" max="2830" width="13.7109375" style="1" customWidth="1"/>
    <col min="2831" max="2831" width="2.28515625" style="1" customWidth="1"/>
    <col min="2832" max="2832" width="8.140625" style="1" customWidth="1"/>
    <col min="2833" max="2833" width="3.28515625" style="1" customWidth="1"/>
    <col min="2834" max="2835" width="2.28515625" style="1" customWidth="1"/>
    <col min="2836" max="2836" width="1.140625" style="1" customWidth="1"/>
    <col min="2837" max="2837" width="7.140625" style="1" customWidth="1"/>
    <col min="2838" max="2838" width="5.42578125" style="1" customWidth="1"/>
    <col min="2839" max="2839" width="1.140625" style="1" customWidth="1"/>
    <col min="2840" max="2840" width="7.140625" style="1" customWidth="1"/>
    <col min="2841" max="2841" width="6.42578125" style="1" customWidth="1"/>
    <col min="2842" max="2842" width="1.28515625" style="1" customWidth="1"/>
    <col min="2843" max="2843" width="2.28515625" style="1" customWidth="1"/>
    <col min="2844" max="3072" width="6.85546875" style="1" customWidth="1"/>
    <col min="3073" max="3074" width="1.140625" style="1" customWidth="1"/>
    <col min="3075" max="3075" width="6.85546875" style="1" customWidth="1"/>
    <col min="3076" max="3076" width="13.7109375" style="1" customWidth="1"/>
    <col min="3077" max="3078" width="8" style="1" customWidth="1"/>
    <col min="3079" max="3080" width="1.7109375" style="1" customWidth="1"/>
    <col min="3081" max="3081" width="9.140625" style="1" customWidth="1"/>
    <col min="3082" max="3082" width="4.5703125" style="1" customWidth="1"/>
    <col min="3083" max="3083" width="2.28515625" style="1" customWidth="1"/>
    <col min="3084" max="3084" width="13.7109375" style="1" customWidth="1"/>
    <col min="3085" max="3085" width="2.28515625" style="1" customWidth="1"/>
    <col min="3086" max="3086" width="13.7109375" style="1" customWidth="1"/>
    <col min="3087" max="3087" width="2.28515625" style="1" customWidth="1"/>
    <col min="3088" max="3088" width="8.140625" style="1" customWidth="1"/>
    <col min="3089" max="3089" width="3.28515625" style="1" customWidth="1"/>
    <col min="3090" max="3091" width="2.28515625" style="1" customWidth="1"/>
    <col min="3092" max="3092" width="1.140625" style="1" customWidth="1"/>
    <col min="3093" max="3093" width="7.140625" style="1" customWidth="1"/>
    <col min="3094" max="3094" width="5.42578125" style="1" customWidth="1"/>
    <col min="3095" max="3095" width="1.140625" style="1" customWidth="1"/>
    <col min="3096" max="3096" width="7.140625" style="1" customWidth="1"/>
    <col min="3097" max="3097" width="6.42578125" style="1" customWidth="1"/>
    <col min="3098" max="3098" width="1.28515625" style="1" customWidth="1"/>
    <col min="3099" max="3099" width="2.28515625" style="1" customWidth="1"/>
    <col min="3100" max="3328" width="6.85546875" style="1" customWidth="1"/>
    <col min="3329" max="3330" width="1.140625" style="1" customWidth="1"/>
    <col min="3331" max="3331" width="6.85546875" style="1" customWidth="1"/>
    <col min="3332" max="3332" width="13.7109375" style="1" customWidth="1"/>
    <col min="3333" max="3334" width="8" style="1" customWidth="1"/>
    <col min="3335" max="3336" width="1.7109375" style="1" customWidth="1"/>
    <col min="3337" max="3337" width="9.140625" style="1" customWidth="1"/>
    <col min="3338" max="3338" width="4.5703125" style="1" customWidth="1"/>
    <col min="3339" max="3339" width="2.28515625" style="1" customWidth="1"/>
    <col min="3340" max="3340" width="13.7109375" style="1" customWidth="1"/>
    <col min="3341" max="3341" width="2.28515625" style="1" customWidth="1"/>
    <col min="3342" max="3342" width="13.7109375" style="1" customWidth="1"/>
    <col min="3343" max="3343" width="2.28515625" style="1" customWidth="1"/>
    <col min="3344" max="3344" width="8.140625" style="1" customWidth="1"/>
    <col min="3345" max="3345" width="3.28515625" style="1" customWidth="1"/>
    <col min="3346" max="3347" width="2.28515625" style="1" customWidth="1"/>
    <col min="3348" max="3348" width="1.140625" style="1" customWidth="1"/>
    <col min="3349" max="3349" width="7.140625" style="1" customWidth="1"/>
    <col min="3350" max="3350" width="5.42578125" style="1" customWidth="1"/>
    <col min="3351" max="3351" width="1.140625" style="1" customWidth="1"/>
    <col min="3352" max="3352" width="7.140625" style="1" customWidth="1"/>
    <col min="3353" max="3353" width="6.42578125" style="1" customWidth="1"/>
    <col min="3354" max="3354" width="1.28515625" style="1" customWidth="1"/>
    <col min="3355" max="3355" width="2.28515625" style="1" customWidth="1"/>
    <col min="3356" max="3584" width="6.85546875" style="1" customWidth="1"/>
    <col min="3585" max="3586" width="1.140625" style="1" customWidth="1"/>
    <col min="3587" max="3587" width="6.85546875" style="1" customWidth="1"/>
    <col min="3588" max="3588" width="13.7109375" style="1" customWidth="1"/>
    <col min="3589" max="3590" width="8" style="1" customWidth="1"/>
    <col min="3591" max="3592" width="1.7109375" style="1" customWidth="1"/>
    <col min="3593" max="3593" width="9.140625" style="1" customWidth="1"/>
    <col min="3594" max="3594" width="4.5703125" style="1" customWidth="1"/>
    <col min="3595" max="3595" width="2.28515625" style="1" customWidth="1"/>
    <col min="3596" max="3596" width="13.7109375" style="1" customWidth="1"/>
    <col min="3597" max="3597" width="2.28515625" style="1" customWidth="1"/>
    <col min="3598" max="3598" width="13.7109375" style="1" customWidth="1"/>
    <col min="3599" max="3599" width="2.28515625" style="1" customWidth="1"/>
    <col min="3600" max="3600" width="8.140625" style="1" customWidth="1"/>
    <col min="3601" max="3601" width="3.28515625" style="1" customWidth="1"/>
    <col min="3602" max="3603" width="2.28515625" style="1" customWidth="1"/>
    <col min="3604" max="3604" width="1.140625" style="1" customWidth="1"/>
    <col min="3605" max="3605" width="7.140625" style="1" customWidth="1"/>
    <col min="3606" max="3606" width="5.42578125" style="1" customWidth="1"/>
    <col min="3607" max="3607" width="1.140625" style="1" customWidth="1"/>
    <col min="3608" max="3608" width="7.140625" style="1" customWidth="1"/>
    <col min="3609" max="3609" width="6.42578125" style="1" customWidth="1"/>
    <col min="3610" max="3610" width="1.28515625" style="1" customWidth="1"/>
    <col min="3611" max="3611" width="2.28515625" style="1" customWidth="1"/>
    <col min="3612" max="3840" width="6.85546875" style="1" customWidth="1"/>
    <col min="3841" max="3842" width="1.140625" style="1" customWidth="1"/>
    <col min="3843" max="3843" width="6.85546875" style="1" customWidth="1"/>
    <col min="3844" max="3844" width="13.7109375" style="1" customWidth="1"/>
    <col min="3845" max="3846" width="8" style="1" customWidth="1"/>
    <col min="3847" max="3848" width="1.7109375" style="1" customWidth="1"/>
    <col min="3849" max="3849" width="9.140625" style="1" customWidth="1"/>
    <col min="3850" max="3850" width="4.5703125" style="1" customWidth="1"/>
    <col min="3851" max="3851" width="2.28515625" style="1" customWidth="1"/>
    <col min="3852" max="3852" width="13.7109375" style="1" customWidth="1"/>
    <col min="3853" max="3853" width="2.28515625" style="1" customWidth="1"/>
    <col min="3854" max="3854" width="13.7109375" style="1" customWidth="1"/>
    <col min="3855" max="3855" width="2.28515625" style="1" customWidth="1"/>
    <col min="3856" max="3856" width="8.140625" style="1" customWidth="1"/>
    <col min="3857" max="3857" width="3.28515625" style="1" customWidth="1"/>
    <col min="3858" max="3859" width="2.28515625" style="1" customWidth="1"/>
    <col min="3860" max="3860" width="1.140625" style="1" customWidth="1"/>
    <col min="3861" max="3861" width="7.140625" style="1" customWidth="1"/>
    <col min="3862" max="3862" width="5.42578125" style="1" customWidth="1"/>
    <col min="3863" max="3863" width="1.140625" style="1" customWidth="1"/>
    <col min="3864" max="3864" width="7.140625" style="1" customWidth="1"/>
    <col min="3865" max="3865" width="6.42578125" style="1" customWidth="1"/>
    <col min="3866" max="3866" width="1.28515625" style="1" customWidth="1"/>
    <col min="3867" max="3867" width="2.28515625" style="1" customWidth="1"/>
    <col min="3868" max="4096" width="6.85546875" style="1" customWidth="1"/>
    <col min="4097" max="4098" width="1.140625" style="1" customWidth="1"/>
    <col min="4099" max="4099" width="6.85546875" style="1" customWidth="1"/>
    <col min="4100" max="4100" width="13.7109375" style="1" customWidth="1"/>
    <col min="4101" max="4102" width="8" style="1" customWidth="1"/>
    <col min="4103" max="4104" width="1.7109375" style="1" customWidth="1"/>
    <col min="4105" max="4105" width="9.140625" style="1" customWidth="1"/>
    <col min="4106" max="4106" width="4.5703125" style="1" customWidth="1"/>
    <col min="4107" max="4107" width="2.28515625" style="1" customWidth="1"/>
    <col min="4108" max="4108" width="13.7109375" style="1" customWidth="1"/>
    <col min="4109" max="4109" width="2.28515625" style="1" customWidth="1"/>
    <col min="4110" max="4110" width="13.7109375" style="1" customWidth="1"/>
    <col min="4111" max="4111" width="2.28515625" style="1" customWidth="1"/>
    <col min="4112" max="4112" width="8.140625" style="1" customWidth="1"/>
    <col min="4113" max="4113" width="3.28515625" style="1" customWidth="1"/>
    <col min="4114" max="4115" width="2.28515625" style="1" customWidth="1"/>
    <col min="4116" max="4116" width="1.140625" style="1" customWidth="1"/>
    <col min="4117" max="4117" width="7.140625" style="1" customWidth="1"/>
    <col min="4118" max="4118" width="5.42578125" style="1" customWidth="1"/>
    <col min="4119" max="4119" width="1.140625" style="1" customWidth="1"/>
    <col min="4120" max="4120" width="7.140625" style="1" customWidth="1"/>
    <col min="4121" max="4121" width="6.42578125" style="1" customWidth="1"/>
    <col min="4122" max="4122" width="1.28515625" style="1" customWidth="1"/>
    <col min="4123" max="4123" width="2.28515625" style="1" customWidth="1"/>
    <col min="4124" max="4352" width="6.85546875" style="1" customWidth="1"/>
    <col min="4353" max="4354" width="1.140625" style="1" customWidth="1"/>
    <col min="4355" max="4355" width="6.85546875" style="1" customWidth="1"/>
    <col min="4356" max="4356" width="13.7109375" style="1" customWidth="1"/>
    <col min="4357" max="4358" width="8" style="1" customWidth="1"/>
    <col min="4359" max="4360" width="1.7109375" style="1" customWidth="1"/>
    <col min="4361" max="4361" width="9.140625" style="1" customWidth="1"/>
    <col min="4362" max="4362" width="4.5703125" style="1" customWidth="1"/>
    <col min="4363" max="4363" width="2.28515625" style="1" customWidth="1"/>
    <col min="4364" max="4364" width="13.7109375" style="1" customWidth="1"/>
    <col min="4365" max="4365" width="2.28515625" style="1" customWidth="1"/>
    <col min="4366" max="4366" width="13.7109375" style="1" customWidth="1"/>
    <col min="4367" max="4367" width="2.28515625" style="1" customWidth="1"/>
    <col min="4368" max="4368" width="8.140625" style="1" customWidth="1"/>
    <col min="4369" max="4369" width="3.28515625" style="1" customWidth="1"/>
    <col min="4370" max="4371" width="2.28515625" style="1" customWidth="1"/>
    <col min="4372" max="4372" width="1.140625" style="1" customWidth="1"/>
    <col min="4373" max="4373" width="7.140625" style="1" customWidth="1"/>
    <col min="4374" max="4374" width="5.42578125" style="1" customWidth="1"/>
    <col min="4375" max="4375" width="1.140625" style="1" customWidth="1"/>
    <col min="4376" max="4376" width="7.140625" style="1" customWidth="1"/>
    <col min="4377" max="4377" width="6.42578125" style="1" customWidth="1"/>
    <col min="4378" max="4378" width="1.28515625" style="1" customWidth="1"/>
    <col min="4379" max="4379" width="2.28515625" style="1" customWidth="1"/>
    <col min="4380" max="4608" width="6.85546875" style="1" customWidth="1"/>
    <col min="4609" max="4610" width="1.140625" style="1" customWidth="1"/>
    <col min="4611" max="4611" width="6.85546875" style="1" customWidth="1"/>
    <col min="4612" max="4612" width="13.7109375" style="1" customWidth="1"/>
    <col min="4613" max="4614" width="8" style="1" customWidth="1"/>
    <col min="4615" max="4616" width="1.7109375" style="1" customWidth="1"/>
    <col min="4617" max="4617" width="9.140625" style="1" customWidth="1"/>
    <col min="4618" max="4618" width="4.5703125" style="1" customWidth="1"/>
    <col min="4619" max="4619" width="2.28515625" style="1" customWidth="1"/>
    <col min="4620" max="4620" width="13.7109375" style="1" customWidth="1"/>
    <col min="4621" max="4621" width="2.28515625" style="1" customWidth="1"/>
    <col min="4622" max="4622" width="13.7109375" style="1" customWidth="1"/>
    <col min="4623" max="4623" width="2.28515625" style="1" customWidth="1"/>
    <col min="4624" max="4624" width="8.140625" style="1" customWidth="1"/>
    <col min="4625" max="4625" width="3.28515625" style="1" customWidth="1"/>
    <col min="4626" max="4627" width="2.28515625" style="1" customWidth="1"/>
    <col min="4628" max="4628" width="1.140625" style="1" customWidth="1"/>
    <col min="4629" max="4629" width="7.140625" style="1" customWidth="1"/>
    <col min="4630" max="4630" width="5.42578125" style="1" customWidth="1"/>
    <col min="4631" max="4631" width="1.140625" style="1" customWidth="1"/>
    <col min="4632" max="4632" width="7.140625" style="1" customWidth="1"/>
    <col min="4633" max="4633" width="6.42578125" style="1" customWidth="1"/>
    <col min="4634" max="4634" width="1.28515625" style="1" customWidth="1"/>
    <col min="4635" max="4635" width="2.28515625" style="1" customWidth="1"/>
    <col min="4636" max="4864" width="6.85546875" style="1" customWidth="1"/>
    <col min="4865" max="4866" width="1.140625" style="1" customWidth="1"/>
    <col min="4867" max="4867" width="6.85546875" style="1" customWidth="1"/>
    <col min="4868" max="4868" width="13.7109375" style="1" customWidth="1"/>
    <col min="4869" max="4870" width="8" style="1" customWidth="1"/>
    <col min="4871" max="4872" width="1.7109375" style="1" customWidth="1"/>
    <col min="4873" max="4873" width="9.140625" style="1" customWidth="1"/>
    <col min="4874" max="4874" width="4.5703125" style="1" customWidth="1"/>
    <col min="4875" max="4875" width="2.28515625" style="1" customWidth="1"/>
    <col min="4876" max="4876" width="13.7109375" style="1" customWidth="1"/>
    <col min="4877" max="4877" width="2.28515625" style="1" customWidth="1"/>
    <col min="4878" max="4878" width="13.7109375" style="1" customWidth="1"/>
    <col min="4879" max="4879" width="2.28515625" style="1" customWidth="1"/>
    <col min="4880" max="4880" width="8.140625" style="1" customWidth="1"/>
    <col min="4881" max="4881" width="3.28515625" style="1" customWidth="1"/>
    <col min="4882" max="4883" width="2.28515625" style="1" customWidth="1"/>
    <col min="4884" max="4884" width="1.140625" style="1" customWidth="1"/>
    <col min="4885" max="4885" width="7.140625" style="1" customWidth="1"/>
    <col min="4886" max="4886" width="5.42578125" style="1" customWidth="1"/>
    <col min="4887" max="4887" width="1.140625" style="1" customWidth="1"/>
    <col min="4888" max="4888" width="7.140625" style="1" customWidth="1"/>
    <col min="4889" max="4889" width="6.42578125" style="1" customWidth="1"/>
    <col min="4890" max="4890" width="1.28515625" style="1" customWidth="1"/>
    <col min="4891" max="4891" width="2.28515625" style="1" customWidth="1"/>
    <col min="4892" max="5120" width="6.85546875" style="1" customWidth="1"/>
    <col min="5121" max="5122" width="1.140625" style="1" customWidth="1"/>
    <col min="5123" max="5123" width="6.85546875" style="1" customWidth="1"/>
    <col min="5124" max="5124" width="13.7109375" style="1" customWidth="1"/>
    <col min="5125" max="5126" width="8" style="1" customWidth="1"/>
    <col min="5127" max="5128" width="1.7109375" style="1" customWidth="1"/>
    <col min="5129" max="5129" width="9.140625" style="1" customWidth="1"/>
    <col min="5130" max="5130" width="4.5703125" style="1" customWidth="1"/>
    <col min="5131" max="5131" width="2.28515625" style="1" customWidth="1"/>
    <col min="5132" max="5132" width="13.7109375" style="1" customWidth="1"/>
    <col min="5133" max="5133" width="2.28515625" style="1" customWidth="1"/>
    <col min="5134" max="5134" width="13.7109375" style="1" customWidth="1"/>
    <col min="5135" max="5135" width="2.28515625" style="1" customWidth="1"/>
    <col min="5136" max="5136" width="8.140625" style="1" customWidth="1"/>
    <col min="5137" max="5137" width="3.28515625" style="1" customWidth="1"/>
    <col min="5138" max="5139" width="2.28515625" style="1" customWidth="1"/>
    <col min="5140" max="5140" width="1.140625" style="1" customWidth="1"/>
    <col min="5141" max="5141" width="7.140625" style="1" customWidth="1"/>
    <col min="5142" max="5142" width="5.42578125" style="1" customWidth="1"/>
    <col min="5143" max="5143" width="1.140625" style="1" customWidth="1"/>
    <col min="5144" max="5144" width="7.140625" style="1" customWidth="1"/>
    <col min="5145" max="5145" width="6.42578125" style="1" customWidth="1"/>
    <col min="5146" max="5146" width="1.28515625" style="1" customWidth="1"/>
    <col min="5147" max="5147" width="2.28515625" style="1" customWidth="1"/>
    <col min="5148" max="5376" width="6.85546875" style="1" customWidth="1"/>
    <col min="5377" max="5378" width="1.140625" style="1" customWidth="1"/>
    <col min="5379" max="5379" width="6.85546875" style="1" customWidth="1"/>
    <col min="5380" max="5380" width="13.7109375" style="1" customWidth="1"/>
    <col min="5381" max="5382" width="8" style="1" customWidth="1"/>
    <col min="5383" max="5384" width="1.7109375" style="1" customWidth="1"/>
    <col min="5385" max="5385" width="9.140625" style="1" customWidth="1"/>
    <col min="5386" max="5386" width="4.5703125" style="1" customWidth="1"/>
    <col min="5387" max="5387" width="2.28515625" style="1" customWidth="1"/>
    <col min="5388" max="5388" width="13.7109375" style="1" customWidth="1"/>
    <col min="5389" max="5389" width="2.28515625" style="1" customWidth="1"/>
    <col min="5390" max="5390" width="13.7109375" style="1" customWidth="1"/>
    <col min="5391" max="5391" width="2.28515625" style="1" customWidth="1"/>
    <col min="5392" max="5392" width="8.140625" style="1" customWidth="1"/>
    <col min="5393" max="5393" width="3.28515625" style="1" customWidth="1"/>
    <col min="5394" max="5395" width="2.28515625" style="1" customWidth="1"/>
    <col min="5396" max="5396" width="1.140625" style="1" customWidth="1"/>
    <col min="5397" max="5397" width="7.140625" style="1" customWidth="1"/>
    <col min="5398" max="5398" width="5.42578125" style="1" customWidth="1"/>
    <col min="5399" max="5399" width="1.140625" style="1" customWidth="1"/>
    <col min="5400" max="5400" width="7.140625" style="1" customWidth="1"/>
    <col min="5401" max="5401" width="6.42578125" style="1" customWidth="1"/>
    <col min="5402" max="5402" width="1.28515625" style="1" customWidth="1"/>
    <col min="5403" max="5403" width="2.28515625" style="1" customWidth="1"/>
    <col min="5404" max="5632" width="6.85546875" style="1" customWidth="1"/>
    <col min="5633" max="5634" width="1.140625" style="1" customWidth="1"/>
    <col min="5635" max="5635" width="6.85546875" style="1" customWidth="1"/>
    <col min="5636" max="5636" width="13.7109375" style="1" customWidth="1"/>
    <col min="5637" max="5638" width="8" style="1" customWidth="1"/>
    <col min="5639" max="5640" width="1.7109375" style="1" customWidth="1"/>
    <col min="5641" max="5641" width="9.140625" style="1" customWidth="1"/>
    <col min="5642" max="5642" width="4.5703125" style="1" customWidth="1"/>
    <col min="5643" max="5643" width="2.28515625" style="1" customWidth="1"/>
    <col min="5644" max="5644" width="13.7109375" style="1" customWidth="1"/>
    <col min="5645" max="5645" width="2.28515625" style="1" customWidth="1"/>
    <col min="5646" max="5646" width="13.7109375" style="1" customWidth="1"/>
    <col min="5647" max="5647" width="2.28515625" style="1" customWidth="1"/>
    <col min="5648" max="5648" width="8.140625" style="1" customWidth="1"/>
    <col min="5649" max="5649" width="3.28515625" style="1" customWidth="1"/>
    <col min="5650" max="5651" width="2.28515625" style="1" customWidth="1"/>
    <col min="5652" max="5652" width="1.140625" style="1" customWidth="1"/>
    <col min="5653" max="5653" width="7.140625" style="1" customWidth="1"/>
    <col min="5654" max="5654" width="5.42578125" style="1" customWidth="1"/>
    <col min="5655" max="5655" width="1.140625" style="1" customWidth="1"/>
    <col min="5656" max="5656" width="7.140625" style="1" customWidth="1"/>
    <col min="5657" max="5657" width="6.42578125" style="1" customWidth="1"/>
    <col min="5658" max="5658" width="1.28515625" style="1" customWidth="1"/>
    <col min="5659" max="5659" width="2.28515625" style="1" customWidth="1"/>
    <col min="5660" max="5888" width="6.85546875" style="1" customWidth="1"/>
    <col min="5889" max="5890" width="1.140625" style="1" customWidth="1"/>
    <col min="5891" max="5891" width="6.85546875" style="1" customWidth="1"/>
    <col min="5892" max="5892" width="13.7109375" style="1" customWidth="1"/>
    <col min="5893" max="5894" width="8" style="1" customWidth="1"/>
    <col min="5895" max="5896" width="1.7109375" style="1" customWidth="1"/>
    <col min="5897" max="5897" width="9.140625" style="1" customWidth="1"/>
    <col min="5898" max="5898" width="4.5703125" style="1" customWidth="1"/>
    <col min="5899" max="5899" width="2.28515625" style="1" customWidth="1"/>
    <col min="5900" max="5900" width="13.7109375" style="1" customWidth="1"/>
    <col min="5901" max="5901" width="2.28515625" style="1" customWidth="1"/>
    <col min="5902" max="5902" width="13.7109375" style="1" customWidth="1"/>
    <col min="5903" max="5903" width="2.28515625" style="1" customWidth="1"/>
    <col min="5904" max="5904" width="8.140625" style="1" customWidth="1"/>
    <col min="5905" max="5905" width="3.28515625" style="1" customWidth="1"/>
    <col min="5906" max="5907" width="2.28515625" style="1" customWidth="1"/>
    <col min="5908" max="5908" width="1.140625" style="1" customWidth="1"/>
    <col min="5909" max="5909" width="7.140625" style="1" customWidth="1"/>
    <col min="5910" max="5910" width="5.42578125" style="1" customWidth="1"/>
    <col min="5911" max="5911" width="1.140625" style="1" customWidth="1"/>
    <col min="5912" max="5912" width="7.140625" style="1" customWidth="1"/>
    <col min="5913" max="5913" width="6.42578125" style="1" customWidth="1"/>
    <col min="5914" max="5914" width="1.28515625" style="1" customWidth="1"/>
    <col min="5915" max="5915" width="2.28515625" style="1" customWidth="1"/>
    <col min="5916" max="6144" width="6.85546875" style="1" customWidth="1"/>
    <col min="6145" max="6146" width="1.140625" style="1" customWidth="1"/>
    <col min="6147" max="6147" width="6.85546875" style="1" customWidth="1"/>
    <col min="6148" max="6148" width="13.7109375" style="1" customWidth="1"/>
    <col min="6149" max="6150" width="8" style="1" customWidth="1"/>
    <col min="6151" max="6152" width="1.7109375" style="1" customWidth="1"/>
    <col min="6153" max="6153" width="9.140625" style="1" customWidth="1"/>
    <col min="6154" max="6154" width="4.5703125" style="1" customWidth="1"/>
    <col min="6155" max="6155" width="2.28515625" style="1" customWidth="1"/>
    <col min="6156" max="6156" width="13.7109375" style="1" customWidth="1"/>
    <col min="6157" max="6157" width="2.28515625" style="1" customWidth="1"/>
    <col min="6158" max="6158" width="13.7109375" style="1" customWidth="1"/>
    <col min="6159" max="6159" width="2.28515625" style="1" customWidth="1"/>
    <col min="6160" max="6160" width="8.140625" style="1" customWidth="1"/>
    <col min="6161" max="6161" width="3.28515625" style="1" customWidth="1"/>
    <col min="6162" max="6163" width="2.28515625" style="1" customWidth="1"/>
    <col min="6164" max="6164" width="1.140625" style="1" customWidth="1"/>
    <col min="6165" max="6165" width="7.140625" style="1" customWidth="1"/>
    <col min="6166" max="6166" width="5.42578125" style="1" customWidth="1"/>
    <col min="6167" max="6167" width="1.140625" style="1" customWidth="1"/>
    <col min="6168" max="6168" width="7.140625" style="1" customWidth="1"/>
    <col min="6169" max="6169" width="6.42578125" style="1" customWidth="1"/>
    <col min="6170" max="6170" width="1.28515625" style="1" customWidth="1"/>
    <col min="6171" max="6171" width="2.28515625" style="1" customWidth="1"/>
    <col min="6172" max="6400" width="6.85546875" style="1" customWidth="1"/>
    <col min="6401" max="6402" width="1.140625" style="1" customWidth="1"/>
    <col min="6403" max="6403" width="6.85546875" style="1" customWidth="1"/>
    <col min="6404" max="6404" width="13.7109375" style="1" customWidth="1"/>
    <col min="6405" max="6406" width="8" style="1" customWidth="1"/>
    <col min="6407" max="6408" width="1.7109375" style="1" customWidth="1"/>
    <col min="6409" max="6409" width="9.140625" style="1" customWidth="1"/>
    <col min="6410" max="6410" width="4.5703125" style="1" customWidth="1"/>
    <col min="6411" max="6411" width="2.28515625" style="1" customWidth="1"/>
    <col min="6412" max="6412" width="13.7109375" style="1" customWidth="1"/>
    <col min="6413" max="6413" width="2.28515625" style="1" customWidth="1"/>
    <col min="6414" max="6414" width="13.7109375" style="1" customWidth="1"/>
    <col min="6415" max="6415" width="2.28515625" style="1" customWidth="1"/>
    <col min="6416" max="6416" width="8.140625" style="1" customWidth="1"/>
    <col min="6417" max="6417" width="3.28515625" style="1" customWidth="1"/>
    <col min="6418" max="6419" width="2.28515625" style="1" customWidth="1"/>
    <col min="6420" max="6420" width="1.140625" style="1" customWidth="1"/>
    <col min="6421" max="6421" width="7.140625" style="1" customWidth="1"/>
    <col min="6422" max="6422" width="5.42578125" style="1" customWidth="1"/>
    <col min="6423" max="6423" width="1.140625" style="1" customWidth="1"/>
    <col min="6424" max="6424" width="7.140625" style="1" customWidth="1"/>
    <col min="6425" max="6425" width="6.42578125" style="1" customWidth="1"/>
    <col min="6426" max="6426" width="1.28515625" style="1" customWidth="1"/>
    <col min="6427" max="6427" width="2.28515625" style="1" customWidth="1"/>
    <col min="6428" max="6656" width="6.85546875" style="1" customWidth="1"/>
    <col min="6657" max="6658" width="1.140625" style="1" customWidth="1"/>
    <col min="6659" max="6659" width="6.85546875" style="1" customWidth="1"/>
    <col min="6660" max="6660" width="13.7109375" style="1" customWidth="1"/>
    <col min="6661" max="6662" width="8" style="1" customWidth="1"/>
    <col min="6663" max="6664" width="1.7109375" style="1" customWidth="1"/>
    <col min="6665" max="6665" width="9.140625" style="1" customWidth="1"/>
    <col min="6666" max="6666" width="4.5703125" style="1" customWidth="1"/>
    <col min="6667" max="6667" width="2.28515625" style="1" customWidth="1"/>
    <col min="6668" max="6668" width="13.7109375" style="1" customWidth="1"/>
    <col min="6669" max="6669" width="2.28515625" style="1" customWidth="1"/>
    <col min="6670" max="6670" width="13.7109375" style="1" customWidth="1"/>
    <col min="6671" max="6671" width="2.28515625" style="1" customWidth="1"/>
    <col min="6672" max="6672" width="8.140625" style="1" customWidth="1"/>
    <col min="6673" max="6673" width="3.28515625" style="1" customWidth="1"/>
    <col min="6674" max="6675" width="2.28515625" style="1" customWidth="1"/>
    <col min="6676" max="6676" width="1.140625" style="1" customWidth="1"/>
    <col min="6677" max="6677" width="7.140625" style="1" customWidth="1"/>
    <col min="6678" max="6678" width="5.42578125" style="1" customWidth="1"/>
    <col min="6679" max="6679" width="1.140625" style="1" customWidth="1"/>
    <col min="6680" max="6680" width="7.140625" style="1" customWidth="1"/>
    <col min="6681" max="6681" width="6.42578125" style="1" customWidth="1"/>
    <col min="6682" max="6682" width="1.28515625" style="1" customWidth="1"/>
    <col min="6683" max="6683" width="2.28515625" style="1" customWidth="1"/>
    <col min="6684" max="6912" width="6.85546875" style="1" customWidth="1"/>
    <col min="6913" max="6914" width="1.140625" style="1" customWidth="1"/>
    <col min="6915" max="6915" width="6.85546875" style="1" customWidth="1"/>
    <col min="6916" max="6916" width="13.7109375" style="1" customWidth="1"/>
    <col min="6917" max="6918" width="8" style="1" customWidth="1"/>
    <col min="6919" max="6920" width="1.7109375" style="1" customWidth="1"/>
    <col min="6921" max="6921" width="9.140625" style="1" customWidth="1"/>
    <col min="6922" max="6922" width="4.5703125" style="1" customWidth="1"/>
    <col min="6923" max="6923" width="2.28515625" style="1" customWidth="1"/>
    <col min="6924" max="6924" width="13.7109375" style="1" customWidth="1"/>
    <col min="6925" max="6925" width="2.28515625" style="1" customWidth="1"/>
    <col min="6926" max="6926" width="13.7109375" style="1" customWidth="1"/>
    <col min="6927" max="6927" width="2.28515625" style="1" customWidth="1"/>
    <col min="6928" max="6928" width="8.140625" style="1" customWidth="1"/>
    <col min="6929" max="6929" width="3.28515625" style="1" customWidth="1"/>
    <col min="6930" max="6931" width="2.28515625" style="1" customWidth="1"/>
    <col min="6932" max="6932" width="1.140625" style="1" customWidth="1"/>
    <col min="6933" max="6933" width="7.140625" style="1" customWidth="1"/>
    <col min="6934" max="6934" width="5.42578125" style="1" customWidth="1"/>
    <col min="6935" max="6935" width="1.140625" style="1" customWidth="1"/>
    <col min="6936" max="6936" width="7.140625" style="1" customWidth="1"/>
    <col min="6937" max="6937" width="6.42578125" style="1" customWidth="1"/>
    <col min="6938" max="6938" width="1.28515625" style="1" customWidth="1"/>
    <col min="6939" max="6939" width="2.28515625" style="1" customWidth="1"/>
    <col min="6940" max="7168" width="6.85546875" style="1" customWidth="1"/>
    <col min="7169" max="7170" width="1.140625" style="1" customWidth="1"/>
    <col min="7171" max="7171" width="6.85546875" style="1" customWidth="1"/>
    <col min="7172" max="7172" width="13.7109375" style="1" customWidth="1"/>
    <col min="7173" max="7174" width="8" style="1" customWidth="1"/>
    <col min="7175" max="7176" width="1.7109375" style="1" customWidth="1"/>
    <col min="7177" max="7177" width="9.140625" style="1" customWidth="1"/>
    <col min="7178" max="7178" width="4.5703125" style="1" customWidth="1"/>
    <col min="7179" max="7179" width="2.28515625" style="1" customWidth="1"/>
    <col min="7180" max="7180" width="13.7109375" style="1" customWidth="1"/>
    <col min="7181" max="7181" width="2.28515625" style="1" customWidth="1"/>
    <col min="7182" max="7182" width="13.7109375" style="1" customWidth="1"/>
    <col min="7183" max="7183" width="2.28515625" style="1" customWidth="1"/>
    <col min="7184" max="7184" width="8.140625" style="1" customWidth="1"/>
    <col min="7185" max="7185" width="3.28515625" style="1" customWidth="1"/>
    <col min="7186" max="7187" width="2.28515625" style="1" customWidth="1"/>
    <col min="7188" max="7188" width="1.140625" style="1" customWidth="1"/>
    <col min="7189" max="7189" width="7.140625" style="1" customWidth="1"/>
    <col min="7190" max="7190" width="5.42578125" style="1" customWidth="1"/>
    <col min="7191" max="7191" width="1.140625" style="1" customWidth="1"/>
    <col min="7192" max="7192" width="7.140625" style="1" customWidth="1"/>
    <col min="7193" max="7193" width="6.42578125" style="1" customWidth="1"/>
    <col min="7194" max="7194" width="1.28515625" style="1" customWidth="1"/>
    <col min="7195" max="7195" width="2.28515625" style="1" customWidth="1"/>
    <col min="7196" max="7424" width="6.85546875" style="1" customWidth="1"/>
    <col min="7425" max="7426" width="1.140625" style="1" customWidth="1"/>
    <col min="7427" max="7427" width="6.85546875" style="1" customWidth="1"/>
    <col min="7428" max="7428" width="13.7109375" style="1" customWidth="1"/>
    <col min="7429" max="7430" width="8" style="1" customWidth="1"/>
    <col min="7431" max="7432" width="1.7109375" style="1" customWidth="1"/>
    <col min="7433" max="7433" width="9.140625" style="1" customWidth="1"/>
    <col min="7434" max="7434" width="4.5703125" style="1" customWidth="1"/>
    <col min="7435" max="7435" width="2.28515625" style="1" customWidth="1"/>
    <col min="7436" max="7436" width="13.7109375" style="1" customWidth="1"/>
    <col min="7437" max="7437" width="2.28515625" style="1" customWidth="1"/>
    <col min="7438" max="7438" width="13.7109375" style="1" customWidth="1"/>
    <col min="7439" max="7439" width="2.28515625" style="1" customWidth="1"/>
    <col min="7440" max="7440" width="8.140625" style="1" customWidth="1"/>
    <col min="7441" max="7441" width="3.28515625" style="1" customWidth="1"/>
    <col min="7442" max="7443" width="2.28515625" style="1" customWidth="1"/>
    <col min="7444" max="7444" width="1.140625" style="1" customWidth="1"/>
    <col min="7445" max="7445" width="7.140625" style="1" customWidth="1"/>
    <col min="7446" max="7446" width="5.42578125" style="1" customWidth="1"/>
    <col min="7447" max="7447" width="1.140625" style="1" customWidth="1"/>
    <col min="7448" max="7448" width="7.140625" style="1" customWidth="1"/>
    <col min="7449" max="7449" width="6.42578125" style="1" customWidth="1"/>
    <col min="7450" max="7450" width="1.28515625" style="1" customWidth="1"/>
    <col min="7451" max="7451" width="2.28515625" style="1" customWidth="1"/>
    <col min="7452" max="7680" width="6.85546875" style="1" customWidth="1"/>
    <col min="7681" max="7682" width="1.140625" style="1" customWidth="1"/>
    <col min="7683" max="7683" width="6.85546875" style="1" customWidth="1"/>
    <col min="7684" max="7684" width="13.7109375" style="1" customWidth="1"/>
    <col min="7685" max="7686" width="8" style="1" customWidth="1"/>
    <col min="7687" max="7688" width="1.7109375" style="1" customWidth="1"/>
    <col min="7689" max="7689" width="9.140625" style="1" customWidth="1"/>
    <col min="7690" max="7690" width="4.5703125" style="1" customWidth="1"/>
    <col min="7691" max="7691" width="2.28515625" style="1" customWidth="1"/>
    <col min="7692" max="7692" width="13.7109375" style="1" customWidth="1"/>
    <col min="7693" max="7693" width="2.28515625" style="1" customWidth="1"/>
    <col min="7694" max="7694" width="13.7109375" style="1" customWidth="1"/>
    <col min="7695" max="7695" width="2.28515625" style="1" customWidth="1"/>
    <col min="7696" max="7696" width="8.140625" style="1" customWidth="1"/>
    <col min="7697" max="7697" width="3.28515625" style="1" customWidth="1"/>
    <col min="7698" max="7699" width="2.28515625" style="1" customWidth="1"/>
    <col min="7700" max="7700" width="1.140625" style="1" customWidth="1"/>
    <col min="7701" max="7701" width="7.140625" style="1" customWidth="1"/>
    <col min="7702" max="7702" width="5.42578125" style="1" customWidth="1"/>
    <col min="7703" max="7703" width="1.140625" style="1" customWidth="1"/>
    <col min="7704" max="7704" width="7.140625" style="1" customWidth="1"/>
    <col min="7705" max="7705" width="6.42578125" style="1" customWidth="1"/>
    <col min="7706" max="7706" width="1.28515625" style="1" customWidth="1"/>
    <col min="7707" max="7707" width="2.28515625" style="1" customWidth="1"/>
    <col min="7708" max="7936" width="6.85546875" style="1" customWidth="1"/>
    <col min="7937" max="7938" width="1.140625" style="1" customWidth="1"/>
    <col min="7939" max="7939" width="6.85546875" style="1" customWidth="1"/>
    <col min="7940" max="7940" width="13.7109375" style="1" customWidth="1"/>
    <col min="7941" max="7942" width="8" style="1" customWidth="1"/>
    <col min="7943" max="7944" width="1.7109375" style="1" customWidth="1"/>
    <col min="7945" max="7945" width="9.140625" style="1" customWidth="1"/>
    <col min="7946" max="7946" width="4.5703125" style="1" customWidth="1"/>
    <col min="7947" max="7947" width="2.28515625" style="1" customWidth="1"/>
    <col min="7948" max="7948" width="13.7109375" style="1" customWidth="1"/>
    <col min="7949" max="7949" width="2.28515625" style="1" customWidth="1"/>
    <col min="7950" max="7950" width="13.7109375" style="1" customWidth="1"/>
    <col min="7951" max="7951" width="2.28515625" style="1" customWidth="1"/>
    <col min="7952" max="7952" width="8.140625" style="1" customWidth="1"/>
    <col min="7953" max="7953" width="3.28515625" style="1" customWidth="1"/>
    <col min="7954" max="7955" width="2.28515625" style="1" customWidth="1"/>
    <col min="7956" max="7956" width="1.140625" style="1" customWidth="1"/>
    <col min="7957" max="7957" width="7.140625" style="1" customWidth="1"/>
    <col min="7958" max="7958" width="5.42578125" style="1" customWidth="1"/>
    <col min="7959" max="7959" width="1.140625" style="1" customWidth="1"/>
    <col min="7960" max="7960" width="7.140625" style="1" customWidth="1"/>
    <col min="7961" max="7961" width="6.42578125" style="1" customWidth="1"/>
    <col min="7962" max="7962" width="1.28515625" style="1" customWidth="1"/>
    <col min="7963" max="7963" width="2.28515625" style="1" customWidth="1"/>
    <col min="7964" max="8192" width="6.85546875" style="1" customWidth="1"/>
    <col min="8193" max="8194" width="1.140625" style="1" customWidth="1"/>
    <col min="8195" max="8195" width="6.85546875" style="1" customWidth="1"/>
    <col min="8196" max="8196" width="13.7109375" style="1" customWidth="1"/>
    <col min="8197" max="8198" width="8" style="1" customWidth="1"/>
    <col min="8199" max="8200" width="1.7109375" style="1" customWidth="1"/>
    <col min="8201" max="8201" width="9.140625" style="1" customWidth="1"/>
    <col min="8202" max="8202" width="4.5703125" style="1" customWidth="1"/>
    <col min="8203" max="8203" width="2.28515625" style="1" customWidth="1"/>
    <col min="8204" max="8204" width="13.7109375" style="1" customWidth="1"/>
    <col min="8205" max="8205" width="2.28515625" style="1" customWidth="1"/>
    <col min="8206" max="8206" width="13.7109375" style="1" customWidth="1"/>
    <col min="8207" max="8207" width="2.28515625" style="1" customWidth="1"/>
    <col min="8208" max="8208" width="8.140625" style="1" customWidth="1"/>
    <col min="8209" max="8209" width="3.28515625" style="1" customWidth="1"/>
    <col min="8210" max="8211" width="2.28515625" style="1" customWidth="1"/>
    <col min="8212" max="8212" width="1.140625" style="1" customWidth="1"/>
    <col min="8213" max="8213" width="7.140625" style="1" customWidth="1"/>
    <col min="8214" max="8214" width="5.42578125" style="1" customWidth="1"/>
    <col min="8215" max="8215" width="1.140625" style="1" customWidth="1"/>
    <col min="8216" max="8216" width="7.140625" style="1" customWidth="1"/>
    <col min="8217" max="8217" width="6.42578125" style="1" customWidth="1"/>
    <col min="8218" max="8218" width="1.28515625" style="1" customWidth="1"/>
    <col min="8219" max="8219" width="2.28515625" style="1" customWidth="1"/>
    <col min="8220" max="8448" width="6.85546875" style="1" customWidth="1"/>
    <col min="8449" max="8450" width="1.140625" style="1" customWidth="1"/>
    <col min="8451" max="8451" width="6.85546875" style="1" customWidth="1"/>
    <col min="8452" max="8452" width="13.7109375" style="1" customWidth="1"/>
    <col min="8453" max="8454" width="8" style="1" customWidth="1"/>
    <col min="8455" max="8456" width="1.7109375" style="1" customWidth="1"/>
    <col min="8457" max="8457" width="9.140625" style="1" customWidth="1"/>
    <col min="8458" max="8458" width="4.5703125" style="1" customWidth="1"/>
    <col min="8459" max="8459" width="2.28515625" style="1" customWidth="1"/>
    <col min="8460" max="8460" width="13.7109375" style="1" customWidth="1"/>
    <col min="8461" max="8461" width="2.28515625" style="1" customWidth="1"/>
    <col min="8462" max="8462" width="13.7109375" style="1" customWidth="1"/>
    <col min="8463" max="8463" width="2.28515625" style="1" customWidth="1"/>
    <col min="8464" max="8464" width="8.140625" style="1" customWidth="1"/>
    <col min="8465" max="8465" width="3.28515625" style="1" customWidth="1"/>
    <col min="8466" max="8467" width="2.28515625" style="1" customWidth="1"/>
    <col min="8468" max="8468" width="1.140625" style="1" customWidth="1"/>
    <col min="8469" max="8469" width="7.140625" style="1" customWidth="1"/>
    <col min="8470" max="8470" width="5.42578125" style="1" customWidth="1"/>
    <col min="8471" max="8471" width="1.140625" style="1" customWidth="1"/>
    <col min="8472" max="8472" width="7.140625" style="1" customWidth="1"/>
    <col min="8473" max="8473" width="6.42578125" style="1" customWidth="1"/>
    <col min="8474" max="8474" width="1.28515625" style="1" customWidth="1"/>
    <col min="8475" max="8475" width="2.28515625" style="1" customWidth="1"/>
    <col min="8476" max="8704" width="6.85546875" style="1" customWidth="1"/>
    <col min="8705" max="8706" width="1.140625" style="1" customWidth="1"/>
    <col min="8707" max="8707" width="6.85546875" style="1" customWidth="1"/>
    <col min="8708" max="8708" width="13.7109375" style="1" customWidth="1"/>
    <col min="8709" max="8710" width="8" style="1" customWidth="1"/>
    <col min="8711" max="8712" width="1.7109375" style="1" customWidth="1"/>
    <col min="8713" max="8713" width="9.140625" style="1" customWidth="1"/>
    <col min="8714" max="8714" width="4.5703125" style="1" customWidth="1"/>
    <col min="8715" max="8715" width="2.28515625" style="1" customWidth="1"/>
    <col min="8716" max="8716" width="13.7109375" style="1" customWidth="1"/>
    <col min="8717" max="8717" width="2.28515625" style="1" customWidth="1"/>
    <col min="8718" max="8718" width="13.7109375" style="1" customWidth="1"/>
    <col min="8719" max="8719" width="2.28515625" style="1" customWidth="1"/>
    <col min="8720" max="8720" width="8.140625" style="1" customWidth="1"/>
    <col min="8721" max="8721" width="3.28515625" style="1" customWidth="1"/>
    <col min="8722" max="8723" width="2.28515625" style="1" customWidth="1"/>
    <col min="8724" max="8724" width="1.140625" style="1" customWidth="1"/>
    <col min="8725" max="8725" width="7.140625" style="1" customWidth="1"/>
    <col min="8726" max="8726" width="5.42578125" style="1" customWidth="1"/>
    <col min="8727" max="8727" width="1.140625" style="1" customWidth="1"/>
    <col min="8728" max="8728" width="7.140625" style="1" customWidth="1"/>
    <col min="8729" max="8729" width="6.42578125" style="1" customWidth="1"/>
    <col min="8730" max="8730" width="1.28515625" style="1" customWidth="1"/>
    <col min="8731" max="8731" width="2.28515625" style="1" customWidth="1"/>
    <col min="8732" max="8960" width="6.85546875" style="1" customWidth="1"/>
    <col min="8961" max="8962" width="1.140625" style="1" customWidth="1"/>
    <col min="8963" max="8963" width="6.85546875" style="1" customWidth="1"/>
    <col min="8964" max="8964" width="13.7109375" style="1" customWidth="1"/>
    <col min="8965" max="8966" width="8" style="1" customWidth="1"/>
    <col min="8967" max="8968" width="1.7109375" style="1" customWidth="1"/>
    <col min="8969" max="8969" width="9.140625" style="1" customWidth="1"/>
    <col min="8970" max="8970" width="4.5703125" style="1" customWidth="1"/>
    <col min="8971" max="8971" width="2.28515625" style="1" customWidth="1"/>
    <col min="8972" max="8972" width="13.7109375" style="1" customWidth="1"/>
    <col min="8973" max="8973" width="2.28515625" style="1" customWidth="1"/>
    <col min="8974" max="8974" width="13.7109375" style="1" customWidth="1"/>
    <col min="8975" max="8975" width="2.28515625" style="1" customWidth="1"/>
    <col min="8976" max="8976" width="8.140625" style="1" customWidth="1"/>
    <col min="8977" max="8977" width="3.28515625" style="1" customWidth="1"/>
    <col min="8978" max="8979" width="2.28515625" style="1" customWidth="1"/>
    <col min="8980" max="8980" width="1.140625" style="1" customWidth="1"/>
    <col min="8981" max="8981" width="7.140625" style="1" customWidth="1"/>
    <col min="8982" max="8982" width="5.42578125" style="1" customWidth="1"/>
    <col min="8983" max="8983" width="1.140625" style="1" customWidth="1"/>
    <col min="8984" max="8984" width="7.140625" style="1" customWidth="1"/>
    <col min="8985" max="8985" width="6.42578125" style="1" customWidth="1"/>
    <col min="8986" max="8986" width="1.28515625" style="1" customWidth="1"/>
    <col min="8987" max="8987" width="2.28515625" style="1" customWidth="1"/>
    <col min="8988" max="9216" width="6.85546875" style="1" customWidth="1"/>
    <col min="9217" max="9218" width="1.140625" style="1" customWidth="1"/>
    <col min="9219" max="9219" width="6.85546875" style="1" customWidth="1"/>
    <col min="9220" max="9220" width="13.7109375" style="1" customWidth="1"/>
    <col min="9221" max="9222" width="8" style="1" customWidth="1"/>
    <col min="9223" max="9224" width="1.7109375" style="1" customWidth="1"/>
    <col min="9225" max="9225" width="9.140625" style="1" customWidth="1"/>
    <col min="9226" max="9226" width="4.5703125" style="1" customWidth="1"/>
    <col min="9227" max="9227" width="2.28515625" style="1" customWidth="1"/>
    <col min="9228" max="9228" width="13.7109375" style="1" customWidth="1"/>
    <col min="9229" max="9229" width="2.28515625" style="1" customWidth="1"/>
    <col min="9230" max="9230" width="13.7109375" style="1" customWidth="1"/>
    <col min="9231" max="9231" width="2.28515625" style="1" customWidth="1"/>
    <col min="9232" max="9232" width="8.140625" style="1" customWidth="1"/>
    <col min="9233" max="9233" width="3.28515625" style="1" customWidth="1"/>
    <col min="9234" max="9235" width="2.28515625" style="1" customWidth="1"/>
    <col min="9236" max="9236" width="1.140625" style="1" customWidth="1"/>
    <col min="9237" max="9237" width="7.140625" style="1" customWidth="1"/>
    <col min="9238" max="9238" width="5.42578125" style="1" customWidth="1"/>
    <col min="9239" max="9239" width="1.140625" style="1" customWidth="1"/>
    <col min="9240" max="9240" width="7.140625" style="1" customWidth="1"/>
    <col min="9241" max="9241" width="6.42578125" style="1" customWidth="1"/>
    <col min="9242" max="9242" width="1.28515625" style="1" customWidth="1"/>
    <col min="9243" max="9243" width="2.28515625" style="1" customWidth="1"/>
    <col min="9244" max="9472" width="6.85546875" style="1" customWidth="1"/>
    <col min="9473" max="9474" width="1.140625" style="1" customWidth="1"/>
    <col min="9475" max="9475" width="6.85546875" style="1" customWidth="1"/>
    <col min="9476" max="9476" width="13.7109375" style="1" customWidth="1"/>
    <col min="9477" max="9478" width="8" style="1" customWidth="1"/>
    <col min="9479" max="9480" width="1.7109375" style="1" customWidth="1"/>
    <col min="9481" max="9481" width="9.140625" style="1" customWidth="1"/>
    <col min="9482" max="9482" width="4.5703125" style="1" customWidth="1"/>
    <col min="9483" max="9483" width="2.28515625" style="1" customWidth="1"/>
    <col min="9484" max="9484" width="13.7109375" style="1" customWidth="1"/>
    <col min="9485" max="9485" width="2.28515625" style="1" customWidth="1"/>
    <col min="9486" max="9486" width="13.7109375" style="1" customWidth="1"/>
    <col min="9487" max="9487" width="2.28515625" style="1" customWidth="1"/>
    <col min="9488" max="9488" width="8.140625" style="1" customWidth="1"/>
    <col min="9489" max="9489" width="3.28515625" style="1" customWidth="1"/>
    <col min="9490" max="9491" width="2.28515625" style="1" customWidth="1"/>
    <col min="9492" max="9492" width="1.140625" style="1" customWidth="1"/>
    <col min="9493" max="9493" width="7.140625" style="1" customWidth="1"/>
    <col min="9494" max="9494" width="5.42578125" style="1" customWidth="1"/>
    <col min="9495" max="9495" width="1.140625" style="1" customWidth="1"/>
    <col min="9496" max="9496" width="7.140625" style="1" customWidth="1"/>
    <col min="9497" max="9497" width="6.42578125" style="1" customWidth="1"/>
    <col min="9498" max="9498" width="1.28515625" style="1" customWidth="1"/>
    <col min="9499" max="9499" width="2.28515625" style="1" customWidth="1"/>
    <col min="9500" max="9728" width="6.85546875" style="1" customWidth="1"/>
    <col min="9729" max="9730" width="1.140625" style="1" customWidth="1"/>
    <col min="9731" max="9731" width="6.85546875" style="1" customWidth="1"/>
    <col min="9732" max="9732" width="13.7109375" style="1" customWidth="1"/>
    <col min="9733" max="9734" width="8" style="1" customWidth="1"/>
    <col min="9735" max="9736" width="1.7109375" style="1" customWidth="1"/>
    <col min="9737" max="9737" width="9.140625" style="1" customWidth="1"/>
    <col min="9738" max="9738" width="4.5703125" style="1" customWidth="1"/>
    <col min="9739" max="9739" width="2.28515625" style="1" customWidth="1"/>
    <col min="9740" max="9740" width="13.7109375" style="1" customWidth="1"/>
    <col min="9741" max="9741" width="2.28515625" style="1" customWidth="1"/>
    <col min="9742" max="9742" width="13.7109375" style="1" customWidth="1"/>
    <col min="9743" max="9743" width="2.28515625" style="1" customWidth="1"/>
    <col min="9744" max="9744" width="8.140625" style="1" customWidth="1"/>
    <col min="9745" max="9745" width="3.28515625" style="1" customWidth="1"/>
    <col min="9746" max="9747" width="2.28515625" style="1" customWidth="1"/>
    <col min="9748" max="9748" width="1.140625" style="1" customWidth="1"/>
    <col min="9749" max="9749" width="7.140625" style="1" customWidth="1"/>
    <col min="9750" max="9750" width="5.42578125" style="1" customWidth="1"/>
    <col min="9751" max="9751" width="1.140625" style="1" customWidth="1"/>
    <col min="9752" max="9752" width="7.140625" style="1" customWidth="1"/>
    <col min="9753" max="9753" width="6.42578125" style="1" customWidth="1"/>
    <col min="9754" max="9754" width="1.28515625" style="1" customWidth="1"/>
    <col min="9755" max="9755" width="2.28515625" style="1" customWidth="1"/>
    <col min="9756" max="9984" width="6.85546875" style="1" customWidth="1"/>
    <col min="9985" max="9986" width="1.140625" style="1" customWidth="1"/>
    <col min="9987" max="9987" width="6.85546875" style="1" customWidth="1"/>
    <col min="9988" max="9988" width="13.7109375" style="1" customWidth="1"/>
    <col min="9989" max="9990" width="8" style="1" customWidth="1"/>
    <col min="9991" max="9992" width="1.7109375" style="1" customWidth="1"/>
    <col min="9993" max="9993" width="9.140625" style="1" customWidth="1"/>
    <col min="9994" max="9994" width="4.5703125" style="1" customWidth="1"/>
    <col min="9995" max="9995" width="2.28515625" style="1" customWidth="1"/>
    <col min="9996" max="9996" width="13.7109375" style="1" customWidth="1"/>
    <col min="9997" max="9997" width="2.28515625" style="1" customWidth="1"/>
    <col min="9998" max="9998" width="13.7109375" style="1" customWidth="1"/>
    <col min="9999" max="9999" width="2.28515625" style="1" customWidth="1"/>
    <col min="10000" max="10000" width="8.140625" style="1" customWidth="1"/>
    <col min="10001" max="10001" width="3.28515625" style="1" customWidth="1"/>
    <col min="10002" max="10003" width="2.28515625" style="1" customWidth="1"/>
    <col min="10004" max="10004" width="1.140625" style="1" customWidth="1"/>
    <col min="10005" max="10005" width="7.140625" style="1" customWidth="1"/>
    <col min="10006" max="10006" width="5.42578125" style="1" customWidth="1"/>
    <col min="10007" max="10007" width="1.140625" style="1" customWidth="1"/>
    <col min="10008" max="10008" width="7.140625" style="1" customWidth="1"/>
    <col min="10009" max="10009" width="6.42578125" style="1" customWidth="1"/>
    <col min="10010" max="10010" width="1.28515625" style="1" customWidth="1"/>
    <col min="10011" max="10011" width="2.28515625" style="1" customWidth="1"/>
    <col min="10012" max="10240" width="6.85546875" style="1" customWidth="1"/>
    <col min="10241" max="10242" width="1.140625" style="1" customWidth="1"/>
    <col min="10243" max="10243" width="6.85546875" style="1" customWidth="1"/>
    <col min="10244" max="10244" width="13.7109375" style="1" customWidth="1"/>
    <col min="10245" max="10246" width="8" style="1" customWidth="1"/>
    <col min="10247" max="10248" width="1.7109375" style="1" customWidth="1"/>
    <col min="10249" max="10249" width="9.140625" style="1" customWidth="1"/>
    <col min="10250" max="10250" width="4.5703125" style="1" customWidth="1"/>
    <col min="10251" max="10251" width="2.28515625" style="1" customWidth="1"/>
    <col min="10252" max="10252" width="13.7109375" style="1" customWidth="1"/>
    <col min="10253" max="10253" width="2.28515625" style="1" customWidth="1"/>
    <col min="10254" max="10254" width="13.7109375" style="1" customWidth="1"/>
    <col min="10255" max="10255" width="2.28515625" style="1" customWidth="1"/>
    <col min="10256" max="10256" width="8.140625" style="1" customWidth="1"/>
    <col min="10257" max="10257" width="3.28515625" style="1" customWidth="1"/>
    <col min="10258" max="10259" width="2.28515625" style="1" customWidth="1"/>
    <col min="10260" max="10260" width="1.140625" style="1" customWidth="1"/>
    <col min="10261" max="10261" width="7.140625" style="1" customWidth="1"/>
    <col min="10262" max="10262" width="5.42578125" style="1" customWidth="1"/>
    <col min="10263" max="10263" width="1.140625" style="1" customWidth="1"/>
    <col min="10264" max="10264" width="7.140625" style="1" customWidth="1"/>
    <col min="10265" max="10265" width="6.42578125" style="1" customWidth="1"/>
    <col min="10266" max="10266" width="1.28515625" style="1" customWidth="1"/>
    <col min="10267" max="10267" width="2.28515625" style="1" customWidth="1"/>
    <col min="10268" max="10496" width="6.85546875" style="1" customWidth="1"/>
    <col min="10497" max="10498" width="1.140625" style="1" customWidth="1"/>
    <col min="10499" max="10499" width="6.85546875" style="1" customWidth="1"/>
    <col min="10500" max="10500" width="13.7109375" style="1" customWidth="1"/>
    <col min="10501" max="10502" width="8" style="1" customWidth="1"/>
    <col min="10503" max="10504" width="1.7109375" style="1" customWidth="1"/>
    <col min="10505" max="10505" width="9.140625" style="1" customWidth="1"/>
    <col min="10506" max="10506" width="4.5703125" style="1" customWidth="1"/>
    <col min="10507" max="10507" width="2.28515625" style="1" customWidth="1"/>
    <col min="10508" max="10508" width="13.7109375" style="1" customWidth="1"/>
    <col min="10509" max="10509" width="2.28515625" style="1" customWidth="1"/>
    <col min="10510" max="10510" width="13.7109375" style="1" customWidth="1"/>
    <col min="10511" max="10511" width="2.28515625" style="1" customWidth="1"/>
    <col min="10512" max="10512" width="8.140625" style="1" customWidth="1"/>
    <col min="10513" max="10513" width="3.28515625" style="1" customWidth="1"/>
    <col min="10514" max="10515" width="2.28515625" style="1" customWidth="1"/>
    <col min="10516" max="10516" width="1.140625" style="1" customWidth="1"/>
    <col min="10517" max="10517" width="7.140625" style="1" customWidth="1"/>
    <col min="10518" max="10518" width="5.42578125" style="1" customWidth="1"/>
    <col min="10519" max="10519" width="1.140625" style="1" customWidth="1"/>
    <col min="10520" max="10520" width="7.140625" style="1" customWidth="1"/>
    <col min="10521" max="10521" width="6.42578125" style="1" customWidth="1"/>
    <col min="10522" max="10522" width="1.28515625" style="1" customWidth="1"/>
    <col min="10523" max="10523" width="2.28515625" style="1" customWidth="1"/>
    <col min="10524" max="10752" width="6.85546875" style="1" customWidth="1"/>
    <col min="10753" max="10754" width="1.140625" style="1" customWidth="1"/>
    <col min="10755" max="10755" width="6.85546875" style="1" customWidth="1"/>
    <col min="10756" max="10756" width="13.7109375" style="1" customWidth="1"/>
    <col min="10757" max="10758" width="8" style="1" customWidth="1"/>
    <col min="10759" max="10760" width="1.7109375" style="1" customWidth="1"/>
    <col min="10761" max="10761" width="9.140625" style="1" customWidth="1"/>
    <col min="10762" max="10762" width="4.5703125" style="1" customWidth="1"/>
    <col min="10763" max="10763" width="2.28515625" style="1" customWidth="1"/>
    <col min="10764" max="10764" width="13.7109375" style="1" customWidth="1"/>
    <col min="10765" max="10765" width="2.28515625" style="1" customWidth="1"/>
    <col min="10766" max="10766" width="13.7109375" style="1" customWidth="1"/>
    <col min="10767" max="10767" width="2.28515625" style="1" customWidth="1"/>
    <col min="10768" max="10768" width="8.140625" style="1" customWidth="1"/>
    <col min="10769" max="10769" width="3.28515625" style="1" customWidth="1"/>
    <col min="10770" max="10771" width="2.28515625" style="1" customWidth="1"/>
    <col min="10772" max="10772" width="1.140625" style="1" customWidth="1"/>
    <col min="10773" max="10773" width="7.140625" style="1" customWidth="1"/>
    <col min="10774" max="10774" width="5.42578125" style="1" customWidth="1"/>
    <col min="10775" max="10775" width="1.140625" style="1" customWidth="1"/>
    <col min="10776" max="10776" width="7.140625" style="1" customWidth="1"/>
    <col min="10777" max="10777" width="6.42578125" style="1" customWidth="1"/>
    <col min="10778" max="10778" width="1.28515625" style="1" customWidth="1"/>
    <col min="10779" max="10779" width="2.28515625" style="1" customWidth="1"/>
    <col min="10780" max="11008" width="6.85546875" style="1" customWidth="1"/>
    <col min="11009" max="11010" width="1.140625" style="1" customWidth="1"/>
    <col min="11011" max="11011" width="6.85546875" style="1" customWidth="1"/>
    <col min="11012" max="11012" width="13.7109375" style="1" customWidth="1"/>
    <col min="11013" max="11014" width="8" style="1" customWidth="1"/>
    <col min="11015" max="11016" width="1.7109375" style="1" customWidth="1"/>
    <col min="11017" max="11017" width="9.140625" style="1" customWidth="1"/>
    <col min="11018" max="11018" width="4.5703125" style="1" customWidth="1"/>
    <col min="11019" max="11019" width="2.28515625" style="1" customWidth="1"/>
    <col min="11020" max="11020" width="13.7109375" style="1" customWidth="1"/>
    <col min="11021" max="11021" width="2.28515625" style="1" customWidth="1"/>
    <col min="11022" max="11022" width="13.7109375" style="1" customWidth="1"/>
    <col min="11023" max="11023" width="2.28515625" style="1" customWidth="1"/>
    <col min="11024" max="11024" width="8.140625" style="1" customWidth="1"/>
    <col min="11025" max="11025" width="3.28515625" style="1" customWidth="1"/>
    <col min="11026" max="11027" width="2.28515625" style="1" customWidth="1"/>
    <col min="11028" max="11028" width="1.140625" style="1" customWidth="1"/>
    <col min="11029" max="11029" width="7.140625" style="1" customWidth="1"/>
    <col min="11030" max="11030" width="5.42578125" style="1" customWidth="1"/>
    <col min="11031" max="11031" width="1.140625" style="1" customWidth="1"/>
    <col min="11032" max="11032" width="7.140625" style="1" customWidth="1"/>
    <col min="11033" max="11033" width="6.42578125" style="1" customWidth="1"/>
    <col min="11034" max="11034" width="1.28515625" style="1" customWidth="1"/>
    <col min="11035" max="11035" width="2.28515625" style="1" customWidth="1"/>
    <col min="11036" max="11264" width="6.85546875" style="1" customWidth="1"/>
    <col min="11265" max="11266" width="1.140625" style="1" customWidth="1"/>
    <col min="11267" max="11267" width="6.85546875" style="1" customWidth="1"/>
    <col min="11268" max="11268" width="13.7109375" style="1" customWidth="1"/>
    <col min="11269" max="11270" width="8" style="1" customWidth="1"/>
    <col min="11271" max="11272" width="1.7109375" style="1" customWidth="1"/>
    <col min="11273" max="11273" width="9.140625" style="1" customWidth="1"/>
    <col min="11274" max="11274" width="4.5703125" style="1" customWidth="1"/>
    <col min="11275" max="11275" width="2.28515625" style="1" customWidth="1"/>
    <col min="11276" max="11276" width="13.7109375" style="1" customWidth="1"/>
    <col min="11277" max="11277" width="2.28515625" style="1" customWidth="1"/>
    <col min="11278" max="11278" width="13.7109375" style="1" customWidth="1"/>
    <col min="11279" max="11279" width="2.28515625" style="1" customWidth="1"/>
    <col min="11280" max="11280" width="8.140625" style="1" customWidth="1"/>
    <col min="11281" max="11281" width="3.28515625" style="1" customWidth="1"/>
    <col min="11282" max="11283" width="2.28515625" style="1" customWidth="1"/>
    <col min="11284" max="11284" width="1.140625" style="1" customWidth="1"/>
    <col min="11285" max="11285" width="7.140625" style="1" customWidth="1"/>
    <col min="11286" max="11286" width="5.42578125" style="1" customWidth="1"/>
    <col min="11287" max="11287" width="1.140625" style="1" customWidth="1"/>
    <col min="11288" max="11288" width="7.140625" style="1" customWidth="1"/>
    <col min="11289" max="11289" width="6.42578125" style="1" customWidth="1"/>
    <col min="11290" max="11290" width="1.28515625" style="1" customWidth="1"/>
    <col min="11291" max="11291" width="2.28515625" style="1" customWidth="1"/>
    <col min="11292" max="11520" width="6.85546875" style="1" customWidth="1"/>
    <col min="11521" max="11522" width="1.140625" style="1" customWidth="1"/>
    <col min="11523" max="11523" width="6.85546875" style="1" customWidth="1"/>
    <col min="11524" max="11524" width="13.7109375" style="1" customWidth="1"/>
    <col min="11525" max="11526" width="8" style="1" customWidth="1"/>
    <col min="11527" max="11528" width="1.7109375" style="1" customWidth="1"/>
    <col min="11529" max="11529" width="9.140625" style="1" customWidth="1"/>
    <col min="11530" max="11530" width="4.5703125" style="1" customWidth="1"/>
    <col min="11531" max="11531" width="2.28515625" style="1" customWidth="1"/>
    <col min="11532" max="11532" width="13.7109375" style="1" customWidth="1"/>
    <col min="11533" max="11533" width="2.28515625" style="1" customWidth="1"/>
    <col min="11534" max="11534" width="13.7109375" style="1" customWidth="1"/>
    <col min="11535" max="11535" width="2.28515625" style="1" customWidth="1"/>
    <col min="11536" max="11536" width="8.140625" style="1" customWidth="1"/>
    <col min="11537" max="11537" width="3.28515625" style="1" customWidth="1"/>
    <col min="11538" max="11539" width="2.28515625" style="1" customWidth="1"/>
    <col min="11540" max="11540" width="1.140625" style="1" customWidth="1"/>
    <col min="11541" max="11541" width="7.140625" style="1" customWidth="1"/>
    <col min="11542" max="11542" width="5.42578125" style="1" customWidth="1"/>
    <col min="11543" max="11543" width="1.140625" style="1" customWidth="1"/>
    <col min="11544" max="11544" width="7.140625" style="1" customWidth="1"/>
    <col min="11545" max="11545" width="6.42578125" style="1" customWidth="1"/>
    <col min="11546" max="11546" width="1.28515625" style="1" customWidth="1"/>
    <col min="11547" max="11547" width="2.28515625" style="1" customWidth="1"/>
    <col min="11548" max="11776" width="6.85546875" style="1" customWidth="1"/>
    <col min="11777" max="11778" width="1.140625" style="1" customWidth="1"/>
    <col min="11779" max="11779" width="6.85546875" style="1" customWidth="1"/>
    <col min="11780" max="11780" width="13.7109375" style="1" customWidth="1"/>
    <col min="11781" max="11782" width="8" style="1" customWidth="1"/>
    <col min="11783" max="11784" width="1.7109375" style="1" customWidth="1"/>
    <col min="11785" max="11785" width="9.140625" style="1" customWidth="1"/>
    <col min="11786" max="11786" width="4.5703125" style="1" customWidth="1"/>
    <col min="11787" max="11787" width="2.28515625" style="1" customWidth="1"/>
    <col min="11788" max="11788" width="13.7109375" style="1" customWidth="1"/>
    <col min="11789" max="11789" width="2.28515625" style="1" customWidth="1"/>
    <col min="11790" max="11790" width="13.7109375" style="1" customWidth="1"/>
    <col min="11791" max="11791" width="2.28515625" style="1" customWidth="1"/>
    <col min="11792" max="11792" width="8.140625" style="1" customWidth="1"/>
    <col min="11793" max="11793" width="3.28515625" style="1" customWidth="1"/>
    <col min="11794" max="11795" width="2.28515625" style="1" customWidth="1"/>
    <col min="11796" max="11796" width="1.140625" style="1" customWidth="1"/>
    <col min="11797" max="11797" width="7.140625" style="1" customWidth="1"/>
    <col min="11798" max="11798" width="5.42578125" style="1" customWidth="1"/>
    <col min="11799" max="11799" width="1.140625" style="1" customWidth="1"/>
    <col min="11800" max="11800" width="7.140625" style="1" customWidth="1"/>
    <col min="11801" max="11801" width="6.42578125" style="1" customWidth="1"/>
    <col min="11802" max="11802" width="1.28515625" style="1" customWidth="1"/>
    <col min="11803" max="11803" width="2.28515625" style="1" customWidth="1"/>
    <col min="11804" max="12032" width="6.85546875" style="1" customWidth="1"/>
    <col min="12033" max="12034" width="1.140625" style="1" customWidth="1"/>
    <col min="12035" max="12035" width="6.85546875" style="1" customWidth="1"/>
    <col min="12036" max="12036" width="13.7109375" style="1" customWidth="1"/>
    <col min="12037" max="12038" width="8" style="1" customWidth="1"/>
    <col min="12039" max="12040" width="1.7109375" style="1" customWidth="1"/>
    <col min="12041" max="12041" width="9.140625" style="1" customWidth="1"/>
    <col min="12042" max="12042" width="4.5703125" style="1" customWidth="1"/>
    <col min="12043" max="12043" width="2.28515625" style="1" customWidth="1"/>
    <col min="12044" max="12044" width="13.7109375" style="1" customWidth="1"/>
    <col min="12045" max="12045" width="2.28515625" style="1" customWidth="1"/>
    <col min="12046" max="12046" width="13.7109375" style="1" customWidth="1"/>
    <col min="12047" max="12047" width="2.28515625" style="1" customWidth="1"/>
    <col min="12048" max="12048" width="8.140625" style="1" customWidth="1"/>
    <col min="12049" max="12049" width="3.28515625" style="1" customWidth="1"/>
    <col min="12050" max="12051" width="2.28515625" style="1" customWidth="1"/>
    <col min="12052" max="12052" width="1.140625" style="1" customWidth="1"/>
    <col min="12053" max="12053" width="7.140625" style="1" customWidth="1"/>
    <col min="12054" max="12054" width="5.42578125" style="1" customWidth="1"/>
    <col min="12055" max="12055" width="1.140625" style="1" customWidth="1"/>
    <col min="12056" max="12056" width="7.140625" style="1" customWidth="1"/>
    <col min="12057" max="12057" width="6.42578125" style="1" customWidth="1"/>
    <col min="12058" max="12058" width="1.28515625" style="1" customWidth="1"/>
    <col min="12059" max="12059" width="2.28515625" style="1" customWidth="1"/>
    <col min="12060" max="12288" width="6.85546875" style="1" customWidth="1"/>
    <col min="12289" max="12290" width="1.140625" style="1" customWidth="1"/>
    <col min="12291" max="12291" width="6.85546875" style="1" customWidth="1"/>
    <col min="12292" max="12292" width="13.7109375" style="1" customWidth="1"/>
    <col min="12293" max="12294" width="8" style="1" customWidth="1"/>
    <col min="12295" max="12296" width="1.7109375" style="1" customWidth="1"/>
    <col min="12297" max="12297" width="9.140625" style="1" customWidth="1"/>
    <col min="12298" max="12298" width="4.5703125" style="1" customWidth="1"/>
    <col min="12299" max="12299" width="2.28515625" style="1" customWidth="1"/>
    <col min="12300" max="12300" width="13.7109375" style="1" customWidth="1"/>
    <col min="12301" max="12301" width="2.28515625" style="1" customWidth="1"/>
    <col min="12302" max="12302" width="13.7109375" style="1" customWidth="1"/>
    <col min="12303" max="12303" width="2.28515625" style="1" customWidth="1"/>
    <col min="12304" max="12304" width="8.140625" style="1" customWidth="1"/>
    <col min="12305" max="12305" width="3.28515625" style="1" customWidth="1"/>
    <col min="12306" max="12307" width="2.28515625" style="1" customWidth="1"/>
    <col min="12308" max="12308" width="1.140625" style="1" customWidth="1"/>
    <col min="12309" max="12309" width="7.140625" style="1" customWidth="1"/>
    <col min="12310" max="12310" width="5.42578125" style="1" customWidth="1"/>
    <col min="12311" max="12311" width="1.140625" style="1" customWidth="1"/>
    <col min="12312" max="12312" width="7.140625" style="1" customWidth="1"/>
    <col min="12313" max="12313" width="6.42578125" style="1" customWidth="1"/>
    <col min="12314" max="12314" width="1.28515625" style="1" customWidth="1"/>
    <col min="12315" max="12315" width="2.28515625" style="1" customWidth="1"/>
    <col min="12316" max="12544" width="6.85546875" style="1" customWidth="1"/>
    <col min="12545" max="12546" width="1.140625" style="1" customWidth="1"/>
    <col min="12547" max="12547" width="6.85546875" style="1" customWidth="1"/>
    <col min="12548" max="12548" width="13.7109375" style="1" customWidth="1"/>
    <col min="12549" max="12550" width="8" style="1" customWidth="1"/>
    <col min="12551" max="12552" width="1.7109375" style="1" customWidth="1"/>
    <col min="12553" max="12553" width="9.140625" style="1" customWidth="1"/>
    <col min="12554" max="12554" width="4.5703125" style="1" customWidth="1"/>
    <col min="12555" max="12555" width="2.28515625" style="1" customWidth="1"/>
    <col min="12556" max="12556" width="13.7109375" style="1" customWidth="1"/>
    <col min="12557" max="12557" width="2.28515625" style="1" customWidth="1"/>
    <col min="12558" max="12558" width="13.7109375" style="1" customWidth="1"/>
    <col min="12559" max="12559" width="2.28515625" style="1" customWidth="1"/>
    <col min="12560" max="12560" width="8.140625" style="1" customWidth="1"/>
    <col min="12561" max="12561" width="3.28515625" style="1" customWidth="1"/>
    <col min="12562" max="12563" width="2.28515625" style="1" customWidth="1"/>
    <col min="12564" max="12564" width="1.140625" style="1" customWidth="1"/>
    <col min="12565" max="12565" width="7.140625" style="1" customWidth="1"/>
    <col min="12566" max="12566" width="5.42578125" style="1" customWidth="1"/>
    <col min="12567" max="12567" width="1.140625" style="1" customWidth="1"/>
    <col min="12568" max="12568" width="7.140625" style="1" customWidth="1"/>
    <col min="12569" max="12569" width="6.42578125" style="1" customWidth="1"/>
    <col min="12570" max="12570" width="1.28515625" style="1" customWidth="1"/>
    <col min="12571" max="12571" width="2.28515625" style="1" customWidth="1"/>
    <col min="12572" max="12800" width="6.85546875" style="1" customWidth="1"/>
    <col min="12801" max="12802" width="1.140625" style="1" customWidth="1"/>
    <col min="12803" max="12803" width="6.85546875" style="1" customWidth="1"/>
    <col min="12804" max="12804" width="13.7109375" style="1" customWidth="1"/>
    <col min="12805" max="12806" width="8" style="1" customWidth="1"/>
    <col min="12807" max="12808" width="1.7109375" style="1" customWidth="1"/>
    <col min="12809" max="12809" width="9.140625" style="1" customWidth="1"/>
    <col min="12810" max="12810" width="4.5703125" style="1" customWidth="1"/>
    <col min="12811" max="12811" width="2.28515625" style="1" customWidth="1"/>
    <col min="12812" max="12812" width="13.7109375" style="1" customWidth="1"/>
    <col min="12813" max="12813" width="2.28515625" style="1" customWidth="1"/>
    <col min="12814" max="12814" width="13.7109375" style="1" customWidth="1"/>
    <col min="12815" max="12815" width="2.28515625" style="1" customWidth="1"/>
    <col min="12816" max="12816" width="8.140625" style="1" customWidth="1"/>
    <col min="12817" max="12817" width="3.28515625" style="1" customWidth="1"/>
    <col min="12818" max="12819" width="2.28515625" style="1" customWidth="1"/>
    <col min="12820" max="12820" width="1.140625" style="1" customWidth="1"/>
    <col min="12821" max="12821" width="7.140625" style="1" customWidth="1"/>
    <col min="12822" max="12822" width="5.42578125" style="1" customWidth="1"/>
    <col min="12823" max="12823" width="1.140625" style="1" customWidth="1"/>
    <col min="12824" max="12824" width="7.140625" style="1" customWidth="1"/>
    <col min="12825" max="12825" width="6.42578125" style="1" customWidth="1"/>
    <col min="12826" max="12826" width="1.28515625" style="1" customWidth="1"/>
    <col min="12827" max="12827" width="2.28515625" style="1" customWidth="1"/>
    <col min="12828" max="13056" width="6.85546875" style="1" customWidth="1"/>
    <col min="13057" max="13058" width="1.140625" style="1" customWidth="1"/>
    <col min="13059" max="13059" width="6.85546875" style="1" customWidth="1"/>
    <col min="13060" max="13060" width="13.7109375" style="1" customWidth="1"/>
    <col min="13061" max="13062" width="8" style="1" customWidth="1"/>
    <col min="13063" max="13064" width="1.7109375" style="1" customWidth="1"/>
    <col min="13065" max="13065" width="9.140625" style="1" customWidth="1"/>
    <col min="13066" max="13066" width="4.5703125" style="1" customWidth="1"/>
    <col min="13067" max="13067" width="2.28515625" style="1" customWidth="1"/>
    <col min="13068" max="13068" width="13.7109375" style="1" customWidth="1"/>
    <col min="13069" max="13069" width="2.28515625" style="1" customWidth="1"/>
    <col min="13070" max="13070" width="13.7109375" style="1" customWidth="1"/>
    <col min="13071" max="13071" width="2.28515625" style="1" customWidth="1"/>
    <col min="13072" max="13072" width="8.140625" style="1" customWidth="1"/>
    <col min="13073" max="13073" width="3.28515625" style="1" customWidth="1"/>
    <col min="13074" max="13075" width="2.28515625" style="1" customWidth="1"/>
    <col min="13076" max="13076" width="1.140625" style="1" customWidth="1"/>
    <col min="13077" max="13077" width="7.140625" style="1" customWidth="1"/>
    <col min="13078" max="13078" width="5.42578125" style="1" customWidth="1"/>
    <col min="13079" max="13079" width="1.140625" style="1" customWidth="1"/>
    <col min="13080" max="13080" width="7.140625" style="1" customWidth="1"/>
    <col min="13081" max="13081" width="6.42578125" style="1" customWidth="1"/>
    <col min="13082" max="13082" width="1.28515625" style="1" customWidth="1"/>
    <col min="13083" max="13083" width="2.28515625" style="1" customWidth="1"/>
    <col min="13084" max="13312" width="6.85546875" style="1" customWidth="1"/>
    <col min="13313" max="13314" width="1.140625" style="1" customWidth="1"/>
    <col min="13315" max="13315" width="6.85546875" style="1" customWidth="1"/>
    <col min="13316" max="13316" width="13.7109375" style="1" customWidth="1"/>
    <col min="13317" max="13318" width="8" style="1" customWidth="1"/>
    <col min="13319" max="13320" width="1.7109375" style="1" customWidth="1"/>
    <col min="13321" max="13321" width="9.140625" style="1" customWidth="1"/>
    <col min="13322" max="13322" width="4.5703125" style="1" customWidth="1"/>
    <col min="13323" max="13323" width="2.28515625" style="1" customWidth="1"/>
    <col min="13324" max="13324" width="13.7109375" style="1" customWidth="1"/>
    <col min="13325" max="13325" width="2.28515625" style="1" customWidth="1"/>
    <col min="13326" max="13326" width="13.7109375" style="1" customWidth="1"/>
    <col min="13327" max="13327" width="2.28515625" style="1" customWidth="1"/>
    <col min="13328" max="13328" width="8.140625" style="1" customWidth="1"/>
    <col min="13329" max="13329" width="3.28515625" style="1" customWidth="1"/>
    <col min="13330" max="13331" width="2.28515625" style="1" customWidth="1"/>
    <col min="13332" max="13332" width="1.140625" style="1" customWidth="1"/>
    <col min="13333" max="13333" width="7.140625" style="1" customWidth="1"/>
    <col min="13334" max="13334" width="5.42578125" style="1" customWidth="1"/>
    <col min="13335" max="13335" width="1.140625" style="1" customWidth="1"/>
    <col min="13336" max="13336" width="7.140625" style="1" customWidth="1"/>
    <col min="13337" max="13337" width="6.42578125" style="1" customWidth="1"/>
    <col min="13338" max="13338" width="1.28515625" style="1" customWidth="1"/>
    <col min="13339" max="13339" width="2.28515625" style="1" customWidth="1"/>
    <col min="13340" max="13568" width="6.85546875" style="1" customWidth="1"/>
    <col min="13569" max="13570" width="1.140625" style="1" customWidth="1"/>
    <col min="13571" max="13571" width="6.85546875" style="1" customWidth="1"/>
    <col min="13572" max="13572" width="13.7109375" style="1" customWidth="1"/>
    <col min="13573" max="13574" width="8" style="1" customWidth="1"/>
    <col min="13575" max="13576" width="1.7109375" style="1" customWidth="1"/>
    <col min="13577" max="13577" width="9.140625" style="1" customWidth="1"/>
    <col min="13578" max="13578" width="4.5703125" style="1" customWidth="1"/>
    <col min="13579" max="13579" width="2.28515625" style="1" customWidth="1"/>
    <col min="13580" max="13580" width="13.7109375" style="1" customWidth="1"/>
    <col min="13581" max="13581" width="2.28515625" style="1" customWidth="1"/>
    <col min="13582" max="13582" width="13.7109375" style="1" customWidth="1"/>
    <col min="13583" max="13583" width="2.28515625" style="1" customWidth="1"/>
    <col min="13584" max="13584" width="8.140625" style="1" customWidth="1"/>
    <col min="13585" max="13585" width="3.28515625" style="1" customWidth="1"/>
    <col min="13586" max="13587" width="2.28515625" style="1" customWidth="1"/>
    <col min="13588" max="13588" width="1.140625" style="1" customWidth="1"/>
    <col min="13589" max="13589" width="7.140625" style="1" customWidth="1"/>
    <col min="13590" max="13590" width="5.42578125" style="1" customWidth="1"/>
    <col min="13591" max="13591" width="1.140625" style="1" customWidth="1"/>
    <col min="13592" max="13592" width="7.140625" style="1" customWidth="1"/>
    <col min="13593" max="13593" width="6.42578125" style="1" customWidth="1"/>
    <col min="13594" max="13594" width="1.28515625" style="1" customWidth="1"/>
    <col min="13595" max="13595" width="2.28515625" style="1" customWidth="1"/>
    <col min="13596" max="13824" width="6.85546875" style="1" customWidth="1"/>
    <col min="13825" max="13826" width="1.140625" style="1" customWidth="1"/>
    <col min="13827" max="13827" width="6.85546875" style="1" customWidth="1"/>
    <col min="13828" max="13828" width="13.7109375" style="1" customWidth="1"/>
    <col min="13829" max="13830" width="8" style="1" customWidth="1"/>
    <col min="13831" max="13832" width="1.7109375" style="1" customWidth="1"/>
    <col min="13833" max="13833" width="9.140625" style="1" customWidth="1"/>
    <col min="13834" max="13834" width="4.5703125" style="1" customWidth="1"/>
    <col min="13835" max="13835" width="2.28515625" style="1" customWidth="1"/>
    <col min="13836" max="13836" width="13.7109375" style="1" customWidth="1"/>
    <col min="13837" max="13837" width="2.28515625" style="1" customWidth="1"/>
    <col min="13838" max="13838" width="13.7109375" style="1" customWidth="1"/>
    <col min="13839" max="13839" width="2.28515625" style="1" customWidth="1"/>
    <col min="13840" max="13840" width="8.140625" style="1" customWidth="1"/>
    <col min="13841" max="13841" width="3.28515625" style="1" customWidth="1"/>
    <col min="13842" max="13843" width="2.28515625" style="1" customWidth="1"/>
    <col min="13844" max="13844" width="1.140625" style="1" customWidth="1"/>
    <col min="13845" max="13845" width="7.140625" style="1" customWidth="1"/>
    <col min="13846" max="13846" width="5.42578125" style="1" customWidth="1"/>
    <col min="13847" max="13847" width="1.140625" style="1" customWidth="1"/>
    <col min="13848" max="13848" width="7.140625" style="1" customWidth="1"/>
    <col min="13849" max="13849" width="6.42578125" style="1" customWidth="1"/>
    <col min="13850" max="13850" width="1.28515625" style="1" customWidth="1"/>
    <col min="13851" max="13851" width="2.28515625" style="1" customWidth="1"/>
    <col min="13852" max="14080" width="6.85546875" style="1" customWidth="1"/>
    <col min="14081" max="14082" width="1.140625" style="1" customWidth="1"/>
    <col min="14083" max="14083" width="6.85546875" style="1" customWidth="1"/>
    <col min="14084" max="14084" width="13.7109375" style="1" customWidth="1"/>
    <col min="14085" max="14086" width="8" style="1" customWidth="1"/>
    <col min="14087" max="14088" width="1.7109375" style="1" customWidth="1"/>
    <col min="14089" max="14089" width="9.140625" style="1" customWidth="1"/>
    <col min="14090" max="14090" width="4.5703125" style="1" customWidth="1"/>
    <col min="14091" max="14091" width="2.28515625" style="1" customWidth="1"/>
    <col min="14092" max="14092" width="13.7109375" style="1" customWidth="1"/>
    <col min="14093" max="14093" width="2.28515625" style="1" customWidth="1"/>
    <col min="14094" max="14094" width="13.7109375" style="1" customWidth="1"/>
    <col min="14095" max="14095" width="2.28515625" style="1" customWidth="1"/>
    <col min="14096" max="14096" width="8.140625" style="1" customWidth="1"/>
    <col min="14097" max="14097" width="3.28515625" style="1" customWidth="1"/>
    <col min="14098" max="14099" width="2.28515625" style="1" customWidth="1"/>
    <col min="14100" max="14100" width="1.140625" style="1" customWidth="1"/>
    <col min="14101" max="14101" width="7.140625" style="1" customWidth="1"/>
    <col min="14102" max="14102" width="5.42578125" style="1" customWidth="1"/>
    <col min="14103" max="14103" width="1.140625" style="1" customWidth="1"/>
    <col min="14104" max="14104" width="7.140625" style="1" customWidth="1"/>
    <col min="14105" max="14105" width="6.42578125" style="1" customWidth="1"/>
    <col min="14106" max="14106" width="1.28515625" style="1" customWidth="1"/>
    <col min="14107" max="14107" width="2.28515625" style="1" customWidth="1"/>
    <col min="14108" max="14336" width="6.85546875" style="1" customWidth="1"/>
    <col min="14337" max="14338" width="1.140625" style="1" customWidth="1"/>
    <col min="14339" max="14339" width="6.85546875" style="1" customWidth="1"/>
    <col min="14340" max="14340" width="13.7109375" style="1" customWidth="1"/>
    <col min="14341" max="14342" width="8" style="1" customWidth="1"/>
    <col min="14343" max="14344" width="1.7109375" style="1" customWidth="1"/>
    <col min="14345" max="14345" width="9.140625" style="1" customWidth="1"/>
    <col min="14346" max="14346" width="4.5703125" style="1" customWidth="1"/>
    <col min="14347" max="14347" width="2.28515625" style="1" customWidth="1"/>
    <col min="14348" max="14348" width="13.7109375" style="1" customWidth="1"/>
    <col min="14349" max="14349" width="2.28515625" style="1" customWidth="1"/>
    <col min="14350" max="14350" width="13.7109375" style="1" customWidth="1"/>
    <col min="14351" max="14351" width="2.28515625" style="1" customWidth="1"/>
    <col min="14352" max="14352" width="8.140625" style="1" customWidth="1"/>
    <col min="14353" max="14353" width="3.28515625" style="1" customWidth="1"/>
    <col min="14354" max="14355" width="2.28515625" style="1" customWidth="1"/>
    <col min="14356" max="14356" width="1.140625" style="1" customWidth="1"/>
    <col min="14357" max="14357" width="7.140625" style="1" customWidth="1"/>
    <col min="14358" max="14358" width="5.42578125" style="1" customWidth="1"/>
    <col min="14359" max="14359" width="1.140625" style="1" customWidth="1"/>
    <col min="14360" max="14360" width="7.140625" style="1" customWidth="1"/>
    <col min="14361" max="14361" width="6.42578125" style="1" customWidth="1"/>
    <col min="14362" max="14362" width="1.28515625" style="1" customWidth="1"/>
    <col min="14363" max="14363" width="2.28515625" style="1" customWidth="1"/>
    <col min="14364" max="14592" width="6.85546875" style="1" customWidth="1"/>
    <col min="14593" max="14594" width="1.140625" style="1" customWidth="1"/>
    <col min="14595" max="14595" width="6.85546875" style="1" customWidth="1"/>
    <col min="14596" max="14596" width="13.7109375" style="1" customWidth="1"/>
    <col min="14597" max="14598" width="8" style="1" customWidth="1"/>
    <col min="14599" max="14600" width="1.7109375" style="1" customWidth="1"/>
    <col min="14601" max="14601" width="9.140625" style="1" customWidth="1"/>
    <col min="14602" max="14602" width="4.5703125" style="1" customWidth="1"/>
    <col min="14603" max="14603" width="2.28515625" style="1" customWidth="1"/>
    <col min="14604" max="14604" width="13.7109375" style="1" customWidth="1"/>
    <col min="14605" max="14605" width="2.28515625" style="1" customWidth="1"/>
    <col min="14606" max="14606" width="13.7109375" style="1" customWidth="1"/>
    <col min="14607" max="14607" width="2.28515625" style="1" customWidth="1"/>
    <col min="14608" max="14608" width="8.140625" style="1" customWidth="1"/>
    <col min="14609" max="14609" width="3.28515625" style="1" customWidth="1"/>
    <col min="14610" max="14611" width="2.28515625" style="1" customWidth="1"/>
    <col min="14612" max="14612" width="1.140625" style="1" customWidth="1"/>
    <col min="14613" max="14613" width="7.140625" style="1" customWidth="1"/>
    <col min="14614" max="14614" width="5.42578125" style="1" customWidth="1"/>
    <col min="14615" max="14615" width="1.140625" style="1" customWidth="1"/>
    <col min="14616" max="14616" width="7.140625" style="1" customWidth="1"/>
    <col min="14617" max="14617" width="6.42578125" style="1" customWidth="1"/>
    <col min="14618" max="14618" width="1.28515625" style="1" customWidth="1"/>
    <col min="14619" max="14619" width="2.28515625" style="1" customWidth="1"/>
    <col min="14620" max="14848" width="6.85546875" style="1" customWidth="1"/>
    <col min="14849" max="14850" width="1.140625" style="1" customWidth="1"/>
    <col min="14851" max="14851" width="6.85546875" style="1" customWidth="1"/>
    <col min="14852" max="14852" width="13.7109375" style="1" customWidth="1"/>
    <col min="14853" max="14854" width="8" style="1" customWidth="1"/>
    <col min="14855" max="14856" width="1.7109375" style="1" customWidth="1"/>
    <col min="14857" max="14857" width="9.140625" style="1" customWidth="1"/>
    <col min="14858" max="14858" width="4.5703125" style="1" customWidth="1"/>
    <col min="14859" max="14859" width="2.28515625" style="1" customWidth="1"/>
    <col min="14860" max="14860" width="13.7109375" style="1" customWidth="1"/>
    <col min="14861" max="14861" width="2.28515625" style="1" customWidth="1"/>
    <col min="14862" max="14862" width="13.7109375" style="1" customWidth="1"/>
    <col min="14863" max="14863" width="2.28515625" style="1" customWidth="1"/>
    <col min="14864" max="14864" width="8.140625" style="1" customWidth="1"/>
    <col min="14865" max="14865" width="3.28515625" style="1" customWidth="1"/>
    <col min="14866" max="14867" width="2.28515625" style="1" customWidth="1"/>
    <col min="14868" max="14868" width="1.140625" style="1" customWidth="1"/>
    <col min="14869" max="14869" width="7.140625" style="1" customWidth="1"/>
    <col min="14870" max="14870" width="5.42578125" style="1" customWidth="1"/>
    <col min="14871" max="14871" width="1.140625" style="1" customWidth="1"/>
    <col min="14872" max="14872" width="7.140625" style="1" customWidth="1"/>
    <col min="14873" max="14873" width="6.42578125" style="1" customWidth="1"/>
    <col min="14874" max="14874" width="1.28515625" style="1" customWidth="1"/>
    <col min="14875" max="14875" width="2.28515625" style="1" customWidth="1"/>
    <col min="14876" max="15104" width="6.85546875" style="1" customWidth="1"/>
    <col min="15105" max="15106" width="1.140625" style="1" customWidth="1"/>
    <col min="15107" max="15107" width="6.85546875" style="1" customWidth="1"/>
    <col min="15108" max="15108" width="13.7109375" style="1" customWidth="1"/>
    <col min="15109" max="15110" width="8" style="1" customWidth="1"/>
    <col min="15111" max="15112" width="1.7109375" style="1" customWidth="1"/>
    <col min="15113" max="15113" width="9.140625" style="1" customWidth="1"/>
    <col min="15114" max="15114" width="4.5703125" style="1" customWidth="1"/>
    <col min="15115" max="15115" width="2.28515625" style="1" customWidth="1"/>
    <col min="15116" max="15116" width="13.7109375" style="1" customWidth="1"/>
    <col min="15117" max="15117" width="2.28515625" style="1" customWidth="1"/>
    <col min="15118" max="15118" width="13.7109375" style="1" customWidth="1"/>
    <col min="15119" max="15119" width="2.28515625" style="1" customWidth="1"/>
    <col min="15120" max="15120" width="8.140625" style="1" customWidth="1"/>
    <col min="15121" max="15121" width="3.28515625" style="1" customWidth="1"/>
    <col min="15122" max="15123" width="2.28515625" style="1" customWidth="1"/>
    <col min="15124" max="15124" width="1.140625" style="1" customWidth="1"/>
    <col min="15125" max="15125" width="7.140625" style="1" customWidth="1"/>
    <col min="15126" max="15126" width="5.42578125" style="1" customWidth="1"/>
    <col min="15127" max="15127" width="1.140625" style="1" customWidth="1"/>
    <col min="15128" max="15128" width="7.140625" style="1" customWidth="1"/>
    <col min="15129" max="15129" width="6.42578125" style="1" customWidth="1"/>
    <col min="15130" max="15130" width="1.28515625" style="1" customWidth="1"/>
    <col min="15131" max="15131" width="2.28515625" style="1" customWidth="1"/>
    <col min="15132" max="15360" width="6.85546875" style="1" customWidth="1"/>
    <col min="15361" max="15362" width="1.140625" style="1" customWidth="1"/>
    <col min="15363" max="15363" width="6.85546875" style="1" customWidth="1"/>
    <col min="15364" max="15364" width="13.7109375" style="1" customWidth="1"/>
    <col min="15365" max="15366" width="8" style="1" customWidth="1"/>
    <col min="15367" max="15368" width="1.7109375" style="1" customWidth="1"/>
    <col min="15369" max="15369" width="9.140625" style="1" customWidth="1"/>
    <col min="15370" max="15370" width="4.5703125" style="1" customWidth="1"/>
    <col min="15371" max="15371" width="2.28515625" style="1" customWidth="1"/>
    <col min="15372" max="15372" width="13.7109375" style="1" customWidth="1"/>
    <col min="15373" max="15373" width="2.28515625" style="1" customWidth="1"/>
    <col min="15374" max="15374" width="13.7109375" style="1" customWidth="1"/>
    <col min="15375" max="15375" width="2.28515625" style="1" customWidth="1"/>
    <col min="15376" max="15376" width="8.140625" style="1" customWidth="1"/>
    <col min="15377" max="15377" width="3.28515625" style="1" customWidth="1"/>
    <col min="15378" max="15379" width="2.28515625" style="1" customWidth="1"/>
    <col min="15380" max="15380" width="1.140625" style="1" customWidth="1"/>
    <col min="15381" max="15381" width="7.140625" style="1" customWidth="1"/>
    <col min="15382" max="15382" width="5.42578125" style="1" customWidth="1"/>
    <col min="15383" max="15383" width="1.140625" style="1" customWidth="1"/>
    <col min="15384" max="15384" width="7.140625" style="1" customWidth="1"/>
    <col min="15385" max="15385" width="6.42578125" style="1" customWidth="1"/>
    <col min="15386" max="15386" width="1.28515625" style="1" customWidth="1"/>
    <col min="15387" max="15387" width="2.28515625" style="1" customWidth="1"/>
    <col min="15388" max="15616" width="6.85546875" style="1" customWidth="1"/>
    <col min="15617" max="15618" width="1.140625" style="1" customWidth="1"/>
    <col min="15619" max="15619" width="6.85546875" style="1" customWidth="1"/>
    <col min="15620" max="15620" width="13.7109375" style="1" customWidth="1"/>
    <col min="15621" max="15622" width="8" style="1" customWidth="1"/>
    <col min="15623" max="15624" width="1.7109375" style="1" customWidth="1"/>
    <col min="15625" max="15625" width="9.140625" style="1" customWidth="1"/>
    <col min="15626" max="15626" width="4.5703125" style="1" customWidth="1"/>
    <col min="15627" max="15627" width="2.28515625" style="1" customWidth="1"/>
    <col min="15628" max="15628" width="13.7109375" style="1" customWidth="1"/>
    <col min="15629" max="15629" width="2.28515625" style="1" customWidth="1"/>
    <col min="15630" max="15630" width="13.7109375" style="1" customWidth="1"/>
    <col min="15631" max="15631" width="2.28515625" style="1" customWidth="1"/>
    <col min="15632" max="15632" width="8.140625" style="1" customWidth="1"/>
    <col min="15633" max="15633" width="3.28515625" style="1" customWidth="1"/>
    <col min="15634" max="15635" width="2.28515625" style="1" customWidth="1"/>
    <col min="15636" max="15636" width="1.140625" style="1" customWidth="1"/>
    <col min="15637" max="15637" width="7.140625" style="1" customWidth="1"/>
    <col min="15638" max="15638" width="5.42578125" style="1" customWidth="1"/>
    <col min="15639" max="15639" width="1.140625" style="1" customWidth="1"/>
    <col min="15640" max="15640" width="7.140625" style="1" customWidth="1"/>
    <col min="15641" max="15641" width="6.42578125" style="1" customWidth="1"/>
    <col min="15642" max="15642" width="1.28515625" style="1" customWidth="1"/>
    <col min="15643" max="15643" width="2.28515625" style="1" customWidth="1"/>
    <col min="15644" max="15872" width="6.85546875" style="1" customWidth="1"/>
    <col min="15873" max="15874" width="1.140625" style="1" customWidth="1"/>
    <col min="15875" max="15875" width="6.85546875" style="1" customWidth="1"/>
    <col min="15876" max="15876" width="13.7109375" style="1" customWidth="1"/>
    <col min="15877" max="15878" width="8" style="1" customWidth="1"/>
    <col min="15879" max="15880" width="1.7109375" style="1" customWidth="1"/>
    <col min="15881" max="15881" width="9.140625" style="1" customWidth="1"/>
    <col min="15882" max="15882" width="4.5703125" style="1" customWidth="1"/>
    <col min="15883" max="15883" width="2.28515625" style="1" customWidth="1"/>
    <col min="15884" max="15884" width="13.7109375" style="1" customWidth="1"/>
    <col min="15885" max="15885" width="2.28515625" style="1" customWidth="1"/>
    <col min="15886" max="15886" width="13.7109375" style="1" customWidth="1"/>
    <col min="15887" max="15887" width="2.28515625" style="1" customWidth="1"/>
    <col min="15888" max="15888" width="8.140625" style="1" customWidth="1"/>
    <col min="15889" max="15889" width="3.28515625" style="1" customWidth="1"/>
    <col min="15890" max="15891" width="2.28515625" style="1" customWidth="1"/>
    <col min="15892" max="15892" width="1.140625" style="1" customWidth="1"/>
    <col min="15893" max="15893" width="7.140625" style="1" customWidth="1"/>
    <col min="15894" max="15894" width="5.42578125" style="1" customWidth="1"/>
    <col min="15895" max="15895" width="1.140625" style="1" customWidth="1"/>
    <col min="15896" max="15896" width="7.140625" style="1" customWidth="1"/>
    <col min="15897" max="15897" width="6.42578125" style="1" customWidth="1"/>
    <col min="15898" max="15898" width="1.28515625" style="1" customWidth="1"/>
    <col min="15899" max="15899" width="2.28515625" style="1" customWidth="1"/>
    <col min="15900" max="16128" width="6.85546875" style="1" customWidth="1"/>
    <col min="16129" max="16130" width="1.140625" style="1" customWidth="1"/>
    <col min="16131" max="16131" width="6.85546875" style="1" customWidth="1"/>
    <col min="16132" max="16132" width="13.7109375" style="1" customWidth="1"/>
    <col min="16133" max="16134" width="8" style="1" customWidth="1"/>
    <col min="16135" max="16136" width="1.7109375" style="1" customWidth="1"/>
    <col min="16137" max="16137" width="9.140625" style="1" customWidth="1"/>
    <col min="16138" max="16138" width="4.5703125" style="1" customWidth="1"/>
    <col min="16139" max="16139" width="2.28515625" style="1" customWidth="1"/>
    <col min="16140" max="16140" width="13.7109375" style="1" customWidth="1"/>
    <col min="16141" max="16141" width="2.28515625" style="1" customWidth="1"/>
    <col min="16142" max="16142" width="13.7109375" style="1" customWidth="1"/>
    <col min="16143" max="16143" width="2.28515625" style="1" customWidth="1"/>
    <col min="16144" max="16144" width="8.140625" style="1" customWidth="1"/>
    <col min="16145" max="16145" width="3.28515625" style="1" customWidth="1"/>
    <col min="16146" max="16147" width="2.28515625" style="1" customWidth="1"/>
    <col min="16148" max="16148" width="1.140625" style="1" customWidth="1"/>
    <col min="16149" max="16149" width="7.140625" style="1" customWidth="1"/>
    <col min="16150" max="16150" width="5.42578125" style="1" customWidth="1"/>
    <col min="16151" max="16151" width="1.140625" style="1" customWidth="1"/>
    <col min="16152" max="16152" width="7.140625" style="1" customWidth="1"/>
    <col min="16153" max="16153" width="6.42578125" style="1" customWidth="1"/>
    <col min="16154" max="16154" width="1.28515625" style="1" customWidth="1"/>
    <col min="16155" max="16155" width="2.28515625" style="1" customWidth="1"/>
    <col min="16156" max="16384" width="6.85546875" style="1" customWidth="1"/>
  </cols>
  <sheetData>
    <row r="1" spans="1:25" ht="6.75" customHeight="1" x14ac:dyDescent="0.25"/>
    <row r="2" spans="1:25" x14ac:dyDescent="0.25">
      <c r="F2" s="186" t="s">
        <v>117</v>
      </c>
      <c r="G2" s="186"/>
      <c r="H2" s="186"/>
      <c r="I2" s="186"/>
      <c r="J2" s="186"/>
      <c r="K2" s="186"/>
      <c r="L2" s="186"/>
      <c r="M2" s="186"/>
      <c r="N2" s="186"/>
      <c r="O2" s="186"/>
      <c r="P2" s="186"/>
      <c r="Q2" s="186"/>
      <c r="R2" s="186"/>
      <c r="S2" s="186"/>
      <c r="T2" s="186"/>
    </row>
    <row r="3" spans="1:25" ht="0.75" customHeight="1" x14ac:dyDescent="0.25">
      <c r="F3" s="186"/>
      <c r="G3" s="186"/>
      <c r="H3" s="186"/>
      <c r="I3" s="186"/>
      <c r="J3" s="186"/>
      <c r="K3" s="186"/>
      <c r="L3" s="186"/>
      <c r="M3" s="186"/>
      <c r="N3" s="186"/>
      <c r="O3" s="186"/>
      <c r="P3" s="186"/>
      <c r="Q3" s="186"/>
      <c r="R3" s="186"/>
      <c r="S3" s="186"/>
      <c r="T3" s="186"/>
    </row>
    <row r="4" spans="1:25" ht="67.5" customHeight="1" x14ac:dyDescent="0.25">
      <c r="F4" s="176" t="s">
        <v>1433</v>
      </c>
      <c r="G4" s="176"/>
      <c r="H4" s="176"/>
      <c r="I4" s="176"/>
      <c r="J4" s="176"/>
      <c r="K4" s="176"/>
      <c r="L4" s="176"/>
      <c r="M4" s="176"/>
      <c r="N4" s="176"/>
      <c r="O4" s="176"/>
      <c r="P4" s="176"/>
      <c r="Q4" s="176"/>
      <c r="R4" s="176"/>
      <c r="S4" s="176"/>
      <c r="T4" s="176"/>
    </row>
    <row r="5" spans="1:25" ht="13.5" customHeight="1" x14ac:dyDescent="0.25">
      <c r="F5" s="176"/>
      <c r="G5" s="176"/>
      <c r="H5" s="176"/>
      <c r="I5" s="176"/>
      <c r="J5" s="176"/>
      <c r="K5" s="176"/>
      <c r="L5" s="176"/>
      <c r="M5" s="176"/>
      <c r="N5" s="176"/>
      <c r="O5" s="176"/>
      <c r="P5" s="176"/>
      <c r="Q5" s="176"/>
      <c r="R5" s="176"/>
      <c r="S5" s="176"/>
      <c r="T5" s="176"/>
    </row>
    <row r="6" spans="1:25" ht="12" customHeight="1" x14ac:dyDescent="0.25"/>
    <row r="7" spans="1:25" ht="10.5" customHeight="1" x14ac:dyDescent="0.25"/>
    <row r="8" spans="1:25" ht="6" customHeight="1" x14ac:dyDescent="0.25"/>
    <row r="9" spans="1:25" ht="14.25" customHeight="1" x14ac:dyDescent="0.25">
      <c r="F9" s="177" t="s">
        <v>203</v>
      </c>
      <c r="G9" s="177"/>
      <c r="H9" s="177"/>
      <c r="I9" s="177"/>
      <c r="J9" s="177"/>
      <c r="K9" s="177"/>
      <c r="L9" s="177"/>
      <c r="M9" s="177"/>
      <c r="N9" s="177"/>
      <c r="O9" s="177"/>
      <c r="P9" s="177"/>
      <c r="Q9" s="177"/>
      <c r="R9" s="177"/>
      <c r="S9" s="177"/>
      <c r="T9" s="177"/>
    </row>
    <row r="10" spans="1:25" ht="5.25" customHeight="1" x14ac:dyDescent="0.25"/>
    <row r="11" spans="1:25" ht="13.5" customHeight="1" x14ac:dyDescent="0.25">
      <c r="C11" s="177" t="s">
        <v>118</v>
      </c>
      <c r="D11" s="177"/>
      <c r="E11" s="177"/>
      <c r="F11" s="177"/>
      <c r="G11" s="177"/>
      <c r="I11" s="177" t="s">
        <v>204</v>
      </c>
      <c r="J11" s="177"/>
      <c r="L11" s="177" t="s">
        <v>286</v>
      </c>
      <c r="N11" s="7" t="s">
        <v>192</v>
      </c>
      <c r="P11" s="177" t="s">
        <v>193</v>
      </c>
      <c r="Q11" s="177"/>
      <c r="R11" s="177"/>
      <c r="T11" s="177" t="s">
        <v>206</v>
      </c>
      <c r="U11" s="177"/>
      <c r="V11" s="177"/>
      <c r="X11" s="177" t="s">
        <v>207</v>
      </c>
      <c r="Y11" s="177"/>
    </row>
    <row r="12" spans="1:25" ht="15" customHeight="1" x14ac:dyDescent="0.25">
      <c r="L12" s="177"/>
    </row>
    <row r="13" spans="1:25" ht="0.75" customHeight="1" x14ac:dyDescent="0.25"/>
    <row r="14" spans="1:25" ht="15" customHeight="1" x14ac:dyDescent="0.25">
      <c r="A14" s="169" t="s">
        <v>83</v>
      </c>
      <c r="B14" s="169"/>
      <c r="C14" s="169"/>
      <c r="D14" s="169"/>
      <c r="E14" s="169"/>
      <c r="F14" s="169"/>
      <c r="G14" s="169"/>
      <c r="I14" s="170">
        <v>1899311000</v>
      </c>
      <c r="J14" s="170"/>
      <c r="L14" s="12">
        <v>-175809751.68000001</v>
      </c>
      <c r="N14" s="12">
        <v>1723501248.3199999</v>
      </c>
      <c r="P14" s="170">
        <v>1671769224.6800001</v>
      </c>
      <c r="Q14" s="170"/>
      <c r="R14" s="170"/>
      <c r="T14" s="170">
        <v>1671498940.1500001</v>
      </c>
      <c r="U14" s="170"/>
      <c r="V14" s="170"/>
      <c r="X14" s="170">
        <v>51732023.640000001</v>
      </c>
      <c r="Y14" s="170"/>
    </row>
    <row r="15" spans="1:25" ht="3.75" customHeight="1" x14ac:dyDescent="0.25"/>
    <row r="16" spans="1:25" ht="9.75" customHeight="1" x14ac:dyDescent="0.25">
      <c r="C16" s="152" t="s">
        <v>290</v>
      </c>
      <c r="D16" s="152"/>
      <c r="E16" s="152"/>
      <c r="F16" s="152"/>
      <c r="G16" s="152"/>
      <c r="I16" s="119">
        <v>809053000</v>
      </c>
      <c r="J16" s="119"/>
      <c r="L16" s="6">
        <v>-107860662.28</v>
      </c>
      <c r="N16" s="6">
        <v>701192337.72000003</v>
      </c>
      <c r="P16" s="119">
        <v>696640637</v>
      </c>
      <c r="Q16" s="119"/>
      <c r="R16" s="119"/>
      <c r="T16" s="119">
        <v>696640637</v>
      </c>
      <c r="U16" s="119"/>
      <c r="V16" s="119"/>
      <c r="X16" s="119">
        <v>4551700.72</v>
      </c>
      <c r="Y16" s="119"/>
    </row>
    <row r="17" spans="1:25" ht="9.75" customHeight="1" x14ac:dyDescent="0.25">
      <c r="C17" s="152"/>
      <c r="D17" s="152"/>
      <c r="E17" s="152"/>
      <c r="F17" s="152"/>
      <c r="G17" s="152"/>
    </row>
    <row r="18" spans="1:25" ht="3.75" customHeight="1" x14ac:dyDescent="0.25"/>
    <row r="19" spans="1:25" ht="9.75" customHeight="1" x14ac:dyDescent="0.25">
      <c r="C19" s="152" t="s">
        <v>291</v>
      </c>
      <c r="D19" s="152"/>
      <c r="E19" s="152"/>
      <c r="F19" s="152"/>
      <c r="G19" s="152"/>
      <c r="I19" s="119">
        <v>0</v>
      </c>
      <c r="J19" s="119"/>
      <c r="L19" s="6">
        <v>6668000</v>
      </c>
      <c r="N19" s="6">
        <v>6668000</v>
      </c>
      <c r="P19" s="119">
        <v>6500000</v>
      </c>
      <c r="Q19" s="119"/>
      <c r="R19" s="119"/>
      <c r="T19" s="119">
        <v>6500000</v>
      </c>
      <c r="U19" s="119"/>
      <c r="V19" s="119"/>
      <c r="X19" s="119">
        <v>168000</v>
      </c>
      <c r="Y19" s="119"/>
    </row>
    <row r="20" spans="1:25" ht="9.75" customHeight="1" x14ac:dyDescent="0.25">
      <c r="C20" s="152"/>
      <c r="D20" s="152"/>
      <c r="E20" s="152"/>
      <c r="F20" s="152"/>
      <c r="G20" s="152"/>
    </row>
    <row r="21" spans="1:25" ht="3.75" customHeight="1" x14ac:dyDescent="0.25"/>
    <row r="22" spans="1:25" x14ac:dyDescent="0.25">
      <c r="C22" s="167" t="s">
        <v>292</v>
      </c>
      <c r="D22" s="167"/>
      <c r="E22" s="167"/>
      <c r="F22" s="167"/>
      <c r="G22" s="167"/>
      <c r="I22" s="119">
        <v>560678000</v>
      </c>
      <c r="J22" s="119"/>
      <c r="L22" s="6">
        <v>-34147194.990000002</v>
      </c>
      <c r="N22" s="6">
        <v>526530805.00999999</v>
      </c>
      <c r="P22" s="119">
        <v>520235361.42000002</v>
      </c>
      <c r="Q22" s="119"/>
      <c r="R22" s="119"/>
      <c r="T22" s="119">
        <v>520235361.42000002</v>
      </c>
      <c r="U22" s="119"/>
      <c r="V22" s="119"/>
      <c r="X22" s="119">
        <v>6295443.5899999999</v>
      </c>
      <c r="Y22" s="119"/>
    </row>
    <row r="23" spans="1:25" ht="3.75" customHeight="1" x14ac:dyDescent="0.25"/>
    <row r="24" spans="1:25" x14ac:dyDescent="0.25">
      <c r="C24" s="167" t="s">
        <v>293</v>
      </c>
      <c r="D24" s="167"/>
      <c r="E24" s="167"/>
      <c r="F24" s="167"/>
      <c r="G24" s="167"/>
      <c r="I24" s="119">
        <v>367499000</v>
      </c>
      <c r="J24" s="119"/>
      <c r="L24" s="6">
        <v>-35342206.280000001</v>
      </c>
      <c r="N24" s="6">
        <v>332156793.72000003</v>
      </c>
      <c r="P24" s="119">
        <v>300987032.88</v>
      </c>
      <c r="Q24" s="119"/>
      <c r="R24" s="119"/>
      <c r="T24" s="119">
        <v>300716748.35000002</v>
      </c>
      <c r="U24" s="119"/>
      <c r="V24" s="119"/>
      <c r="X24" s="119">
        <v>31169760.84</v>
      </c>
      <c r="Y24" s="119"/>
    </row>
    <row r="25" spans="1:25" ht="3.75" customHeight="1" x14ac:dyDescent="0.25"/>
    <row r="26" spans="1:25" x14ac:dyDescent="0.25">
      <c r="C26" s="167" t="s">
        <v>294</v>
      </c>
      <c r="D26" s="167"/>
      <c r="E26" s="167"/>
      <c r="F26" s="167"/>
      <c r="G26" s="167"/>
      <c r="I26" s="119">
        <v>65648000</v>
      </c>
      <c r="J26" s="119"/>
      <c r="L26" s="6">
        <v>79830951.849999994</v>
      </c>
      <c r="N26" s="6">
        <v>145478951.84999999</v>
      </c>
      <c r="P26" s="119">
        <v>141726515.53</v>
      </c>
      <c r="Q26" s="119"/>
      <c r="R26" s="119"/>
      <c r="T26" s="119">
        <v>141726515.53</v>
      </c>
      <c r="U26" s="119"/>
      <c r="V26" s="119"/>
      <c r="X26" s="119">
        <v>3752436.32</v>
      </c>
      <c r="Y26" s="119"/>
    </row>
    <row r="27" spans="1:25" ht="3.75" customHeight="1" x14ac:dyDescent="0.25"/>
    <row r="28" spans="1:25" x14ac:dyDescent="0.25">
      <c r="C28" s="167" t="s">
        <v>295</v>
      </c>
      <c r="D28" s="167"/>
      <c r="E28" s="167"/>
      <c r="F28" s="167"/>
      <c r="G28" s="167"/>
      <c r="I28" s="119">
        <v>91168000</v>
      </c>
      <c r="J28" s="119"/>
      <c r="L28" s="6">
        <v>-85868000</v>
      </c>
      <c r="N28" s="6">
        <v>5300000</v>
      </c>
      <c r="P28" s="119">
        <v>0</v>
      </c>
      <c r="Q28" s="119"/>
      <c r="R28" s="119"/>
      <c r="T28" s="119">
        <v>0</v>
      </c>
      <c r="U28" s="119"/>
      <c r="V28" s="119"/>
      <c r="X28" s="119">
        <v>5300000</v>
      </c>
      <c r="Y28" s="119"/>
    </row>
    <row r="29" spans="1:25" ht="3.75" customHeight="1" x14ac:dyDescent="0.25"/>
    <row r="30" spans="1:25" x14ac:dyDescent="0.25">
      <c r="C30" s="167" t="s">
        <v>296</v>
      </c>
      <c r="D30" s="167"/>
      <c r="E30" s="167"/>
      <c r="F30" s="167"/>
      <c r="G30" s="167"/>
      <c r="I30" s="119">
        <v>5265000</v>
      </c>
      <c r="J30" s="119"/>
      <c r="L30" s="6">
        <v>909360.02</v>
      </c>
      <c r="N30" s="6">
        <v>6174360.0199999996</v>
      </c>
      <c r="P30" s="119">
        <v>5679677.8499999996</v>
      </c>
      <c r="Q30" s="119"/>
      <c r="R30" s="119"/>
      <c r="T30" s="119">
        <v>5679677.8499999996</v>
      </c>
      <c r="U30" s="119"/>
      <c r="V30" s="119"/>
      <c r="X30" s="119">
        <v>494682.17</v>
      </c>
      <c r="Y30" s="119"/>
    </row>
    <row r="31" spans="1:25" ht="0.75" customHeight="1" x14ac:dyDescent="0.25"/>
    <row r="32" spans="1:25" ht="15" customHeight="1" x14ac:dyDescent="0.25">
      <c r="A32" s="169" t="s">
        <v>84</v>
      </c>
      <c r="B32" s="169"/>
      <c r="C32" s="169"/>
      <c r="D32" s="169"/>
      <c r="E32" s="169"/>
      <c r="F32" s="169"/>
      <c r="G32" s="169"/>
      <c r="I32" s="170">
        <v>234577600</v>
      </c>
      <c r="J32" s="170"/>
      <c r="L32" s="12">
        <v>4738358.0771999927</v>
      </c>
      <c r="N32" s="12">
        <v>239315958.07720003</v>
      </c>
      <c r="P32" s="170">
        <v>204878307.93000001</v>
      </c>
      <c r="Q32" s="170"/>
      <c r="R32" s="170"/>
      <c r="T32" s="170">
        <v>204878307.93000001</v>
      </c>
      <c r="U32" s="170"/>
      <c r="V32" s="170"/>
      <c r="X32" s="170">
        <v>34437650.147199996</v>
      </c>
      <c r="Y32" s="170"/>
    </row>
    <row r="33" spans="3:25" ht="3.75" customHeight="1" x14ac:dyDescent="0.25"/>
    <row r="34" spans="3:25" ht="9.75" customHeight="1" x14ac:dyDescent="0.25">
      <c r="C34" s="152" t="s">
        <v>297</v>
      </c>
      <c r="D34" s="152"/>
      <c r="E34" s="152"/>
      <c r="F34" s="152"/>
      <c r="G34" s="152"/>
      <c r="I34" s="119">
        <v>103797800</v>
      </c>
      <c r="J34" s="119"/>
      <c r="L34" s="6">
        <v>-40676806.204400003</v>
      </c>
      <c r="N34" s="6">
        <v>63120993.795600004</v>
      </c>
      <c r="P34" s="119">
        <v>58813877.890000001</v>
      </c>
      <c r="Q34" s="119"/>
      <c r="R34" s="119"/>
      <c r="T34" s="119">
        <v>58813877.890000001</v>
      </c>
      <c r="U34" s="119"/>
      <c r="V34" s="119"/>
      <c r="X34" s="119">
        <v>4307115.9056000002</v>
      </c>
      <c r="Y34" s="119"/>
    </row>
    <row r="35" spans="3:25" ht="9.75" customHeight="1" x14ac:dyDescent="0.25">
      <c r="C35" s="152"/>
      <c r="D35" s="152"/>
      <c r="E35" s="152"/>
      <c r="F35" s="152"/>
      <c r="G35" s="152"/>
    </row>
    <row r="36" spans="3:25" ht="3.75" customHeight="1" x14ac:dyDescent="0.25"/>
    <row r="37" spans="3:25" x14ac:dyDescent="0.25">
      <c r="C37" s="167" t="s">
        <v>298</v>
      </c>
      <c r="D37" s="167"/>
      <c r="E37" s="167"/>
      <c r="F37" s="167"/>
      <c r="G37" s="167"/>
      <c r="I37" s="119">
        <v>8644800</v>
      </c>
      <c r="J37" s="119"/>
      <c r="L37" s="6">
        <v>7808959.96</v>
      </c>
      <c r="N37" s="6">
        <v>16453759.960000001</v>
      </c>
      <c r="P37" s="119">
        <v>12438663.98</v>
      </c>
      <c r="Q37" s="119"/>
      <c r="R37" s="119"/>
      <c r="T37" s="119">
        <v>12438663.98</v>
      </c>
      <c r="U37" s="119"/>
      <c r="V37" s="119"/>
      <c r="X37" s="119">
        <v>4015095.98</v>
      </c>
      <c r="Y37" s="119"/>
    </row>
    <row r="38" spans="3:25" ht="3.75" customHeight="1" x14ac:dyDescent="0.25"/>
    <row r="39" spans="3:25" ht="9.75" customHeight="1" x14ac:dyDescent="0.25">
      <c r="C39" s="152" t="s">
        <v>299</v>
      </c>
      <c r="D39" s="152"/>
      <c r="E39" s="152"/>
      <c r="F39" s="152"/>
      <c r="G39" s="152"/>
      <c r="I39" s="119">
        <v>80500</v>
      </c>
      <c r="J39" s="119"/>
      <c r="L39" s="6">
        <v>-76863.199999999997</v>
      </c>
      <c r="N39" s="6">
        <v>3636.8</v>
      </c>
      <c r="P39" s="119">
        <v>1136.8</v>
      </c>
      <c r="Q39" s="119"/>
      <c r="R39" s="119"/>
      <c r="T39" s="119">
        <v>1136.8</v>
      </c>
      <c r="U39" s="119"/>
      <c r="V39" s="119"/>
      <c r="X39" s="119">
        <v>2500</v>
      </c>
      <c r="Y39" s="119"/>
    </row>
    <row r="40" spans="3:25" ht="9.75" customHeight="1" x14ac:dyDescent="0.25">
      <c r="C40" s="152"/>
      <c r="D40" s="152"/>
      <c r="E40" s="152"/>
      <c r="F40" s="152"/>
      <c r="G40" s="152"/>
    </row>
    <row r="41" spans="3:25" ht="3.75" customHeight="1" x14ac:dyDescent="0.25"/>
    <row r="42" spans="3:25" ht="9.75" customHeight="1" x14ac:dyDescent="0.25">
      <c r="C42" s="152" t="s">
        <v>300</v>
      </c>
      <c r="D42" s="152"/>
      <c r="E42" s="152"/>
      <c r="F42" s="152"/>
      <c r="G42" s="152"/>
      <c r="I42" s="119">
        <v>29039300</v>
      </c>
      <c r="J42" s="119"/>
      <c r="L42" s="6">
        <v>-13280432.109999999</v>
      </c>
      <c r="N42" s="6">
        <v>15758867.890000001</v>
      </c>
      <c r="P42" s="119">
        <v>10996095.23</v>
      </c>
      <c r="Q42" s="119"/>
      <c r="R42" s="119"/>
      <c r="T42" s="119">
        <v>10996095.23</v>
      </c>
      <c r="U42" s="119"/>
      <c r="V42" s="119"/>
      <c r="X42" s="119">
        <v>4762772.66</v>
      </c>
      <c r="Y42" s="119"/>
    </row>
    <row r="43" spans="3:25" ht="9.75" customHeight="1" x14ac:dyDescent="0.25">
      <c r="C43" s="152"/>
      <c r="D43" s="152"/>
      <c r="E43" s="152"/>
      <c r="F43" s="152"/>
      <c r="G43" s="152"/>
    </row>
    <row r="44" spans="3:25" ht="3.75" customHeight="1" x14ac:dyDescent="0.25"/>
    <row r="45" spans="3:25" ht="18" customHeight="1" x14ac:dyDescent="0.25">
      <c r="C45" s="167" t="s">
        <v>301</v>
      </c>
      <c r="D45" s="167"/>
      <c r="E45" s="167"/>
      <c r="F45" s="167"/>
      <c r="G45" s="167"/>
      <c r="I45" s="119">
        <v>1922900</v>
      </c>
      <c r="J45" s="119"/>
      <c r="L45" s="6">
        <v>2349019.04</v>
      </c>
      <c r="N45" s="6">
        <v>4271919.04</v>
      </c>
      <c r="P45" s="119">
        <v>3723182.91</v>
      </c>
      <c r="Q45" s="119"/>
      <c r="R45" s="119"/>
      <c r="T45" s="119">
        <v>3723182.91</v>
      </c>
      <c r="U45" s="119"/>
      <c r="V45" s="119"/>
      <c r="X45" s="119">
        <v>548736.13</v>
      </c>
      <c r="Y45" s="119"/>
    </row>
    <row r="46" spans="3:25" ht="3.75" customHeight="1" x14ac:dyDescent="0.25"/>
    <row r="47" spans="3:25" x14ac:dyDescent="0.25">
      <c r="C47" s="167" t="s">
        <v>302</v>
      </c>
      <c r="D47" s="167"/>
      <c r="E47" s="167"/>
      <c r="F47" s="167"/>
      <c r="G47" s="167"/>
      <c r="I47" s="119">
        <v>78100600</v>
      </c>
      <c r="J47" s="119"/>
      <c r="L47" s="6">
        <v>1235969.57</v>
      </c>
      <c r="N47" s="6">
        <v>79336569.569999993</v>
      </c>
      <c r="P47" s="119">
        <v>61795449.770000003</v>
      </c>
      <c r="Q47" s="119"/>
      <c r="R47" s="119"/>
      <c r="T47" s="119">
        <v>61795449.770000003</v>
      </c>
      <c r="U47" s="119"/>
      <c r="V47" s="119"/>
      <c r="X47" s="119">
        <v>17541119.800000001</v>
      </c>
      <c r="Y47" s="119"/>
    </row>
    <row r="48" spans="3:25" ht="3.75" customHeight="1" x14ac:dyDescent="0.25"/>
    <row r="49" spans="1:25" ht="9.75" customHeight="1" x14ac:dyDescent="0.25">
      <c r="C49" s="152" t="s">
        <v>303</v>
      </c>
      <c r="D49" s="152"/>
      <c r="E49" s="152"/>
      <c r="F49" s="152"/>
      <c r="G49" s="152"/>
      <c r="I49" s="119">
        <v>5415900</v>
      </c>
      <c r="J49" s="119"/>
      <c r="L49" s="6">
        <v>32238472.011599999</v>
      </c>
      <c r="N49" s="6">
        <v>37654372.011599995</v>
      </c>
      <c r="P49" s="119">
        <v>34698976.030000001</v>
      </c>
      <c r="Q49" s="119"/>
      <c r="R49" s="119"/>
      <c r="T49" s="119">
        <v>34698976.030000001</v>
      </c>
      <c r="U49" s="119"/>
      <c r="V49" s="119"/>
      <c r="X49" s="119">
        <v>2955395.9816000001</v>
      </c>
      <c r="Y49" s="119"/>
    </row>
    <row r="50" spans="1:25" ht="9.75" customHeight="1" x14ac:dyDescent="0.25">
      <c r="C50" s="152"/>
      <c r="D50" s="152"/>
      <c r="E50" s="152"/>
      <c r="F50" s="152"/>
      <c r="G50" s="152"/>
    </row>
    <row r="51" spans="1:25" ht="3.75" customHeight="1" x14ac:dyDescent="0.25"/>
    <row r="52" spans="1:25" x14ac:dyDescent="0.25">
      <c r="C52" s="167" t="s">
        <v>304</v>
      </c>
      <c r="D52" s="167"/>
      <c r="E52" s="167"/>
      <c r="F52" s="167"/>
      <c r="G52" s="167"/>
      <c r="I52" s="119">
        <v>30000</v>
      </c>
      <c r="J52" s="119"/>
      <c r="L52" s="6">
        <v>11759606.77</v>
      </c>
      <c r="N52" s="6">
        <v>11789606.77</v>
      </c>
      <c r="P52" s="119">
        <v>11737203.01</v>
      </c>
      <c r="Q52" s="119"/>
      <c r="R52" s="119"/>
      <c r="T52" s="119">
        <v>11737203.01</v>
      </c>
      <c r="U52" s="119"/>
      <c r="V52" s="119"/>
      <c r="X52" s="119">
        <v>52403.76</v>
      </c>
      <c r="Y52" s="119"/>
    </row>
    <row r="53" spans="1:25" ht="3.75" customHeight="1" x14ac:dyDescent="0.25"/>
    <row r="54" spans="1:25" ht="20.25" customHeight="1" x14ac:dyDescent="0.25">
      <c r="C54" s="167" t="s">
        <v>305</v>
      </c>
      <c r="D54" s="167"/>
      <c r="E54" s="167"/>
      <c r="F54" s="167"/>
      <c r="G54" s="167"/>
      <c r="I54" s="119">
        <v>7545800</v>
      </c>
      <c r="J54" s="119"/>
      <c r="L54" s="6">
        <v>3380432.24</v>
      </c>
      <c r="N54" s="6">
        <v>10926232.24</v>
      </c>
      <c r="P54" s="119">
        <v>10673722.310000001</v>
      </c>
      <c r="Q54" s="119"/>
      <c r="R54" s="119"/>
      <c r="T54" s="119">
        <v>10673722.310000001</v>
      </c>
      <c r="U54" s="119"/>
      <c r="V54" s="119"/>
      <c r="X54" s="119">
        <v>252509.93</v>
      </c>
      <c r="Y54" s="119"/>
    </row>
    <row r="55" spans="1:25" ht="4.5" customHeight="1" x14ac:dyDescent="0.25"/>
    <row r="56" spans="1:25" ht="15" customHeight="1" x14ac:dyDescent="0.25">
      <c r="A56" s="169" t="s">
        <v>85</v>
      </c>
      <c r="B56" s="169"/>
      <c r="C56" s="169"/>
      <c r="D56" s="169"/>
      <c r="E56" s="169"/>
      <c r="F56" s="169"/>
      <c r="G56" s="169"/>
      <c r="I56" s="170">
        <v>705629500</v>
      </c>
      <c r="J56" s="170"/>
      <c r="L56" s="12">
        <v>91311191.926399991</v>
      </c>
      <c r="N56" s="12">
        <v>796940691.92639995</v>
      </c>
      <c r="P56" s="170">
        <v>711845326.29999995</v>
      </c>
      <c r="Q56" s="170"/>
      <c r="R56" s="170"/>
      <c r="T56" s="170">
        <v>700921618.29999995</v>
      </c>
      <c r="U56" s="170"/>
      <c r="V56" s="170"/>
      <c r="X56" s="170">
        <v>85095365.626400009</v>
      </c>
      <c r="Y56" s="170"/>
    </row>
    <row r="57" spans="1:25" ht="3.75" customHeight="1" x14ac:dyDescent="0.25"/>
    <row r="58" spans="1:25" x14ac:dyDescent="0.25">
      <c r="C58" s="167" t="s">
        <v>306</v>
      </c>
      <c r="D58" s="167"/>
      <c r="E58" s="167"/>
      <c r="F58" s="167"/>
      <c r="G58" s="167"/>
      <c r="I58" s="119">
        <v>67740900</v>
      </c>
      <c r="J58" s="119"/>
      <c r="L58" s="6">
        <v>-5149238.3899999997</v>
      </c>
      <c r="N58" s="6">
        <v>62591661.609999999</v>
      </c>
      <c r="P58" s="119">
        <v>44315693.649999999</v>
      </c>
      <c r="Q58" s="119"/>
      <c r="R58" s="119"/>
      <c r="T58" s="119">
        <v>44315693.649999999</v>
      </c>
      <c r="U58" s="119"/>
      <c r="V58" s="119"/>
      <c r="X58" s="119">
        <v>18275967.960000001</v>
      </c>
      <c r="Y58" s="119"/>
    </row>
    <row r="59" spans="1:25" ht="3.75" customHeight="1" x14ac:dyDescent="0.25"/>
    <row r="60" spans="1:25" x14ac:dyDescent="0.25">
      <c r="C60" s="167" t="s">
        <v>307</v>
      </c>
      <c r="D60" s="167"/>
      <c r="E60" s="167"/>
      <c r="F60" s="167"/>
      <c r="G60" s="167"/>
      <c r="I60" s="119">
        <v>68529400</v>
      </c>
      <c r="J60" s="119"/>
      <c r="L60" s="6">
        <v>2359475.08</v>
      </c>
      <c r="N60" s="6">
        <v>70888875.079999998</v>
      </c>
      <c r="P60" s="119">
        <v>55660440.259999998</v>
      </c>
      <c r="Q60" s="119"/>
      <c r="R60" s="119"/>
      <c r="T60" s="119">
        <v>55660440.259999998</v>
      </c>
      <c r="U60" s="119"/>
      <c r="V60" s="119"/>
      <c r="X60" s="119">
        <v>15228434.82</v>
      </c>
      <c r="Y60" s="119"/>
    </row>
    <row r="61" spans="1:25" ht="3.75" customHeight="1" x14ac:dyDescent="0.25"/>
    <row r="62" spans="1:25" ht="9.75" customHeight="1" x14ac:dyDescent="0.25">
      <c r="C62" s="152" t="s">
        <v>308</v>
      </c>
      <c r="D62" s="152"/>
      <c r="E62" s="152"/>
      <c r="F62" s="152"/>
      <c r="G62" s="152"/>
      <c r="I62" s="119">
        <v>201809000</v>
      </c>
      <c r="J62" s="119"/>
      <c r="L62" s="6">
        <v>-28720833.781599998</v>
      </c>
      <c r="N62" s="6">
        <v>173088166.2184</v>
      </c>
      <c r="P62" s="119">
        <v>155475962.09999999</v>
      </c>
      <c r="Q62" s="119"/>
      <c r="R62" s="119"/>
      <c r="T62" s="119">
        <v>155475962.09999999</v>
      </c>
      <c r="U62" s="119"/>
      <c r="V62" s="119"/>
      <c r="X62" s="119">
        <v>17612204.1184</v>
      </c>
      <c r="Y62" s="119"/>
    </row>
    <row r="63" spans="1:25" ht="9.75" customHeight="1" x14ac:dyDescent="0.25">
      <c r="C63" s="152"/>
      <c r="D63" s="152"/>
      <c r="E63" s="152"/>
      <c r="F63" s="152"/>
      <c r="G63" s="152"/>
    </row>
    <row r="64" spans="1:25" ht="3.75" customHeight="1" x14ac:dyDescent="0.25"/>
    <row r="65" spans="1:25" x14ac:dyDescent="0.25">
      <c r="C65" s="167" t="s">
        <v>309</v>
      </c>
      <c r="D65" s="167"/>
      <c r="E65" s="167"/>
      <c r="F65" s="167"/>
      <c r="G65" s="167"/>
      <c r="I65" s="119">
        <v>66145800</v>
      </c>
      <c r="J65" s="119"/>
      <c r="L65" s="6">
        <v>9443127.7180000003</v>
      </c>
      <c r="N65" s="6">
        <v>75588927.717999995</v>
      </c>
      <c r="P65" s="119">
        <v>66523668.579999998</v>
      </c>
      <c r="Q65" s="119"/>
      <c r="R65" s="119"/>
      <c r="T65" s="119">
        <v>55599960.579999998</v>
      </c>
      <c r="U65" s="119"/>
      <c r="V65" s="119"/>
      <c r="X65" s="119">
        <v>9065259.1380000003</v>
      </c>
      <c r="Y65" s="119"/>
    </row>
    <row r="66" spans="1:25" ht="9.75" customHeight="1" x14ac:dyDescent="0.25">
      <c r="C66" s="152" t="s">
        <v>310</v>
      </c>
      <c r="D66" s="152"/>
      <c r="E66" s="152"/>
      <c r="F66" s="152"/>
      <c r="G66" s="152"/>
      <c r="I66" s="119">
        <v>76742900</v>
      </c>
      <c r="J66" s="119"/>
      <c r="L66" s="6">
        <v>127040597.86</v>
      </c>
      <c r="N66" s="6">
        <v>203783497.86000001</v>
      </c>
      <c r="P66" s="119">
        <v>194123158.81999999</v>
      </c>
      <c r="Q66" s="119"/>
      <c r="R66" s="119"/>
      <c r="T66" s="119">
        <v>194123158.81999999</v>
      </c>
      <c r="U66" s="119"/>
      <c r="V66" s="119"/>
      <c r="X66" s="119">
        <v>9660339.0399999991</v>
      </c>
      <c r="Y66" s="119"/>
    </row>
    <row r="67" spans="1:25" ht="9.75" customHeight="1" x14ac:dyDescent="0.25">
      <c r="C67" s="152"/>
      <c r="D67" s="152"/>
      <c r="E67" s="152"/>
      <c r="F67" s="152"/>
      <c r="G67" s="152"/>
    </row>
    <row r="68" spans="1:25" ht="3.75" customHeight="1" x14ac:dyDescent="0.25"/>
    <row r="69" spans="1:25" x14ac:dyDescent="0.25">
      <c r="C69" s="167" t="s">
        <v>311</v>
      </c>
      <c r="D69" s="167"/>
      <c r="E69" s="167"/>
      <c r="F69" s="167"/>
      <c r="G69" s="167"/>
      <c r="I69" s="119">
        <v>65348400</v>
      </c>
      <c r="J69" s="119"/>
      <c r="L69" s="6">
        <v>3344793.13</v>
      </c>
      <c r="N69" s="6">
        <v>68693193.129999995</v>
      </c>
      <c r="P69" s="119">
        <v>66031852.009999998</v>
      </c>
      <c r="Q69" s="119"/>
      <c r="R69" s="119"/>
      <c r="T69" s="119">
        <v>66031852.009999998</v>
      </c>
      <c r="U69" s="119"/>
      <c r="V69" s="119"/>
      <c r="X69" s="119">
        <v>2661341.12</v>
      </c>
      <c r="Y69" s="119"/>
    </row>
    <row r="70" spans="1:25" ht="3.75" customHeight="1" x14ac:dyDescent="0.25"/>
    <row r="71" spans="1:25" x14ac:dyDescent="0.25">
      <c r="C71" s="167" t="s">
        <v>312</v>
      </c>
      <c r="D71" s="167"/>
      <c r="E71" s="167"/>
      <c r="F71" s="167"/>
      <c r="G71" s="167"/>
      <c r="I71" s="119">
        <v>11803400</v>
      </c>
      <c r="J71" s="119"/>
      <c r="L71" s="6">
        <v>-5659820.4299999997</v>
      </c>
      <c r="N71" s="6">
        <v>6143579.5700000003</v>
      </c>
      <c r="P71" s="119">
        <v>4531148</v>
      </c>
      <c r="Q71" s="119"/>
      <c r="R71" s="119"/>
      <c r="T71" s="119">
        <v>4531148</v>
      </c>
      <c r="U71" s="119"/>
      <c r="V71" s="119"/>
      <c r="X71" s="119">
        <v>1612431.57</v>
      </c>
      <c r="Y71" s="119"/>
    </row>
    <row r="72" spans="1:25" ht="3.75" customHeight="1" x14ac:dyDescent="0.25"/>
    <row r="73" spans="1:25" x14ac:dyDescent="0.25">
      <c r="C73" s="167" t="s">
        <v>313</v>
      </c>
      <c r="D73" s="167"/>
      <c r="E73" s="167"/>
      <c r="F73" s="167"/>
      <c r="G73" s="167"/>
      <c r="I73" s="119">
        <v>51137500</v>
      </c>
      <c r="J73" s="119"/>
      <c r="L73" s="6">
        <v>-4422467.5599999996</v>
      </c>
      <c r="N73" s="6">
        <v>46715032.439999998</v>
      </c>
      <c r="P73" s="119">
        <v>42457829.329999998</v>
      </c>
      <c r="Q73" s="119"/>
      <c r="R73" s="119"/>
      <c r="T73" s="119">
        <v>42457829.329999998</v>
      </c>
      <c r="U73" s="119"/>
      <c r="V73" s="119"/>
      <c r="X73" s="119">
        <v>4257203.1100000003</v>
      </c>
      <c r="Y73" s="119"/>
    </row>
    <row r="74" spans="1:25" ht="3.75" customHeight="1" x14ac:dyDescent="0.25"/>
    <row r="75" spans="1:25" x14ac:dyDescent="0.25">
      <c r="C75" s="167" t="s">
        <v>314</v>
      </c>
      <c r="D75" s="167"/>
      <c r="E75" s="167"/>
      <c r="F75" s="167"/>
      <c r="G75" s="167"/>
      <c r="I75" s="119">
        <v>96372200</v>
      </c>
      <c r="J75" s="119"/>
      <c r="L75" s="6">
        <v>-6924441.7000000002</v>
      </c>
      <c r="N75" s="6">
        <v>89447758.299999997</v>
      </c>
      <c r="P75" s="119">
        <v>82725573.549999997</v>
      </c>
      <c r="Q75" s="119"/>
      <c r="R75" s="119"/>
      <c r="T75" s="119">
        <v>82725573.549999997</v>
      </c>
      <c r="U75" s="119"/>
      <c r="V75" s="119"/>
      <c r="X75" s="119">
        <v>6722184.75</v>
      </c>
      <c r="Y75" s="119"/>
    </row>
    <row r="76" spans="1:25" ht="0.75" customHeight="1" x14ac:dyDescent="0.25"/>
    <row r="77" spans="1:25" ht="13.5" customHeight="1" x14ac:dyDescent="0.25">
      <c r="A77" s="181" t="s">
        <v>86</v>
      </c>
      <c r="B77" s="181"/>
      <c r="C77" s="181"/>
      <c r="D77" s="181"/>
      <c r="E77" s="181"/>
      <c r="F77" s="181"/>
      <c r="G77" s="181"/>
      <c r="I77" s="170">
        <v>16281675600</v>
      </c>
      <c r="J77" s="170"/>
      <c r="L77" s="12">
        <v>698253205.91639996</v>
      </c>
      <c r="N77" s="12">
        <v>16979928805.916399</v>
      </c>
      <c r="P77" s="170">
        <v>16734919124</v>
      </c>
      <c r="Q77" s="170"/>
      <c r="R77" s="170"/>
      <c r="T77" s="170">
        <v>16733082643.030001</v>
      </c>
      <c r="U77" s="170"/>
      <c r="V77" s="170"/>
      <c r="X77" s="170">
        <v>245009681.91639999</v>
      </c>
      <c r="Y77" s="170"/>
    </row>
    <row r="78" spans="1:25" ht="9.75" customHeight="1" x14ac:dyDescent="0.25">
      <c r="A78" s="181"/>
      <c r="B78" s="181"/>
      <c r="C78" s="181"/>
      <c r="D78" s="181"/>
      <c r="E78" s="181"/>
      <c r="F78" s="181"/>
      <c r="G78" s="181"/>
    </row>
    <row r="79" spans="1:25" ht="3" customHeight="1" x14ac:dyDescent="0.25"/>
    <row r="80" spans="1:25" ht="9.75" customHeight="1" x14ac:dyDescent="0.25">
      <c r="C80" s="152" t="s">
        <v>315</v>
      </c>
      <c r="D80" s="152"/>
      <c r="E80" s="152"/>
      <c r="F80" s="152"/>
      <c r="G80" s="152"/>
      <c r="I80" s="119">
        <v>16045782600</v>
      </c>
      <c r="J80" s="119"/>
      <c r="L80" s="6">
        <v>558581483.2744</v>
      </c>
      <c r="N80" s="6">
        <v>16604364083.274399</v>
      </c>
      <c r="P80" s="119">
        <v>16391985780.25</v>
      </c>
      <c r="Q80" s="119"/>
      <c r="R80" s="119"/>
      <c r="T80" s="119">
        <v>16390149299.280001</v>
      </c>
      <c r="U80" s="119"/>
      <c r="V80" s="119"/>
      <c r="X80" s="119">
        <v>212378303.0244</v>
      </c>
      <c r="Y80" s="119"/>
    </row>
    <row r="81" spans="3:25" ht="9.75" customHeight="1" x14ac:dyDescent="0.25">
      <c r="C81" s="152"/>
      <c r="D81" s="152"/>
      <c r="E81" s="152"/>
      <c r="F81" s="152"/>
      <c r="G81" s="152"/>
    </row>
    <row r="82" spans="3:25" ht="3.75" customHeight="1" x14ac:dyDescent="0.25"/>
    <row r="83" spans="3:25" x14ac:dyDescent="0.25">
      <c r="C83" s="167" t="s">
        <v>88</v>
      </c>
      <c r="D83" s="167"/>
      <c r="E83" s="167"/>
      <c r="F83" s="167"/>
      <c r="G83" s="167"/>
      <c r="I83" s="119">
        <v>0</v>
      </c>
      <c r="J83" s="119"/>
      <c r="L83" s="6">
        <v>0</v>
      </c>
      <c r="N83" s="6">
        <v>0</v>
      </c>
      <c r="P83" s="119">
        <v>0</v>
      </c>
      <c r="Q83" s="119"/>
      <c r="R83" s="119"/>
      <c r="T83" s="119">
        <v>0</v>
      </c>
      <c r="U83" s="119"/>
      <c r="V83" s="119"/>
      <c r="X83" s="119">
        <v>0</v>
      </c>
      <c r="Y83" s="119"/>
    </row>
    <row r="84" spans="3:25" ht="3.75" customHeight="1" x14ac:dyDescent="0.25"/>
    <row r="85" spans="3:25" x14ac:dyDescent="0.25">
      <c r="C85" s="167" t="s">
        <v>89</v>
      </c>
      <c r="D85" s="167"/>
      <c r="E85" s="167"/>
      <c r="F85" s="167"/>
      <c r="G85" s="167"/>
      <c r="I85" s="119">
        <v>3185000</v>
      </c>
      <c r="J85" s="119"/>
      <c r="L85" s="6">
        <v>65950045.270000003</v>
      </c>
      <c r="N85" s="6">
        <v>69135045.269999996</v>
      </c>
      <c r="P85" s="119">
        <v>45381145.189999998</v>
      </c>
      <c r="Q85" s="119"/>
      <c r="R85" s="119"/>
      <c r="T85" s="119">
        <v>45381145.189999998</v>
      </c>
      <c r="U85" s="119"/>
      <c r="V85" s="119"/>
      <c r="X85" s="119">
        <v>23753900.079999998</v>
      </c>
      <c r="Y85" s="119"/>
    </row>
    <row r="86" spans="3:25" ht="3.75" customHeight="1" x14ac:dyDescent="0.25"/>
    <row r="87" spans="3:25" x14ac:dyDescent="0.25">
      <c r="C87" s="167" t="s">
        <v>90</v>
      </c>
      <c r="D87" s="167"/>
      <c r="E87" s="167"/>
      <c r="F87" s="167"/>
      <c r="G87" s="167"/>
      <c r="I87" s="119">
        <v>120214000</v>
      </c>
      <c r="J87" s="119"/>
      <c r="L87" s="6">
        <v>38862233.151999995</v>
      </c>
      <c r="N87" s="6">
        <v>159076233.15200001</v>
      </c>
      <c r="P87" s="119">
        <v>151637633.37</v>
      </c>
      <c r="Q87" s="119"/>
      <c r="R87" s="119"/>
      <c r="T87" s="119">
        <v>151637633.37</v>
      </c>
      <c r="U87" s="119"/>
      <c r="V87" s="119"/>
      <c r="X87" s="119">
        <v>7438599.7820000006</v>
      </c>
      <c r="Y87" s="119"/>
    </row>
    <row r="88" spans="3:25" ht="3.75" customHeight="1" x14ac:dyDescent="0.25"/>
    <row r="89" spans="3:25" x14ac:dyDescent="0.25">
      <c r="C89" s="167" t="s">
        <v>91</v>
      </c>
      <c r="D89" s="167"/>
      <c r="E89" s="167"/>
      <c r="F89" s="167"/>
      <c r="G89" s="167"/>
      <c r="I89" s="119">
        <v>13400000</v>
      </c>
      <c r="J89" s="119"/>
      <c r="L89" s="6">
        <v>1265.06</v>
      </c>
      <c r="N89" s="6">
        <v>13401265.060000001</v>
      </c>
      <c r="P89" s="119">
        <v>11962386.029999999</v>
      </c>
      <c r="Q89" s="119"/>
      <c r="R89" s="119"/>
      <c r="T89" s="119">
        <v>11962386.029999999</v>
      </c>
      <c r="U89" s="119"/>
      <c r="V89" s="119"/>
      <c r="X89" s="119">
        <v>1438879.03</v>
      </c>
      <c r="Y89" s="119"/>
    </row>
    <row r="90" spans="3:25" ht="3.75" customHeight="1" x14ac:dyDescent="0.25"/>
    <row r="91" spans="3:25" ht="9.75" customHeight="1" x14ac:dyDescent="0.25">
      <c r="C91" s="152" t="s">
        <v>316</v>
      </c>
      <c r="D91" s="152"/>
      <c r="E91" s="152"/>
      <c r="F91" s="152"/>
      <c r="G91" s="152"/>
      <c r="I91" s="119">
        <v>99094000</v>
      </c>
      <c r="J91" s="119"/>
      <c r="L91" s="6">
        <v>34858179.159999996</v>
      </c>
      <c r="N91" s="6">
        <v>133952179.16</v>
      </c>
      <c r="P91" s="119">
        <v>133952179.16</v>
      </c>
      <c r="Q91" s="119"/>
      <c r="R91" s="119"/>
      <c r="T91" s="119">
        <v>133952179.16</v>
      </c>
      <c r="U91" s="119"/>
      <c r="V91" s="119"/>
      <c r="X91" s="119">
        <v>0</v>
      </c>
      <c r="Y91" s="119"/>
    </row>
    <row r="92" spans="3:25" ht="9.75" customHeight="1" x14ac:dyDescent="0.25">
      <c r="C92" s="152"/>
      <c r="D92" s="152"/>
      <c r="E92" s="152"/>
      <c r="F92" s="152"/>
      <c r="G92" s="152"/>
    </row>
    <row r="93" spans="3:25" ht="3.75" customHeight="1" x14ac:dyDescent="0.25"/>
    <row r="94" spans="3:25" x14ac:dyDescent="0.25">
      <c r="C94" s="167" t="s">
        <v>93</v>
      </c>
      <c r="D94" s="167"/>
      <c r="E94" s="167"/>
      <c r="F94" s="167"/>
      <c r="G94" s="167"/>
      <c r="I94" s="119">
        <v>0</v>
      </c>
      <c r="J94" s="119"/>
      <c r="L94" s="6">
        <v>0</v>
      </c>
      <c r="N94" s="6">
        <v>0</v>
      </c>
      <c r="P94" s="119">
        <v>0</v>
      </c>
      <c r="Q94" s="119"/>
      <c r="R94" s="119"/>
      <c r="T94" s="119">
        <v>0</v>
      </c>
      <c r="U94" s="119"/>
      <c r="V94" s="119"/>
      <c r="X94" s="119">
        <v>0</v>
      </c>
      <c r="Y94" s="119"/>
    </row>
    <row r="95" spans="3:25" ht="3.75" customHeight="1" x14ac:dyDescent="0.25"/>
    <row r="96" spans="3:25" x14ac:dyDescent="0.25">
      <c r="C96" s="167" t="s">
        <v>94</v>
      </c>
      <c r="D96" s="167"/>
      <c r="E96" s="167"/>
      <c r="F96" s="167"/>
      <c r="G96" s="167"/>
      <c r="I96" s="119">
        <v>0</v>
      </c>
      <c r="J96" s="119"/>
      <c r="L96" s="6">
        <v>0</v>
      </c>
      <c r="N96" s="6">
        <v>0</v>
      </c>
      <c r="P96" s="119">
        <v>0</v>
      </c>
      <c r="Q96" s="119"/>
      <c r="R96" s="119"/>
      <c r="T96" s="119">
        <v>0</v>
      </c>
      <c r="U96" s="119"/>
      <c r="V96" s="119"/>
      <c r="X96" s="119">
        <v>0</v>
      </c>
      <c r="Y96" s="119"/>
    </row>
    <row r="97" spans="1:25" ht="3.75" customHeight="1" x14ac:dyDescent="0.25"/>
    <row r="98" spans="1:25" x14ac:dyDescent="0.25">
      <c r="C98" s="167" t="s">
        <v>95</v>
      </c>
      <c r="D98" s="167"/>
      <c r="E98" s="167"/>
      <c r="F98" s="167"/>
      <c r="G98" s="167"/>
      <c r="I98" s="119">
        <v>0</v>
      </c>
      <c r="J98" s="119"/>
      <c r="L98" s="6">
        <v>0</v>
      </c>
      <c r="N98" s="6">
        <v>0</v>
      </c>
      <c r="P98" s="119">
        <v>0</v>
      </c>
      <c r="Q98" s="119"/>
      <c r="R98" s="119"/>
      <c r="T98" s="119">
        <v>0</v>
      </c>
      <c r="U98" s="119"/>
      <c r="V98" s="119"/>
      <c r="X98" s="119">
        <v>0</v>
      </c>
      <c r="Y98" s="119"/>
    </row>
    <row r="99" spans="1:25" ht="0.75" customHeight="1" x14ac:dyDescent="0.25"/>
    <row r="100" spans="1:25" ht="15" customHeight="1" x14ac:dyDescent="0.25">
      <c r="A100" s="169" t="s">
        <v>317</v>
      </c>
      <c r="B100" s="169"/>
      <c r="C100" s="169"/>
      <c r="D100" s="169"/>
      <c r="E100" s="169"/>
      <c r="F100" s="169"/>
      <c r="G100" s="169"/>
      <c r="I100" s="170">
        <v>259207400</v>
      </c>
      <c r="J100" s="170"/>
      <c r="L100" s="12">
        <v>24405053.309999999</v>
      </c>
      <c r="N100" s="12">
        <v>283612453.31</v>
      </c>
      <c r="P100" s="170">
        <v>195140715.58000001</v>
      </c>
      <c r="Q100" s="170"/>
      <c r="R100" s="170"/>
      <c r="T100" s="170">
        <v>195140715.58000001</v>
      </c>
      <c r="U100" s="170"/>
      <c r="V100" s="170"/>
      <c r="X100" s="170">
        <v>88471737.730000004</v>
      </c>
      <c r="Y100" s="170"/>
    </row>
    <row r="101" spans="1:25" ht="3.75" customHeight="1" x14ac:dyDescent="0.25"/>
    <row r="102" spans="1:25" x14ac:dyDescent="0.25">
      <c r="C102" s="167" t="s">
        <v>318</v>
      </c>
      <c r="D102" s="167"/>
      <c r="E102" s="167"/>
      <c r="F102" s="167"/>
      <c r="G102" s="167"/>
      <c r="I102" s="119">
        <v>55514100</v>
      </c>
      <c r="J102" s="119"/>
      <c r="L102" s="6">
        <v>38209625.155199997</v>
      </c>
      <c r="N102" s="6">
        <v>93723725.155200005</v>
      </c>
      <c r="P102" s="119">
        <v>52472388.960000001</v>
      </c>
      <c r="Q102" s="119"/>
      <c r="R102" s="119"/>
      <c r="T102" s="119">
        <v>52472388.960000001</v>
      </c>
      <c r="U102" s="119"/>
      <c r="V102" s="119"/>
      <c r="X102" s="119">
        <v>41251336.195199996</v>
      </c>
      <c r="Y102" s="119"/>
    </row>
    <row r="103" spans="1:25" ht="3.75" customHeight="1" x14ac:dyDescent="0.25"/>
    <row r="104" spans="1:25" x14ac:dyDescent="0.25">
      <c r="C104" s="167" t="s">
        <v>319</v>
      </c>
      <c r="D104" s="167"/>
      <c r="E104" s="167"/>
      <c r="F104" s="167"/>
      <c r="G104" s="167"/>
      <c r="I104" s="119">
        <v>0</v>
      </c>
      <c r="J104" s="119"/>
      <c r="L104" s="6">
        <v>12681237.154000001</v>
      </c>
      <c r="N104" s="6">
        <v>12681237.154000001</v>
      </c>
      <c r="P104" s="119">
        <v>12252857.789999999</v>
      </c>
      <c r="Q104" s="119"/>
      <c r="R104" s="119"/>
      <c r="T104" s="119">
        <v>12252857.789999999</v>
      </c>
      <c r="U104" s="119"/>
      <c r="V104" s="119"/>
      <c r="X104" s="119">
        <v>428379.364</v>
      </c>
      <c r="Y104" s="119"/>
    </row>
    <row r="105" spans="1:25" ht="3.75" customHeight="1" x14ac:dyDescent="0.25"/>
    <row r="106" spans="1:25" x14ac:dyDescent="0.25">
      <c r="C106" s="167" t="s">
        <v>320</v>
      </c>
      <c r="D106" s="167"/>
      <c r="E106" s="167"/>
      <c r="F106" s="167"/>
      <c r="G106" s="167"/>
      <c r="I106" s="119">
        <v>0</v>
      </c>
      <c r="J106" s="119"/>
      <c r="L106" s="6">
        <v>502536.63</v>
      </c>
      <c r="N106" s="6">
        <v>502536.63</v>
      </c>
      <c r="P106" s="119">
        <v>502536.63</v>
      </c>
      <c r="Q106" s="119"/>
      <c r="R106" s="119"/>
      <c r="T106" s="119">
        <v>502536.63</v>
      </c>
      <c r="U106" s="119"/>
      <c r="V106" s="119"/>
      <c r="X106" s="119">
        <v>0</v>
      </c>
      <c r="Y106" s="119"/>
    </row>
    <row r="107" spans="1:25" ht="3.75" customHeight="1" x14ac:dyDescent="0.25"/>
    <row r="108" spans="1:25" x14ac:dyDescent="0.25">
      <c r="C108" s="167" t="s">
        <v>321</v>
      </c>
      <c r="D108" s="167"/>
      <c r="E108" s="167"/>
      <c r="F108" s="167"/>
      <c r="G108" s="167"/>
      <c r="I108" s="119">
        <v>92261500</v>
      </c>
      <c r="J108" s="119"/>
      <c r="L108" s="6">
        <v>-19432551.4804</v>
      </c>
      <c r="N108" s="6">
        <v>72828948.519600004</v>
      </c>
      <c r="P108" s="119">
        <v>56309292.740000002</v>
      </c>
      <c r="Q108" s="119"/>
      <c r="R108" s="119"/>
      <c r="T108" s="119">
        <v>56309292.740000002</v>
      </c>
      <c r="U108" s="119"/>
      <c r="V108" s="119"/>
      <c r="X108" s="119">
        <v>16519655.7796</v>
      </c>
      <c r="Y108" s="119"/>
    </row>
    <row r="109" spans="1:25" ht="3.75" customHeight="1" x14ac:dyDescent="0.25"/>
    <row r="110" spans="1:25" x14ac:dyDescent="0.25">
      <c r="C110" s="167" t="s">
        <v>322</v>
      </c>
      <c r="D110" s="167"/>
      <c r="E110" s="167"/>
      <c r="F110" s="167"/>
      <c r="G110" s="167"/>
      <c r="I110" s="119">
        <v>111431800</v>
      </c>
      <c r="J110" s="119"/>
      <c r="L110" s="6">
        <v>-79267511.769999996</v>
      </c>
      <c r="N110" s="6">
        <v>32164288.23</v>
      </c>
      <c r="P110" s="119">
        <v>32104149.27</v>
      </c>
      <c r="Q110" s="119"/>
      <c r="R110" s="119"/>
      <c r="T110" s="119">
        <v>32104149.27</v>
      </c>
      <c r="U110" s="119"/>
      <c r="V110" s="119"/>
      <c r="X110" s="119">
        <v>60138.96</v>
      </c>
      <c r="Y110" s="119"/>
    </row>
    <row r="111" spans="1:25" ht="3.75" customHeight="1" x14ac:dyDescent="0.25"/>
    <row r="112" spans="1:25" x14ac:dyDescent="0.25">
      <c r="C112" s="167" t="s">
        <v>323</v>
      </c>
      <c r="D112" s="167"/>
      <c r="E112" s="167"/>
      <c r="F112" s="167"/>
      <c r="G112" s="167"/>
      <c r="I112" s="119">
        <v>0</v>
      </c>
      <c r="J112" s="119"/>
      <c r="L112" s="6">
        <v>21080881.275199998</v>
      </c>
      <c r="N112" s="6">
        <v>21080881.275199998</v>
      </c>
      <c r="P112" s="119">
        <v>15293707.24</v>
      </c>
      <c r="Q112" s="119"/>
      <c r="R112" s="119"/>
      <c r="T112" s="119">
        <v>15293707.24</v>
      </c>
      <c r="U112" s="119"/>
      <c r="V112" s="119"/>
      <c r="X112" s="119">
        <v>5787174.0351999998</v>
      </c>
      <c r="Y112" s="119"/>
    </row>
    <row r="113" spans="1:25" ht="3.75" customHeight="1" x14ac:dyDescent="0.25"/>
    <row r="114" spans="1:25" x14ac:dyDescent="0.25">
      <c r="C114" s="167" t="s">
        <v>324</v>
      </c>
      <c r="D114" s="167"/>
      <c r="E114" s="167"/>
      <c r="F114" s="167"/>
      <c r="G114" s="167"/>
      <c r="I114" s="119">
        <v>0</v>
      </c>
      <c r="J114" s="119"/>
      <c r="L114" s="6">
        <v>0</v>
      </c>
      <c r="N114" s="6">
        <v>0</v>
      </c>
      <c r="P114" s="119">
        <v>0</v>
      </c>
      <c r="Q114" s="119"/>
      <c r="R114" s="119"/>
      <c r="T114" s="119">
        <v>0</v>
      </c>
      <c r="U114" s="119"/>
      <c r="V114" s="119"/>
      <c r="X114" s="119">
        <v>0</v>
      </c>
      <c r="Y114" s="119"/>
    </row>
    <row r="115" spans="1:25" ht="3.75" customHeight="1" x14ac:dyDescent="0.25"/>
    <row r="116" spans="1:25" x14ac:dyDescent="0.25">
      <c r="C116" s="167" t="s">
        <v>325</v>
      </c>
      <c r="D116" s="167"/>
      <c r="E116" s="167"/>
      <c r="F116" s="167"/>
      <c r="G116" s="167"/>
      <c r="I116" s="119">
        <v>0</v>
      </c>
      <c r="J116" s="119"/>
      <c r="L116" s="6">
        <v>34347756.310000002</v>
      </c>
      <c r="N116" s="6">
        <v>34347756.310000002</v>
      </c>
      <c r="P116" s="119">
        <v>10160464</v>
      </c>
      <c r="Q116" s="119"/>
      <c r="R116" s="119"/>
      <c r="T116" s="119">
        <v>10160464</v>
      </c>
      <c r="U116" s="119"/>
      <c r="V116" s="119"/>
      <c r="X116" s="119">
        <v>24187292.309999999</v>
      </c>
      <c r="Y116" s="119"/>
    </row>
    <row r="117" spans="1:25" ht="3.75" customHeight="1" x14ac:dyDescent="0.25"/>
    <row r="118" spans="1:25" x14ac:dyDescent="0.25">
      <c r="C118" s="167" t="s">
        <v>154</v>
      </c>
      <c r="D118" s="167"/>
      <c r="E118" s="167"/>
      <c r="F118" s="167"/>
      <c r="G118" s="167"/>
      <c r="I118" s="119">
        <v>0</v>
      </c>
      <c r="J118" s="119"/>
      <c r="L118" s="6">
        <v>16283080.035999998</v>
      </c>
      <c r="N118" s="6">
        <v>16283080.035999998</v>
      </c>
      <c r="P118" s="119">
        <v>16045318.949999999</v>
      </c>
      <c r="Q118" s="119"/>
      <c r="R118" s="119"/>
      <c r="T118" s="119">
        <v>16045318.949999999</v>
      </c>
      <c r="U118" s="119"/>
      <c r="V118" s="119"/>
      <c r="X118" s="119">
        <v>237761.08600000001</v>
      </c>
      <c r="Y118" s="119"/>
    </row>
    <row r="119" spans="1:25" ht="15" customHeight="1" x14ac:dyDescent="0.25">
      <c r="A119" s="169" t="s">
        <v>113</v>
      </c>
      <c r="B119" s="169"/>
      <c r="C119" s="169"/>
      <c r="D119" s="169"/>
      <c r="E119" s="169"/>
      <c r="F119" s="169"/>
      <c r="G119" s="169"/>
      <c r="I119" s="170">
        <v>935352900</v>
      </c>
      <c r="J119" s="170"/>
      <c r="L119" s="12">
        <v>1743757944.26</v>
      </c>
      <c r="N119" s="12">
        <v>2679110844.2600002</v>
      </c>
      <c r="P119" s="170">
        <v>1999313414.2</v>
      </c>
      <c r="Q119" s="170"/>
      <c r="R119" s="170"/>
      <c r="T119" s="170">
        <v>1992083210.48</v>
      </c>
      <c r="U119" s="170"/>
      <c r="V119" s="170"/>
      <c r="X119" s="170">
        <v>679797430.05999994</v>
      </c>
      <c r="Y119" s="170"/>
    </row>
    <row r="120" spans="1:25" ht="3.75" customHeight="1" x14ac:dyDescent="0.25"/>
    <row r="121" spans="1:25" x14ac:dyDescent="0.25">
      <c r="C121" s="167" t="s">
        <v>326</v>
      </c>
      <c r="D121" s="167"/>
      <c r="E121" s="167"/>
      <c r="F121" s="167"/>
      <c r="G121" s="167"/>
      <c r="I121" s="119">
        <v>589228200</v>
      </c>
      <c r="J121" s="119"/>
      <c r="L121" s="6">
        <v>958535834.25</v>
      </c>
      <c r="N121" s="6">
        <v>1547764034.25</v>
      </c>
      <c r="P121" s="119">
        <v>1213276647.5</v>
      </c>
      <c r="Q121" s="119"/>
      <c r="R121" s="119"/>
      <c r="T121" s="119">
        <v>1209002220.0999999</v>
      </c>
      <c r="U121" s="119"/>
      <c r="V121" s="119"/>
      <c r="X121" s="119">
        <v>334487386.75</v>
      </c>
      <c r="Y121" s="119"/>
    </row>
    <row r="122" spans="1:25" ht="3.75" customHeight="1" x14ac:dyDescent="0.25"/>
    <row r="123" spans="1:25" x14ac:dyDescent="0.25">
      <c r="C123" s="167" t="s">
        <v>327</v>
      </c>
      <c r="D123" s="167"/>
      <c r="E123" s="167"/>
      <c r="F123" s="167"/>
      <c r="G123" s="167"/>
      <c r="I123" s="119">
        <v>10000000</v>
      </c>
      <c r="J123" s="119"/>
      <c r="L123" s="6">
        <v>475224729.55000001</v>
      </c>
      <c r="N123" s="6">
        <v>485224729.55000001</v>
      </c>
      <c r="P123" s="119">
        <v>256303491.12</v>
      </c>
      <c r="Q123" s="119"/>
      <c r="R123" s="119"/>
      <c r="T123" s="119">
        <v>253347714.80000001</v>
      </c>
      <c r="U123" s="119"/>
      <c r="V123" s="119"/>
      <c r="X123" s="119">
        <v>228921238.43000001</v>
      </c>
      <c r="Y123" s="119"/>
    </row>
    <row r="124" spans="1:25" ht="3.75" customHeight="1" x14ac:dyDescent="0.25"/>
    <row r="125" spans="1:25" x14ac:dyDescent="0.25">
      <c r="C125" s="167" t="s">
        <v>328</v>
      </c>
      <c r="D125" s="167"/>
      <c r="E125" s="167"/>
      <c r="F125" s="167"/>
      <c r="G125" s="167"/>
      <c r="I125" s="119">
        <v>336124700</v>
      </c>
      <c r="J125" s="119"/>
      <c r="L125" s="6">
        <v>309997380.45999998</v>
      </c>
      <c r="N125" s="6">
        <v>646122080.46000004</v>
      </c>
      <c r="P125" s="119">
        <v>529733275.57999998</v>
      </c>
      <c r="Q125" s="119"/>
      <c r="R125" s="119"/>
      <c r="T125" s="119">
        <v>529733275.57999998</v>
      </c>
      <c r="U125" s="119"/>
      <c r="V125" s="119"/>
      <c r="X125" s="119">
        <v>116388804.88</v>
      </c>
      <c r="Y125" s="119"/>
    </row>
    <row r="126" spans="1:25" ht="0.75" customHeight="1" x14ac:dyDescent="0.25"/>
    <row r="127" spans="1:25" ht="15" customHeight="1" x14ac:dyDescent="0.25">
      <c r="A127" s="169" t="s">
        <v>329</v>
      </c>
      <c r="B127" s="169"/>
      <c r="C127" s="169"/>
      <c r="D127" s="169"/>
      <c r="E127" s="169"/>
      <c r="F127" s="169"/>
      <c r="G127" s="169"/>
      <c r="I127" s="170">
        <v>266365000</v>
      </c>
      <c r="J127" s="170"/>
      <c r="L127" s="12">
        <v>107062519.26000001</v>
      </c>
      <c r="N127" s="12">
        <v>373427519.25999999</v>
      </c>
      <c r="P127" s="170">
        <v>335098133.25999999</v>
      </c>
      <c r="Q127" s="170"/>
      <c r="R127" s="170"/>
      <c r="T127" s="170">
        <v>334292189.25999999</v>
      </c>
      <c r="U127" s="170"/>
      <c r="V127" s="170"/>
      <c r="X127" s="170">
        <v>38329386</v>
      </c>
      <c r="Y127" s="170"/>
    </row>
    <row r="128" spans="1:25" ht="3.75" customHeight="1" x14ac:dyDescent="0.25"/>
    <row r="129" spans="3:25" ht="11.25" customHeight="1" x14ac:dyDescent="0.25">
      <c r="C129" s="152" t="s">
        <v>330</v>
      </c>
      <c r="D129" s="152"/>
      <c r="E129" s="152"/>
      <c r="F129" s="152"/>
      <c r="G129" s="152"/>
      <c r="I129" s="119">
        <v>0</v>
      </c>
      <c r="J129" s="119"/>
      <c r="L129" s="6">
        <v>0</v>
      </c>
      <c r="N129" s="6">
        <v>0</v>
      </c>
      <c r="P129" s="119">
        <v>0</v>
      </c>
      <c r="Q129" s="119"/>
      <c r="R129" s="119"/>
      <c r="T129" s="119">
        <v>0</v>
      </c>
      <c r="U129" s="119"/>
      <c r="V129" s="119"/>
      <c r="X129" s="119">
        <v>0</v>
      </c>
      <c r="Y129" s="119"/>
    </row>
    <row r="130" spans="3:25" ht="9.75" customHeight="1" x14ac:dyDescent="0.25">
      <c r="C130" s="152"/>
      <c r="D130" s="152"/>
      <c r="E130" s="152"/>
      <c r="F130" s="152"/>
      <c r="G130" s="152"/>
    </row>
    <row r="131" spans="3:25" ht="3.75" customHeight="1" x14ac:dyDescent="0.25"/>
    <row r="132" spans="3:25" x14ac:dyDescent="0.25">
      <c r="C132" s="167" t="s">
        <v>331</v>
      </c>
      <c r="D132" s="167"/>
      <c r="E132" s="167"/>
      <c r="F132" s="167"/>
      <c r="G132" s="167"/>
      <c r="I132" s="119">
        <v>0</v>
      </c>
      <c r="J132" s="119"/>
      <c r="L132" s="6">
        <v>49000</v>
      </c>
      <c r="N132" s="6">
        <v>49000</v>
      </c>
      <c r="P132" s="119">
        <v>49000</v>
      </c>
      <c r="Q132" s="119"/>
      <c r="R132" s="119"/>
      <c r="T132" s="119">
        <v>49000</v>
      </c>
      <c r="U132" s="119"/>
      <c r="V132" s="119"/>
      <c r="X132" s="119">
        <v>0</v>
      </c>
      <c r="Y132" s="119"/>
    </row>
    <row r="133" spans="3:25" ht="3.75" customHeight="1" x14ac:dyDescent="0.25"/>
    <row r="134" spans="3:25" x14ac:dyDescent="0.25">
      <c r="C134" s="167" t="s">
        <v>332</v>
      </c>
      <c r="D134" s="167"/>
      <c r="E134" s="167"/>
      <c r="F134" s="167"/>
      <c r="G134" s="167"/>
      <c r="I134" s="119">
        <v>0</v>
      </c>
      <c r="J134" s="119"/>
      <c r="L134" s="6">
        <v>0</v>
      </c>
      <c r="N134" s="6">
        <v>0</v>
      </c>
      <c r="P134" s="119">
        <v>0</v>
      </c>
      <c r="Q134" s="119"/>
      <c r="R134" s="119"/>
      <c r="T134" s="119">
        <v>0</v>
      </c>
      <c r="U134" s="119"/>
      <c r="V134" s="119"/>
      <c r="X134" s="119">
        <v>0</v>
      </c>
      <c r="Y134" s="119"/>
    </row>
    <row r="135" spans="3:25" ht="3.75" customHeight="1" x14ac:dyDescent="0.25"/>
    <row r="136" spans="3:25" x14ac:dyDescent="0.25">
      <c r="C136" s="167" t="s">
        <v>333</v>
      </c>
      <c r="D136" s="167"/>
      <c r="E136" s="167"/>
      <c r="F136" s="167"/>
      <c r="G136" s="167"/>
      <c r="I136" s="119">
        <v>0</v>
      </c>
      <c r="J136" s="119"/>
      <c r="L136" s="6">
        <v>0</v>
      </c>
      <c r="N136" s="6">
        <v>0</v>
      </c>
      <c r="P136" s="119">
        <v>0</v>
      </c>
      <c r="Q136" s="119"/>
      <c r="R136" s="119"/>
      <c r="T136" s="119">
        <v>0</v>
      </c>
      <c r="U136" s="119"/>
      <c r="V136" s="119"/>
      <c r="X136" s="119">
        <v>0</v>
      </c>
      <c r="Y136" s="119"/>
    </row>
    <row r="137" spans="3:25" ht="3.75" customHeight="1" x14ac:dyDescent="0.25"/>
    <row r="138" spans="3:25" ht="9.75" customHeight="1" x14ac:dyDescent="0.25">
      <c r="C138" s="152" t="s">
        <v>334</v>
      </c>
      <c r="D138" s="152"/>
      <c r="E138" s="152"/>
      <c r="F138" s="152"/>
      <c r="G138" s="152"/>
      <c r="I138" s="119">
        <v>233452000</v>
      </c>
      <c r="J138" s="119"/>
      <c r="L138" s="6">
        <v>102546519.26000001</v>
      </c>
      <c r="N138" s="6">
        <v>335998519.25999999</v>
      </c>
      <c r="P138" s="119">
        <v>335049133.25999999</v>
      </c>
      <c r="Q138" s="119"/>
      <c r="R138" s="119"/>
      <c r="T138" s="119">
        <v>334243189.25999999</v>
      </c>
      <c r="U138" s="119"/>
      <c r="V138" s="119"/>
      <c r="X138" s="119">
        <v>949386</v>
      </c>
      <c r="Y138" s="119"/>
    </row>
    <row r="139" spans="3:25" ht="9.75" customHeight="1" x14ac:dyDescent="0.25">
      <c r="C139" s="152"/>
      <c r="D139" s="152"/>
      <c r="E139" s="152"/>
      <c r="F139" s="152"/>
      <c r="G139" s="152"/>
    </row>
    <row r="140" spans="3:25" ht="3.75" customHeight="1" x14ac:dyDescent="0.25"/>
    <row r="141" spans="3:25" x14ac:dyDescent="0.25">
      <c r="C141" s="167" t="s">
        <v>335</v>
      </c>
      <c r="D141" s="167"/>
      <c r="E141" s="167"/>
      <c r="F141" s="167"/>
      <c r="G141" s="167"/>
      <c r="I141" s="119">
        <v>0</v>
      </c>
      <c r="J141" s="119"/>
      <c r="L141" s="6">
        <v>0</v>
      </c>
      <c r="N141" s="6">
        <v>0</v>
      </c>
      <c r="P141" s="119">
        <v>0</v>
      </c>
      <c r="Q141" s="119"/>
      <c r="R141" s="119"/>
      <c r="T141" s="119">
        <v>0</v>
      </c>
      <c r="U141" s="119"/>
      <c r="V141" s="119"/>
      <c r="X141" s="119">
        <v>0</v>
      </c>
      <c r="Y141" s="119"/>
    </row>
    <row r="142" spans="3:25" ht="3.75" customHeight="1" x14ac:dyDescent="0.25"/>
    <row r="143" spans="3:25" ht="11.25" customHeight="1" x14ac:dyDescent="0.25">
      <c r="C143" s="152" t="s">
        <v>336</v>
      </c>
      <c r="D143" s="152"/>
      <c r="E143" s="152"/>
      <c r="F143" s="152"/>
      <c r="G143" s="152"/>
      <c r="I143" s="119">
        <v>32913000</v>
      </c>
      <c r="J143" s="119"/>
      <c r="L143" s="6">
        <v>4467000</v>
      </c>
      <c r="N143" s="6">
        <v>37380000</v>
      </c>
      <c r="P143" s="119">
        <v>0</v>
      </c>
      <c r="Q143" s="119"/>
      <c r="R143" s="119"/>
      <c r="T143" s="119">
        <v>0</v>
      </c>
      <c r="U143" s="119"/>
      <c r="V143" s="119"/>
      <c r="X143" s="119">
        <v>37380000</v>
      </c>
      <c r="Y143" s="119"/>
    </row>
    <row r="144" spans="3:25" ht="9.75" customHeight="1" x14ac:dyDescent="0.25">
      <c r="C144" s="152"/>
      <c r="D144" s="152"/>
      <c r="E144" s="152"/>
      <c r="F144" s="152"/>
      <c r="G144" s="152"/>
    </row>
    <row r="145" spans="1:25" ht="0.75" customHeight="1" x14ac:dyDescent="0.25"/>
    <row r="146" spans="1:25" ht="15" customHeight="1" x14ac:dyDescent="0.25">
      <c r="A146" s="169" t="s">
        <v>96</v>
      </c>
      <c r="B146" s="169"/>
      <c r="C146" s="169"/>
      <c r="D146" s="169"/>
      <c r="E146" s="169"/>
      <c r="F146" s="169"/>
      <c r="G146" s="169"/>
      <c r="I146" s="170">
        <v>4147867000</v>
      </c>
      <c r="J146" s="170"/>
      <c r="L146" s="12">
        <v>227715399.87</v>
      </c>
      <c r="N146" s="12">
        <v>4375582399.8699999</v>
      </c>
      <c r="P146" s="170">
        <v>4369439326.8699999</v>
      </c>
      <c r="Q146" s="170"/>
      <c r="R146" s="170"/>
      <c r="T146" s="170">
        <v>4369439326.8699999</v>
      </c>
      <c r="U146" s="170"/>
      <c r="V146" s="170"/>
      <c r="X146" s="170">
        <v>6143073</v>
      </c>
      <c r="Y146" s="170"/>
    </row>
    <row r="147" spans="1:25" ht="3.75" customHeight="1" x14ac:dyDescent="0.25"/>
    <row r="148" spans="1:25" x14ac:dyDescent="0.25">
      <c r="C148" s="167" t="s">
        <v>97</v>
      </c>
      <c r="D148" s="167"/>
      <c r="E148" s="167"/>
      <c r="F148" s="167"/>
      <c r="G148" s="167"/>
      <c r="I148" s="119">
        <v>2730321000</v>
      </c>
      <c r="J148" s="119"/>
      <c r="L148" s="6">
        <v>226745477.59999999</v>
      </c>
      <c r="N148" s="6">
        <v>2957066477.5999999</v>
      </c>
      <c r="P148" s="119">
        <v>2950923404.5999999</v>
      </c>
      <c r="Q148" s="119"/>
      <c r="R148" s="119"/>
      <c r="T148" s="119">
        <v>2950923404.5999999</v>
      </c>
      <c r="U148" s="119"/>
      <c r="V148" s="119"/>
      <c r="X148" s="119">
        <v>6143073</v>
      </c>
      <c r="Y148" s="119"/>
    </row>
    <row r="149" spans="1:25" ht="3.75" customHeight="1" x14ac:dyDescent="0.25"/>
    <row r="150" spans="1:25" x14ac:dyDescent="0.25">
      <c r="C150" s="167" t="s">
        <v>98</v>
      </c>
      <c r="D150" s="167"/>
      <c r="E150" s="167"/>
      <c r="F150" s="167"/>
      <c r="G150" s="167"/>
      <c r="I150" s="119">
        <v>1417546000</v>
      </c>
      <c r="J150" s="119"/>
      <c r="L150" s="6">
        <v>571612.31999999995</v>
      </c>
      <c r="N150" s="6">
        <v>1418117612.3199999</v>
      </c>
      <c r="P150" s="119">
        <v>1418117612.3199999</v>
      </c>
      <c r="Q150" s="119"/>
      <c r="R150" s="119"/>
      <c r="T150" s="119">
        <v>1418117612.3199999</v>
      </c>
      <c r="U150" s="119"/>
      <c r="V150" s="119"/>
      <c r="X150" s="119">
        <v>0</v>
      </c>
      <c r="Y150" s="119"/>
    </row>
    <row r="151" spans="1:25" ht="3.75" customHeight="1" x14ac:dyDescent="0.25"/>
    <row r="152" spans="1:25" x14ac:dyDescent="0.25">
      <c r="C152" s="167" t="s">
        <v>99</v>
      </c>
      <c r="D152" s="167"/>
      <c r="E152" s="167"/>
      <c r="F152" s="167"/>
      <c r="G152" s="167"/>
      <c r="I152" s="119">
        <v>0</v>
      </c>
      <c r="J152" s="119"/>
      <c r="L152" s="6">
        <v>398309.95</v>
      </c>
      <c r="N152" s="6">
        <v>398309.95</v>
      </c>
      <c r="P152" s="119">
        <v>398309.95</v>
      </c>
      <c r="Q152" s="119"/>
      <c r="R152" s="119"/>
      <c r="T152" s="119">
        <v>398309.95</v>
      </c>
      <c r="U152" s="119"/>
      <c r="V152" s="119"/>
      <c r="X152" s="119">
        <v>0</v>
      </c>
      <c r="Y152" s="119"/>
    </row>
    <row r="153" spans="1:25" ht="0.75" customHeight="1" x14ac:dyDescent="0.25"/>
    <row r="154" spans="1:25" ht="15" customHeight="1" x14ac:dyDescent="0.25">
      <c r="A154" s="169" t="s">
        <v>166</v>
      </c>
      <c r="B154" s="169"/>
      <c r="C154" s="169"/>
      <c r="D154" s="169"/>
      <c r="E154" s="169"/>
      <c r="F154" s="169"/>
      <c r="G154" s="169"/>
      <c r="I154" s="170">
        <v>378693000</v>
      </c>
      <c r="J154" s="170"/>
      <c r="L154" s="12">
        <v>11455001.779999999</v>
      </c>
      <c r="N154" s="12">
        <v>390148001.77999997</v>
      </c>
      <c r="P154" s="170">
        <v>329243509.38999999</v>
      </c>
      <c r="Q154" s="170"/>
      <c r="R154" s="170"/>
      <c r="T154" s="170">
        <v>329243509.38999999</v>
      </c>
      <c r="U154" s="170"/>
      <c r="V154" s="170"/>
      <c r="X154" s="170">
        <v>60904492.390000001</v>
      </c>
      <c r="Y154" s="170"/>
    </row>
    <row r="155" spans="1:25" ht="3.75" customHeight="1" x14ac:dyDescent="0.25"/>
    <row r="156" spans="1:25" x14ac:dyDescent="0.25">
      <c r="C156" s="167" t="s">
        <v>337</v>
      </c>
      <c r="D156" s="167"/>
      <c r="E156" s="167"/>
      <c r="F156" s="167"/>
      <c r="G156" s="167"/>
      <c r="I156" s="119">
        <v>143214000</v>
      </c>
      <c r="J156" s="119"/>
      <c r="L156" s="6">
        <v>11335001.779999999</v>
      </c>
      <c r="N156" s="6">
        <v>154549001.78</v>
      </c>
      <c r="P156" s="119">
        <v>116357942.7</v>
      </c>
      <c r="Q156" s="119"/>
      <c r="R156" s="119"/>
      <c r="T156" s="119">
        <v>116357942.7</v>
      </c>
      <c r="U156" s="119"/>
      <c r="V156" s="119"/>
      <c r="X156" s="119">
        <v>38191059.079999998</v>
      </c>
      <c r="Y156" s="119"/>
    </row>
    <row r="157" spans="1:25" ht="3.75" customHeight="1" x14ac:dyDescent="0.25"/>
    <row r="158" spans="1:25" x14ac:dyDescent="0.25">
      <c r="C158" s="167" t="s">
        <v>338</v>
      </c>
      <c r="D158" s="167"/>
      <c r="E158" s="167"/>
      <c r="F158" s="167"/>
      <c r="G158" s="167"/>
      <c r="I158" s="119">
        <v>235026000</v>
      </c>
      <c r="J158" s="119"/>
      <c r="L158" s="6">
        <v>0</v>
      </c>
      <c r="N158" s="6">
        <v>235026000</v>
      </c>
      <c r="P158" s="119">
        <v>212320416.72999999</v>
      </c>
      <c r="Q158" s="119"/>
      <c r="R158" s="119"/>
      <c r="T158" s="119">
        <v>212320416.72999999</v>
      </c>
      <c r="U158" s="119"/>
      <c r="V158" s="119"/>
      <c r="X158" s="119">
        <v>22705583.27</v>
      </c>
      <c r="Y158" s="119"/>
    </row>
    <row r="159" spans="1:25" ht="3.75" customHeight="1" x14ac:dyDescent="0.25"/>
    <row r="160" spans="1:25" x14ac:dyDescent="0.25">
      <c r="C160" s="167" t="s">
        <v>339</v>
      </c>
      <c r="D160" s="167"/>
      <c r="E160" s="167"/>
      <c r="F160" s="167"/>
      <c r="G160" s="167"/>
      <c r="I160" s="119">
        <v>0</v>
      </c>
      <c r="J160" s="119"/>
      <c r="L160" s="6">
        <v>0</v>
      </c>
      <c r="N160" s="6">
        <v>0</v>
      </c>
      <c r="P160" s="119">
        <v>0</v>
      </c>
      <c r="Q160" s="119"/>
      <c r="R160" s="119"/>
      <c r="T160" s="119">
        <v>0</v>
      </c>
      <c r="U160" s="119"/>
      <c r="V160" s="119"/>
      <c r="X160" s="119">
        <v>0</v>
      </c>
      <c r="Y160" s="119"/>
    </row>
    <row r="161" spans="3:25" ht="3.75" customHeight="1" x14ac:dyDescent="0.25"/>
    <row r="162" spans="3:25" x14ac:dyDescent="0.25">
      <c r="C162" s="167" t="s">
        <v>340</v>
      </c>
      <c r="D162" s="167"/>
      <c r="E162" s="167"/>
      <c r="F162" s="167"/>
      <c r="G162" s="167"/>
      <c r="I162" s="119">
        <v>453000</v>
      </c>
      <c r="J162" s="119"/>
      <c r="L162" s="6">
        <v>120000</v>
      </c>
      <c r="N162" s="6">
        <v>573000</v>
      </c>
      <c r="P162" s="119">
        <v>565149.96</v>
      </c>
      <c r="Q162" s="119"/>
      <c r="R162" s="119"/>
      <c r="T162" s="119">
        <v>565149.96</v>
      </c>
      <c r="U162" s="119"/>
      <c r="V162" s="119"/>
      <c r="X162" s="119">
        <v>7850.04</v>
      </c>
      <c r="Y162" s="119"/>
    </row>
    <row r="163" spans="3:25" ht="3.75" customHeight="1" x14ac:dyDescent="0.25"/>
    <row r="164" spans="3:25" x14ac:dyDescent="0.25">
      <c r="C164" s="167" t="s">
        <v>104</v>
      </c>
      <c r="D164" s="167"/>
      <c r="E164" s="167"/>
      <c r="F164" s="167"/>
      <c r="G164" s="167"/>
      <c r="I164" s="119">
        <v>0</v>
      </c>
      <c r="J164" s="119"/>
      <c r="L164" s="6">
        <v>0</v>
      </c>
      <c r="N164" s="6">
        <v>0</v>
      </c>
      <c r="P164" s="119">
        <v>0</v>
      </c>
      <c r="Q164" s="119"/>
      <c r="R164" s="119"/>
      <c r="T164" s="119">
        <v>0</v>
      </c>
      <c r="U164" s="119"/>
      <c r="V164" s="119"/>
      <c r="X164" s="119">
        <v>0</v>
      </c>
      <c r="Y164" s="119"/>
    </row>
    <row r="165" spans="3:25" ht="3.75" customHeight="1" x14ac:dyDescent="0.25"/>
    <row r="166" spans="3:25" x14ac:dyDescent="0.25">
      <c r="C166" s="167" t="s">
        <v>105</v>
      </c>
      <c r="D166" s="167"/>
      <c r="E166" s="167"/>
      <c r="F166" s="167"/>
      <c r="G166" s="167"/>
      <c r="I166" s="119">
        <v>0</v>
      </c>
      <c r="J166" s="119"/>
      <c r="L166" s="6">
        <v>0</v>
      </c>
      <c r="N166" s="6">
        <v>0</v>
      </c>
      <c r="P166" s="119">
        <v>0</v>
      </c>
      <c r="Q166" s="119"/>
      <c r="R166" s="119"/>
      <c r="T166" s="119">
        <v>0</v>
      </c>
      <c r="U166" s="119"/>
      <c r="V166" s="119"/>
      <c r="X166" s="119">
        <v>0</v>
      </c>
      <c r="Y166" s="119"/>
    </row>
    <row r="167" spans="3:25" ht="3.75" customHeight="1" x14ac:dyDescent="0.25"/>
    <row r="168" spans="3:25" ht="20.25" customHeight="1" x14ac:dyDescent="0.25">
      <c r="C168" s="167" t="s">
        <v>341</v>
      </c>
      <c r="D168" s="167"/>
      <c r="E168" s="167"/>
      <c r="F168" s="167"/>
      <c r="G168" s="167"/>
      <c r="I168" s="119">
        <v>0</v>
      </c>
      <c r="J168" s="119"/>
      <c r="L168" s="6">
        <v>0</v>
      </c>
      <c r="N168" s="6">
        <v>0</v>
      </c>
      <c r="P168" s="119">
        <v>0</v>
      </c>
      <c r="Q168" s="119"/>
      <c r="R168" s="119"/>
      <c r="T168" s="119">
        <v>0</v>
      </c>
      <c r="U168" s="119"/>
      <c r="V168" s="119"/>
      <c r="X168" s="119">
        <v>0</v>
      </c>
      <c r="Y168" s="119"/>
    </row>
    <row r="169" spans="3:25" ht="9.75" customHeight="1" x14ac:dyDescent="0.25"/>
    <row r="170" spans="3:25" ht="15" customHeight="1" x14ac:dyDescent="0.25">
      <c r="C170" s="177" t="s">
        <v>283</v>
      </c>
      <c r="D170" s="177"/>
      <c r="E170" s="177"/>
      <c r="F170" s="177"/>
      <c r="I170" s="170">
        <v>25108679000</v>
      </c>
      <c r="J170" s="170"/>
      <c r="L170" s="12">
        <v>2732888922.7199998</v>
      </c>
      <c r="N170" s="12">
        <v>27841567922.720001</v>
      </c>
      <c r="P170" s="170">
        <v>26551647082.209999</v>
      </c>
      <c r="Q170" s="170"/>
      <c r="R170" s="170"/>
      <c r="T170" s="170">
        <v>26530580460.990002</v>
      </c>
      <c r="U170" s="170"/>
      <c r="V170" s="170"/>
      <c r="X170" s="170">
        <v>1289920840.51</v>
      </c>
      <c r="Y170" s="170"/>
    </row>
    <row r="171" spans="3:25" ht="4.5" customHeight="1" x14ac:dyDescent="0.25"/>
    <row r="172" spans="3:25" ht="6" customHeight="1" x14ac:dyDescent="0.25"/>
    <row r="173" spans="3:25" ht="13.5" customHeight="1" x14ac:dyDescent="0.25">
      <c r="R173" s="110"/>
      <c r="S173" s="110"/>
      <c r="T173" s="110"/>
      <c r="U173" s="110"/>
      <c r="V173" s="110"/>
      <c r="W173" s="110"/>
      <c r="X173" s="110"/>
      <c r="Y173" s="110"/>
    </row>
    <row r="174" spans="3:25" ht="18.75" customHeight="1" x14ac:dyDescent="0.25"/>
  </sheetData>
  <mergeCells count="375">
    <mergeCell ref="X11:Y11"/>
    <mergeCell ref="A14:G14"/>
    <mergeCell ref="I14:J14"/>
    <mergeCell ref="P14:R14"/>
    <mergeCell ref="T14:V14"/>
    <mergeCell ref="X14:Y14"/>
    <mergeCell ref="F2:T3"/>
    <mergeCell ref="F4:T5"/>
    <mergeCell ref="F9:T9"/>
    <mergeCell ref="C11:G11"/>
    <mergeCell ref="I11:J11"/>
    <mergeCell ref="L11:L12"/>
    <mergeCell ref="P11:R11"/>
    <mergeCell ref="T11:V11"/>
    <mergeCell ref="C16:G17"/>
    <mergeCell ref="I16:J16"/>
    <mergeCell ref="P16:R16"/>
    <mergeCell ref="T16:V16"/>
    <mergeCell ref="X16:Y16"/>
    <mergeCell ref="C19:G20"/>
    <mergeCell ref="I19:J19"/>
    <mergeCell ref="P19:R19"/>
    <mergeCell ref="T19:V19"/>
    <mergeCell ref="X19:Y19"/>
    <mergeCell ref="C22:G22"/>
    <mergeCell ref="I22:J22"/>
    <mergeCell ref="P22:R22"/>
    <mergeCell ref="T22:V22"/>
    <mergeCell ref="X22:Y22"/>
    <mergeCell ref="C24:G24"/>
    <mergeCell ref="I24:J24"/>
    <mergeCell ref="P24:R24"/>
    <mergeCell ref="T24:V24"/>
    <mergeCell ref="X24:Y24"/>
    <mergeCell ref="C26:G26"/>
    <mergeCell ref="I26:J26"/>
    <mergeCell ref="P26:R26"/>
    <mergeCell ref="T26:V26"/>
    <mergeCell ref="X26:Y26"/>
    <mergeCell ref="C28:G28"/>
    <mergeCell ref="I28:J28"/>
    <mergeCell ref="P28:R28"/>
    <mergeCell ref="T28:V28"/>
    <mergeCell ref="X28:Y28"/>
    <mergeCell ref="C30:G30"/>
    <mergeCell ref="I30:J30"/>
    <mergeCell ref="P30:R30"/>
    <mergeCell ref="T30:V30"/>
    <mergeCell ref="X30:Y30"/>
    <mergeCell ref="A32:G32"/>
    <mergeCell ref="I32:J32"/>
    <mergeCell ref="P32:R32"/>
    <mergeCell ref="T32:V32"/>
    <mergeCell ref="X32:Y32"/>
    <mergeCell ref="C34:G35"/>
    <mergeCell ref="I34:J34"/>
    <mergeCell ref="P34:R34"/>
    <mergeCell ref="T34:V34"/>
    <mergeCell ref="X34:Y34"/>
    <mergeCell ref="C37:G37"/>
    <mergeCell ref="I37:J37"/>
    <mergeCell ref="P37:R37"/>
    <mergeCell ref="T37:V37"/>
    <mergeCell ref="X37:Y37"/>
    <mergeCell ref="C39:G40"/>
    <mergeCell ref="I39:J39"/>
    <mergeCell ref="P39:R39"/>
    <mergeCell ref="T39:V39"/>
    <mergeCell ref="X39:Y39"/>
    <mergeCell ref="C42:G43"/>
    <mergeCell ref="I42:J42"/>
    <mergeCell ref="P42:R42"/>
    <mergeCell ref="T42:V42"/>
    <mergeCell ref="X42:Y42"/>
    <mergeCell ref="C45:G45"/>
    <mergeCell ref="I45:J45"/>
    <mergeCell ref="P45:R45"/>
    <mergeCell ref="T45:V45"/>
    <mergeCell ref="X45:Y45"/>
    <mergeCell ref="C47:G47"/>
    <mergeCell ref="I47:J47"/>
    <mergeCell ref="P47:R47"/>
    <mergeCell ref="T47:V47"/>
    <mergeCell ref="X47:Y47"/>
    <mergeCell ref="C49:G50"/>
    <mergeCell ref="I49:J49"/>
    <mergeCell ref="P49:R49"/>
    <mergeCell ref="T49:V49"/>
    <mergeCell ref="X49:Y49"/>
    <mergeCell ref="C52:G52"/>
    <mergeCell ref="I52:J52"/>
    <mergeCell ref="P52:R52"/>
    <mergeCell ref="T52:V52"/>
    <mergeCell ref="X52:Y52"/>
    <mergeCell ref="C54:G54"/>
    <mergeCell ref="I54:J54"/>
    <mergeCell ref="P54:R54"/>
    <mergeCell ref="T54:V54"/>
    <mergeCell ref="X54:Y54"/>
    <mergeCell ref="A56:G56"/>
    <mergeCell ref="I56:J56"/>
    <mergeCell ref="P56:R56"/>
    <mergeCell ref="T56:V56"/>
    <mergeCell ref="X56:Y56"/>
    <mergeCell ref="C58:G58"/>
    <mergeCell ref="I58:J58"/>
    <mergeCell ref="P58:R58"/>
    <mergeCell ref="T58:V58"/>
    <mergeCell ref="X58:Y58"/>
    <mergeCell ref="C60:G60"/>
    <mergeCell ref="I60:J60"/>
    <mergeCell ref="P60:R60"/>
    <mergeCell ref="T60:V60"/>
    <mergeCell ref="X60:Y60"/>
    <mergeCell ref="C62:G63"/>
    <mergeCell ref="I62:J62"/>
    <mergeCell ref="P62:R62"/>
    <mergeCell ref="T62:V62"/>
    <mergeCell ref="X62:Y62"/>
    <mergeCell ref="C65:G65"/>
    <mergeCell ref="I65:J65"/>
    <mergeCell ref="P65:R65"/>
    <mergeCell ref="T65:V65"/>
    <mergeCell ref="X65:Y65"/>
    <mergeCell ref="C66:G67"/>
    <mergeCell ref="I66:J66"/>
    <mergeCell ref="P66:R66"/>
    <mergeCell ref="T66:V66"/>
    <mergeCell ref="X66:Y66"/>
    <mergeCell ref="C69:G69"/>
    <mergeCell ref="I69:J69"/>
    <mergeCell ref="P69:R69"/>
    <mergeCell ref="T69:V69"/>
    <mergeCell ref="X69:Y69"/>
    <mergeCell ref="C71:G71"/>
    <mergeCell ref="I71:J71"/>
    <mergeCell ref="P71:R71"/>
    <mergeCell ref="T71:V71"/>
    <mergeCell ref="X71:Y71"/>
    <mergeCell ref="C73:G73"/>
    <mergeCell ref="I73:J73"/>
    <mergeCell ref="P73:R73"/>
    <mergeCell ref="T73:V73"/>
    <mergeCell ref="X73:Y73"/>
    <mergeCell ref="C75:G75"/>
    <mergeCell ref="I75:J75"/>
    <mergeCell ref="P75:R75"/>
    <mergeCell ref="T75:V75"/>
    <mergeCell ref="X75:Y75"/>
    <mergeCell ref="A77:G78"/>
    <mergeCell ref="I77:J77"/>
    <mergeCell ref="P77:R77"/>
    <mergeCell ref="T77:V77"/>
    <mergeCell ref="X77:Y77"/>
    <mergeCell ref="C80:G81"/>
    <mergeCell ref="I80:J80"/>
    <mergeCell ref="P80:R80"/>
    <mergeCell ref="T80:V80"/>
    <mergeCell ref="X80:Y80"/>
    <mergeCell ref="C83:G83"/>
    <mergeCell ref="I83:J83"/>
    <mergeCell ref="P83:R83"/>
    <mergeCell ref="T83:V83"/>
    <mergeCell ref="X83:Y83"/>
    <mergeCell ref="C85:G85"/>
    <mergeCell ref="I85:J85"/>
    <mergeCell ref="P85:R85"/>
    <mergeCell ref="T85:V85"/>
    <mergeCell ref="X85:Y85"/>
    <mergeCell ref="C87:G87"/>
    <mergeCell ref="I87:J87"/>
    <mergeCell ref="P87:R87"/>
    <mergeCell ref="T87:V87"/>
    <mergeCell ref="X87:Y87"/>
    <mergeCell ref="C89:G89"/>
    <mergeCell ref="I89:J89"/>
    <mergeCell ref="P89:R89"/>
    <mergeCell ref="T89:V89"/>
    <mergeCell ref="X89:Y89"/>
    <mergeCell ref="C91:G92"/>
    <mergeCell ref="I91:J91"/>
    <mergeCell ref="P91:R91"/>
    <mergeCell ref="T91:V91"/>
    <mergeCell ref="X91:Y91"/>
    <mergeCell ref="C94:G94"/>
    <mergeCell ref="I94:J94"/>
    <mergeCell ref="P94:R94"/>
    <mergeCell ref="T94:V94"/>
    <mergeCell ref="X94:Y94"/>
    <mergeCell ref="C96:G96"/>
    <mergeCell ref="I96:J96"/>
    <mergeCell ref="P96:R96"/>
    <mergeCell ref="T96:V96"/>
    <mergeCell ref="X96:Y96"/>
    <mergeCell ref="C98:G98"/>
    <mergeCell ref="I98:J98"/>
    <mergeCell ref="P98:R98"/>
    <mergeCell ref="T98:V98"/>
    <mergeCell ref="X98:Y98"/>
    <mergeCell ref="A100:G100"/>
    <mergeCell ref="I100:J100"/>
    <mergeCell ref="P100:R100"/>
    <mergeCell ref="T100:V100"/>
    <mergeCell ref="X100:Y100"/>
    <mergeCell ref="C102:G102"/>
    <mergeCell ref="I102:J102"/>
    <mergeCell ref="P102:R102"/>
    <mergeCell ref="T102:V102"/>
    <mergeCell ref="X102:Y102"/>
    <mergeCell ref="C104:G104"/>
    <mergeCell ref="I104:J104"/>
    <mergeCell ref="P104:R104"/>
    <mergeCell ref="T104:V104"/>
    <mergeCell ref="X104:Y104"/>
    <mergeCell ref="C106:G106"/>
    <mergeCell ref="I106:J106"/>
    <mergeCell ref="P106:R106"/>
    <mergeCell ref="T106:V106"/>
    <mergeCell ref="X106:Y106"/>
    <mergeCell ref="C108:G108"/>
    <mergeCell ref="I108:J108"/>
    <mergeCell ref="P108:R108"/>
    <mergeCell ref="T108:V108"/>
    <mergeCell ref="X108:Y108"/>
    <mergeCell ref="C110:G110"/>
    <mergeCell ref="I110:J110"/>
    <mergeCell ref="P110:R110"/>
    <mergeCell ref="T110:V110"/>
    <mergeCell ref="X110:Y110"/>
    <mergeCell ref="C112:G112"/>
    <mergeCell ref="I112:J112"/>
    <mergeCell ref="P112:R112"/>
    <mergeCell ref="T112:V112"/>
    <mergeCell ref="X112:Y112"/>
    <mergeCell ref="C114:G114"/>
    <mergeCell ref="I114:J114"/>
    <mergeCell ref="P114:R114"/>
    <mergeCell ref="T114:V114"/>
    <mergeCell ref="X114:Y114"/>
    <mergeCell ref="C116:G116"/>
    <mergeCell ref="I116:J116"/>
    <mergeCell ref="P116:R116"/>
    <mergeCell ref="T116:V116"/>
    <mergeCell ref="X116:Y116"/>
    <mergeCell ref="C118:G118"/>
    <mergeCell ref="I118:J118"/>
    <mergeCell ref="P118:R118"/>
    <mergeCell ref="T118:V118"/>
    <mergeCell ref="X118:Y118"/>
    <mergeCell ref="A119:G119"/>
    <mergeCell ref="I119:J119"/>
    <mergeCell ref="P119:R119"/>
    <mergeCell ref="T119:V119"/>
    <mergeCell ref="X119:Y119"/>
    <mergeCell ref="C121:G121"/>
    <mergeCell ref="I121:J121"/>
    <mergeCell ref="P121:R121"/>
    <mergeCell ref="T121:V121"/>
    <mergeCell ref="X121:Y121"/>
    <mergeCell ref="C123:G123"/>
    <mergeCell ref="I123:J123"/>
    <mergeCell ref="P123:R123"/>
    <mergeCell ref="T123:V123"/>
    <mergeCell ref="X123:Y123"/>
    <mergeCell ref="C125:G125"/>
    <mergeCell ref="I125:J125"/>
    <mergeCell ref="P125:R125"/>
    <mergeCell ref="T125:V125"/>
    <mergeCell ref="X125:Y125"/>
    <mergeCell ref="A127:G127"/>
    <mergeCell ref="I127:J127"/>
    <mergeCell ref="P127:R127"/>
    <mergeCell ref="T127:V127"/>
    <mergeCell ref="X127:Y127"/>
    <mergeCell ref="C129:G130"/>
    <mergeCell ref="I129:J129"/>
    <mergeCell ref="P129:R129"/>
    <mergeCell ref="T129:V129"/>
    <mergeCell ref="X129:Y129"/>
    <mergeCell ref="C132:G132"/>
    <mergeCell ref="I132:J132"/>
    <mergeCell ref="P132:R132"/>
    <mergeCell ref="T132:V132"/>
    <mergeCell ref="X132:Y132"/>
    <mergeCell ref="C134:G134"/>
    <mergeCell ref="I134:J134"/>
    <mergeCell ref="P134:R134"/>
    <mergeCell ref="T134:V134"/>
    <mergeCell ref="X134:Y134"/>
    <mergeCell ref="C136:G136"/>
    <mergeCell ref="I136:J136"/>
    <mergeCell ref="P136:R136"/>
    <mergeCell ref="T136:V136"/>
    <mergeCell ref="X136:Y136"/>
    <mergeCell ref="C138:G139"/>
    <mergeCell ref="I138:J138"/>
    <mergeCell ref="P138:R138"/>
    <mergeCell ref="T138:V138"/>
    <mergeCell ref="X138:Y138"/>
    <mergeCell ref="C141:G141"/>
    <mergeCell ref="I141:J141"/>
    <mergeCell ref="P141:R141"/>
    <mergeCell ref="T141:V141"/>
    <mergeCell ref="X141:Y141"/>
    <mergeCell ref="C143:G144"/>
    <mergeCell ref="I143:J143"/>
    <mergeCell ref="P143:R143"/>
    <mergeCell ref="T143:V143"/>
    <mergeCell ref="X143:Y143"/>
    <mergeCell ref="A146:G146"/>
    <mergeCell ref="I146:J146"/>
    <mergeCell ref="P146:R146"/>
    <mergeCell ref="T146:V146"/>
    <mergeCell ref="X146:Y146"/>
    <mergeCell ref="C148:G148"/>
    <mergeCell ref="I148:J148"/>
    <mergeCell ref="P148:R148"/>
    <mergeCell ref="T148:V148"/>
    <mergeCell ref="X148:Y148"/>
    <mergeCell ref="C150:G150"/>
    <mergeCell ref="I150:J150"/>
    <mergeCell ref="P150:R150"/>
    <mergeCell ref="T150:V150"/>
    <mergeCell ref="X150:Y150"/>
    <mergeCell ref="C152:G152"/>
    <mergeCell ref="I152:J152"/>
    <mergeCell ref="P152:R152"/>
    <mergeCell ref="T152:V152"/>
    <mergeCell ref="X152:Y152"/>
    <mergeCell ref="A154:G154"/>
    <mergeCell ref="I154:J154"/>
    <mergeCell ref="P154:R154"/>
    <mergeCell ref="T154:V154"/>
    <mergeCell ref="X154:Y154"/>
    <mergeCell ref="C156:G156"/>
    <mergeCell ref="I156:J156"/>
    <mergeCell ref="P156:R156"/>
    <mergeCell ref="T156:V156"/>
    <mergeCell ref="X156:Y156"/>
    <mergeCell ref="C158:G158"/>
    <mergeCell ref="I158:J158"/>
    <mergeCell ref="P158:R158"/>
    <mergeCell ref="T158:V158"/>
    <mergeCell ref="X158:Y158"/>
    <mergeCell ref="C160:G160"/>
    <mergeCell ref="I160:J160"/>
    <mergeCell ref="P160:R160"/>
    <mergeCell ref="T160:V160"/>
    <mergeCell ref="X160:Y160"/>
    <mergeCell ref="C162:G162"/>
    <mergeCell ref="I162:J162"/>
    <mergeCell ref="P162:R162"/>
    <mergeCell ref="T162:V162"/>
    <mergeCell ref="X162:Y162"/>
    <mergeCell ref="C164:G164"/>
    <mergeCell ref="I164:J164"/>
    <mergeCell ref="P164:R164"/>
    <mergeCell ref="T164:V164"/>
    <mergeCell ref="X164:Y164"/>
    <mergeCell ref="C166:G166"/>
    <mergeCell ref="I166:J166"/>
    <mergeCell ref="P166:R166"/>
    <mergeCell ref="T166:V166"/>
    <mergeCell ref="X166:Y166"/>
    <mergeCell ref="R173:Y173"/>
    <mergeCell ref="C168:G168"/>
    <mergeCell ref="I168:J168"/>
    <mergeCell ref="P168:R168"/>
    <mergeCell ref="T168:V168"/>
    <mergeCell ref="X168:Y168"/>
    <mergeCell ref="C170:F170"/>
    <mergeCell ref="I170:J170"/>
    <mergeCell ref="P170:R170"/>
    <mergeCell ref="T170:V170"/>
    <mergeCell ref="X170:Y170"/>
  </mergeCells>
  <printOptions horizontalCentered="1"/>
  <pageMargins left="0" right="0" top="0.23622047244094491" bottom="0.23622047244094491" header="0" footer="0"/>
  <pageSetup scale="90" fitToWidth="0" fitToHeight="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D57"/>
  <sheetViews>
    <sheetView showGridLines="0" showOutlineSymbols="0" topLeftCell="A19" workbookViewId="0">
      <selection sqref="A1:XFD1048576"/>
    </sheetView>
  </sheetViews>
  <sheetFormatPr baseColWidth="10" defaultRowHeight="12.75" customHeight="1" x14ac:dyDescent="0.25"/>
  <cols>
    <col min="1" max="1" width="3" style="1" customWidth="1"/>
    <col min="2" max="2" width="4.140625" style="1" customWidth="1"/>
    <col min="3" max="3" width="18" style="1" customWidth="1"/>
    <col min="4" max="4" width="4.5703125" style="1" customWidth="1"/>
    <col min="5" max="5" width="8" style="1" customWidth="1"/>
    <col min="6" max="6" width="2.28515625" style="1" customWidth="1"/>
    <col min="7" max="7" width="1.140625" style="1" customWidth="1"/>
    <col min="8" max="8" width="8" style="1" customWidth="1"/>
    <col min="9" max="9" width="5.7109375" style="1" customWidth="1"/>
    <col min="10" max="10" width="2.28515625" style="1" customWidth="1"/>
    <col min="11" max="11" width="13.7109375" style="1" customWidth="1"/>
    <col min="12" max="12" width="2.28515625" style="1" customWidth="1"/>
    <col min="13" max="13" width="13.7109375" style="1" customWidth="1"/>
    <col min="14" max="14" width="2.28515625" style="1" customWidth="1"/>
    <col min="15" max="15" width="8" style="1" customWidth="1"/>
    <col min="16" max="16" width="5.7109375" style="1" customWidth="1"/>
    <col min="17" max="17" width="2.28515625" style="1" customWidth="1"/>
    <col min="18" max="18" width="5.7109375" style="1" customWidth="1"/>
    <col min="19" max="19" width="3.42578125" style="1" customWidth="1"/>
    <col min="20" max="20" width="4.5703125" style="1" customWidth="1"/>
    <col min="21" max="21" width="2.28515625" style="1" customWidth="1"/>
    <col min="22" max="23" width="6.85546875" style="1" customWidth="1"/>
    <col min="24" max="24" width="1" style="1" customWidth="1"/>
    <col min="25" max="25" width="1.28515625" style="1" customWidth="1"/>
    <col min="26" max="26" width="2.28515625" style="1" customWidth="1"/>
    <col min="27" max="256" width="6.85546875" style="1" customWidth="1"/>
    <col min="257" max="257" width="3" style="1" customWidth="1"/>
    <col min="258" max="258" width="4.140625" style="1" customWidth="1"/>
    <col min="259" max="259" width="18" style="1" customWidth="1"/>
    <col min="260" max="260" width="4.5703125" style="1" customWidth="1"/>
    <col min="261" max="261" width="8" style="1" customWidth="1"/>
    <col min="262" max="262" width="2.28515625" style="1" customWidth="1"/>
    <col min="263" max="263" width="1.140625" style="1" customWidth="1"/>
    <col min="264" max="264" width="8" style="1" customWidth="1"/>
    <col min="265" max="265" width="5.7109375" style="1" customWidth="1"/>
    <col min="266" max="266" width="2.28515625" style="1" customWidth="1"/>
    <col min="267" max="267" width="13.7109375" style="1" customWidth="1"/>
    <col min="268" max="268" width="2.28515625" style="1" customWidth="1"/>
    <col min="269" max="269" width="13.7109375" style="1" customWidth="1"/>
    <col min="270" max="270" width="2.28515625" style="1" customWidth="1"/>
    <col min="271" max="271" width="8" style="1" customWidth="1"/>
    <col min="272" max="272" width="5.7109375" style="1" customWidth="1"/>
    <col min="273" max="273" width="2.28515625" style="1" customWidth="1"/>
    <col min="274" max="274" width="5.7109375" style="1" customWidth="1"/>
    <col min="275" max="275" width="3.42578125" style="1" customWidth="1"/>
    <col min="276" max="276" width="4.5703125" style="1" customWidth="1"/>
    <col min="277" max="277" width="2.28515625" style="1" customWidth="1"/>
    <col min="278" max="279" width="6.85546875" style="1" customWidth="1"/>
    <col min="280" max="280" width="1" style="1" customWidth="1"/>
    <col min="281" max="281" width="1.28515625" style="1" customWidth="1"/>
    <col min="282" max="282" width="2.28515625" style="1" customWidth="1"/>
    <col min="283" max="512" width="6.85546875" style="1" customWidth="1"/>
    <col min="513" max="513" width="3" style="1" customWidth="1"/>
    <col min="514" max="514" width="4.140625" style="1" customWidth="1"/>
    <col min="515" max="515" width="18" style="1" customWidth="1"/>
    <col min="516" max="516" width="4.5703125" style="1" customWidth="1"/>
    <col min="517" max="517" width="8" style="1" customWidth="1"/>
    <col min="518" max="518" width="2.28515625" style="1" customWidth="1"/>
    <col min="519" max="519" width="1.140625" style="1" customWidth="1"/>
    <col min="520" max="520" width="8" style="1" customWidth="1"/>
    <col min="521" max="521" width="5.7109375" style="1" customWidth="1"/>
    <col min="522" max="522" width="2.28515625" style="1" customWidth="1"/>
    <col min="523" max="523" width="13.7109375" style="1" customWidth="1"/>
    <col min="524" max="524" width="2.28515625" style="1" customWidth="1"/>
    <col min="525" max="525" width="13.7109375" style="1" customWidth="1"/>
    <col min="526" max="526" width="2.28515625" style="1" customWidth="1"/>
    <col min="527" max="527" width="8" style="1" customWidth="1"/>
    <col min="528" max="528" width="5.7109375" style="1" customWidth="1"/>
    <col min="529" max="529" width="2.28515625" style="1" customWidth="1"/>
    <col min="530" max="530" width="5.7109375" style="1" customWidth="1"/>
    <col min="531" max="531" width="3.42578125" style="1" customWidth="1"/>
    <col min="532" max="532" width="4.5703125" style="1" customWidth="1"/>
    <col min="533" max="533" width="2.28515625" style="1" customWidth="1"/>
    <col min="534" max="535" width="6.85546875" style="1" customWidth="1"/>
    <col min="536" max="536" width="1" style="1" customWidth="1"/>
    <col min="537" max="537" width="1.28515625" style="1" customWidth="1"/>
    <col min="538" max="538" width="2.28515625" style="1" customWidth="1"/>
    <col min="539" max="768" width="6.85546875" style="1" customWidth="1"/>
    <col min="769" max="769" width="3" style="1" customWidth="1"/>
    <col min="770" max="770" width="4.140625" style="1" customWidth="1"/>
    <col min="771" max="771" width="18" style="1" customWidth="1"/>
    <col min="772" max="772" width="4.5703125" style="1" customWidth="1"/>
    <col min="773" max="773" width="8" style="1" customWidth="1"/>
    <col min="774" max="774" width="2.28515625" style="1" customWidth="1"/>
    <col min="775" max="775" width="1.140625" style="1" customWidth="1"/>
    <col min="776" max="776" width="8" style="1" customWidth="1"/>
    <col min="777" max="777" width="5.7109375" style="1" customWidth="1"/>
    <col min="778" max="778" width="2.28515625" style="1" customWidth="1"/>
    <col min="779" max="779" width="13.7109375" style="1" customWidth="1"/>
    <col min="780" max="780" width="2.28515625" style="1" customWidth="1"/>
    <col min="781" max="781" width="13.7109375" style="1" customWidth="1"/>
    <col min="782" max="782" width="2.28515625" style="1" customWidth="1"/>
    <col min="783" max="783" width="8" style="1" customWidth="1"/>
    <col min="784" max="784" width="5.7109375" style="1" customWidth="1"/>
    <col min="785" max="785" width="2.28515625" style="1" customWidth="1"/>
    <col min="786" max="786" width="5.7109375" style="1" customWidth="1"/>
    <col min="787" max="787" width="3.42578125" style="1" customWidth="1"/>
    <col min="788" max="788" width="4.5703125" style="1" customWidth="1"/>
    <col min="789" max="789" width="2.28515625" style="1" customWidth="1"/>
    <col min="790" max="791" width="6.85546875" style="1" customWidth="1"/>
    <col min="792" max="792" width="1" style="1" customWidth="1"/>
    <col min="793" max="793" width="1.28515625" style="1" customWidth="1"/>
    <col min="794" max="794" width="2.28515625" style="1" customWidth="1"/>
    <col min="795" max="1024" width="6.85546875" style="1" customWidth="1"/>
    <col min="1025" max="1025" width="3" style="1" customWidth="1"/>
    <col min="1026" max="1026" width="4.140625" style="1" customWidth="1"/>
    <col min="1027" max="1027" width="18" style="1" customWidth="1"/>
    <col min="1028" max="1028" width="4.5703125" style="1" customWidth="1"/>
    <col min="1029" max="1029" width="8" style="1" customWidth="1"/>
    <col min="1030" max="1030" width="2.28515625" style="1" customWidth="1"/>
    <col min="1031" max="1031" width="1.140625" style="1" customWidth="1"/>
    <col min="1032" max="1032" width="8" style="1" customWidth="1"/>
    <col min="1033" max="1033" width="5.7109375" style="1" customWidth="1"/>
    <col min="1034" max="1034" width="2.28515625" style="1" customWidth="1"/>
    <col min="1035" max="1035" width="13.7109375" style="1" customWidth="1"/>
    <col min="1036" max="1036" width="2.28515625" style="1" customWidth="1"/>
    <col min="1037" max="1037" width="13.7109375" style="1" customWidth="1"/>
    <col min="1038" max="1038" width="2.28515625" style="1" customWidth="1"/>
    <col min="1039" max="1039" width="8" style="1" customWidth="1"/>
    <col min="1040" max="1040" width="5.7109375" style="1" customWidth="1"/>
    <col min="1041" max="1041" width="2.28515625" style="1" customWidth="1"/>
    <col min="1042" max="1042" width="5.7109375" style="1" customWidth="1"/>
    <col min="1043" max="1043" width="3.42578125" style="1" customWidth="1"/>
    <col min="1044" max="1044" width="4.5703125" style="1" customWidth="1"/>
    <col min="1045" max="1045" width="2.28515625" style="1" customWidth="1"/>
    <col min="1046" max="1047" width="6.85546875" style="1" customWidth="1"/>
    <col min="1048" max="1048" width="1" style="1" customWidth="1"/>
    <col min="1049" max="1049" width="1.28515625" style="1" customWidth="1"/>
    <col min="1050" max="1050" width="2.28515625" style="1" customWidth="1"/>
    <col min="1051" max="1280" width="6.85546875" style="1" customWidth="1"/>
    <col min="1281" max="1281" width="3" style="1" customWidth="1"/>
    <col min="1282" max="1282" width="4.140625" style="1" customWidth="1"/>
    <col min="1283" max="1283" width="18" style="1" customWidth="1"/>
    <col min="1284" max="1284" width="4.5703125" style="1" customWidth="1"/>
    <col min="1285" max="1285" width="8" style="1" customWidth="1"/>
    <col min="1286" max="1286" width="2.28515625" style="1" customWidth="1"/>
    <col min="1287" max="1287" width="1.140625" style="1" customWidth="1"/>
    <col min="1288" max="1288" width="8" style="1" customWidth="1"/>
    <col min="1289" max="1289" width="5.7109375" style="1" customWidth="1"/>
    <col min="1290" max="1290" width="2.28515625" style="1" customWidth="1"/>
    <col min="1291" max="1291" width="13.7109375" style="1" customWidth="1"/>
    <col min="1292" max="1292" width="2.28515625" style="1" customWidth="1"/>
    <col min="1293" max="1293" width="13.7109375" style="1" customWidth="1"/>
    <col min="1294" max="1294" width="2.28515625" style="1" customWidth="1"/>
    <col min="1295" max="1295" width="8" style="1" customWidth="1"/>
    <col min="1296" max="1296" width="5.7109375" style="1" customWidth="1"/>
    <col min="1297" max="1297" width="2.28515625" style="1" customWidth="1"/>
    <col min="1298" max="1298" width="5.7109375" style="1" customWidth="1"/>
    <col min="1299" max="1299" width="3.42578125" style="1" customWidth="1"/>
    <col min="1300" max="1300" width="4.5703125" style="1" customWidth="1"/>
    <col min="1301" max="1301" width="2.28515625" style="1" customWidth="1"/>
    <col min="1302" max="1303" width="6.85546875" style="1" customWidth="1"/>
    <col min="1304" max="1304" width="1" style="1" customWidth="1"/>
    <col min="1305" max="1305" width="1.28515625" style="1" customWidth="1"/>
    <col min="1306" max="1306" width="2.28515625" style="1" customWidth="1"/>
    <col min="1307" max="1536" width="6.85546875" style="1" customWidth="1"/>
    <col min="1537" max="1537" width="3" style="1" customWidth="1"/>
    <col min="1538" max="1538" width="4.140625" style="1" customWidth="1"/>
    <col min="1539" max="1539" width="18" style="1" customWidth="1"/>
    <col min="1540" max="1540" width="4.5703125" style="1" customWidth="1"/>
    <col min="1541" max="1541" width="8" style="1" customWidth="1"/>
    <col min="1542" max="1542" width="2.28515625" style="1" customWidth="1"/>
    <col min="1543" max="1543" width="1.140625" style="1" customWidth="1"/>
    <col min="1544" max="1544" width="8" style="1" customWidth="1"/>
    <col min="1545" max="1545" width="5.7109375" style="1" customWidth="1"/>
    <col min="1546" max="1546" width="2.28515625" style="1" customWidth="1"/>
    <col min="1547" max="1547" width="13.7109375" style="1" customWidth="1"/>
    <col min="1548" max="1548" width="2.28515625" style="1" customWidth="1"/>
    <col min="1549" max="1549" width="13.7109375" style="1" customWidth="1"/>
    <col min="1550" max="1550" width="2.28515625" style="1" customWidth="1"/>
    <col min="1551" max="1551" width="8" style="1" customWidth="1"/>
    <col min="1552" max="1552" width="5.7109375" style="1" customWidth="1"/>
    <col min="1553" max="1553" width="2.28515625" style="1" customWidth="1"/>
    <col min="1554" max="1554" width="5.7109375" style="1" customWidth="1"/>
    <col min="1555" max="1555" width="3.42578125" style="1" customWidth="1"/>
    <col min="1556" max="1556" width="4.5703125" style="1" customWidth="1"/>
    <col min="1557" max="1557" width="2.28515625" style="1" customWidth="1"/>
    <col min="1558" max="1559" width="6.85546875" style="1" customWidth="1"/>
    <col min="1560" max="1560" width="1" style="1" customWidth="1"/>
    <col min="1561" max="1561" width="1.28515625" style="1" customWidth="1"/>
    <col min="1562" max="1562" width="2.28515625" style="1" customWidth="1"/>
    <col min="1563" max="1792" width="6.85546875" style="1" customWidth="1"/>
    <col min="1793" max="1793" width="3" style="1" customWidth="1"/>
    <col min="1794" max="1794" width="4.140625" style="1" customWidth="1"/>
    <col min="1795" max="1795" width="18" style="1" customWidth="1"/>
    <col min="1796" max="1796" width="4.5703125" style="1" customWidth="1"/>
    <col min="1797" max="1797" width="8" style="1" customWidth="1"/>
    <col min="1798" max="1798" width="2.28515625" style="1" customWidth="1"/>
    <col min="1799" max="1799" width="1.140625" style="1" customWidth="1"/>
    <col min="1800" max="1800" width="8" style="1" customWidth="1"/>
    <col min="1801" max="1801" width="5.7109375" style="1" customWidth="1"/>
    <col min="1802" max="1802" width="2.28515625" style="1" customWidth="1"/>
    <col min="1803" max="1803" width="13.7109375" style="1" customWidth="1"/>
    <col min="1804" max="1804" width="2.28515625" style="1" customWidth="1"/>
    <col min="1805" max="1805" width="13.7109375" style="1" customWidth="1"/>
    <col min="1806" max="1806" width="2.28515625" style="1" customWidth="1"/>
    <col min="1807" max="1807" width="8" style="1" customWidth="1"/>
    <col min="1808" max="1808" width="5.7109375" style="1" customWidth="1"/>
    <col min="1809" max="1809" width="2.28515625" style="1" customWidth="1"/>
    <col min="1810" max="1810" width="5.7109375" style="1" customWidth="1"/>
    <col min="1811" max="1811" width="3.42578125" style="1" customWidth="1"/>
    <col min="1812" max="1812" width="4.5703125" style="1" customWidth="1"/>
    <col min="1813" max="1813" width="2.28515625" style="1" customWidth="1"/>
    <col min="1814" max="1815" width="6.85546875" style="1" customWidth="1"/>
    <col min="1816" max="1816" width="1" style="1" customWidth="1"/>
    <col min="1817" max="1817" width="1.28515625" style="1" customWidth="1"/>
    <col min="1818" max="1818" width="2.28515625" style="1" customWidth="1"/>
    <col min="1819" max="2048" width="6.85546875" style="1" customWidth="1"/>
    <col min="2049" max="2049" width="3" style="1" customWidth="1"/>
    <col min="2050" max="2050" width="4.140625" style="1" customWidth="1"/>
    <col min="2051" max="2051" width="18" style="1" customWidth="1"/>
    <col min="2052" max="2052" width="4.5703125" style="1" customWidth="1"/>
    <col min="2053" max="2053" width="8" style="1" customWidth="1"/>
    <col min="2054" max="2054" width="2.28515625" style="1" customWidth="1"/>
    <col min="2055" max="2055" width="1.140625" style="1" customWidth="1"/>
    <col min="2056" max="2056" width="8" style="1" customWidth="1"/>
    <col min="2057" max="2057" width="5.7109375" style="1" customWidth="1"/>
    <col min="2058" max="2058" width="2.28515625" style="1" customWidth="1"/>
    <col min="2059" max="2059" width="13.7109375" style="1" customWidth="1"/>
    <col min="2060" max="2060" width="2.28515625" style="1" customWidth="1"/>
    <col min="2061" max="2061" width="13.7109375" style="1" customWidth="1"/>
    <col min="2062" max="2062" width="2.28515625" style="1" customWidth="1"/>
    <col min="2063" max="2063" width="8" style="1" customWidth="1"/>
    <col min="2064" max="2064" width="5.7109375" style="1" customWidth="1"/>
    <col min="2065" max="2065" width="2.28515625" style="1" customWidth="1"/>
    <col min="2066" max="2066" width="5.7109375" style="1" customWidth="1"/>
    <col min="2067" max="2067" width="3.42578125" style="1" customWidth="1"/>
    <col min="2068" max="2068" width="4.5703125" style="1" customWidth="1"/>
    <col min="2069" max="2069" width="2.28515625" style="1" customWidth="1"/>
    <col min="2070" max="2071" width="6.85546875" style="1" customWidth="1"/>
    <col min="2072" max="2072" width="1" style="1" customWidth="1"/>
    <col min="2073" max="2073" width="1.28515625" style="1" customWidth="1"/>
    <col min="2074" max="2074" width="2.28515625" style="1" customWidth="1"/>
    <col min="2075" max="2304" width="6.85546875" style="1" customWidth="1"/>
    <col min="2305" max="2305" width="3" style="1" customWidth="1"/>
    <col min="2306" max="2306" width="4.140625" style="1" customWidth="1"/>
    <col min="2307" max="2307" width="18" style="1" customWidth="1"/>
    <col min="2308" max="2308" width="4.5703125" style="1" customWidth="1"/>
    <col min="2309" max="2309" width="8" style="1" customWidth="1"/>
    <col min="2310" max="2310" width="2.28515625" style="1" customWidth="1"/>
    <col min="2311" max="2311" width="1.140625" style="1" customWidth="1"/>
    <col min="2312" max="2312" width="8" style="1" customWidth="1"/>
    <col min="2313" max="2313" width="5.7109375" style="1" customWidth="1"/>
    <col min="2314" max="2314" width="2.28515625" style="1" customWidth="1"/>
    <col min="2315" max="2315" width="13.7109375" style="1" customWidth="1"/>
    <col min="2316" max="2316" width="2.28515625" style="1" customWidth="1"/>
    <col min="2317" max="2317" width="13.7109375" style="1" customWidth="1"/>
    <col min="2318" max="2318" width="2.28515625" style="1" customWidth="1"/>
    <col min="2319" max="2319" width="8" style="1" customWidth="1"/>
    <col min="2320" max="2320" width="5.7109375" style="1" customWidth="1"/>
    <col min="2321" max="2321" width="2.28515625" style="1" customWidth="1"/>
    <col min="2322" max="2322" width="5.7109375" style="1" customWidth="1"/>
    <col min="2323" max="2323" width="3.42578125" style="1" customWidth="1"/>
    <col min="2324" max="2324" width="4.5703125" style="1" customWidth="1"/>
    <col min="2325" max="2325" width="2.28515625" style="1" customWidth="1"/>
    <col min="2326" max="2327" width="6.85546875" style="1" customWidth="1"/>
    <col min="2328" max="2328" width="1" style="1" customWidth="1"/>
    <col min="2329" max="2329" width="1.28515625" style="1" customWidth="1"/>
    <col min="2330" max="2330" width="2.28515625" style="1" customWidth="1"/>
    <col min="2331" max="2560" width="6.85546875" style="1" customWidth="1"/>
    <col min="2561" max="2561" width="3" style="1" customWidth="1"/>
    <col min="2562" max="2562" width="4.140625" style="1" customWidth="1"/>
    <col min="2563" max="2563" width="18" style="1" customWidth="1"/>
    <col min="2564" max="2564" width="4.5703125" style="1" customWidth="1"/>
    <col min="2565" max="2565" width="8" style="1" customWidth="1"/>
    <col min="2566" max="2566" width="2.28515625" style="1" customWidth="1"/>
    <col min="2567" max="2567" width="1.140625" style="1" customWidth="1"/>
    <col min="2568" max="2568" width="8" style="1" customWidth="1"/>
    <col min="2569" max="2569" width="5.7109375" style="1" customWidth="1"/>
    <col min="2570" max="2570" width="2.28515625" style="1" customWidth="1"/>
    <col min="2571" max="2571" width="13.7109375" style="1" customWidth="1"/>
    <col min="2572" max="2572" width="2.28515625" style="1" customWidth="1"/>
    <col min="2573" max="2573" width="13.7109375" style="1" customWidth="1"/>
    <col min="2574" max="2574" width="2.28515625" style="1" customWidth="1"/>
    <col min="2575" max="2575" width="8" style="1" customWidth="1"/>
    <col min="2576" max="2576" width="5.7109375" style="1" customWidth="1"/>
    <col min="2577" max="2577" width="2.28515625" style="1" customWidth="1"/>
    <col min="2578" max="2578" width="5.7109375" style="1" customWidth="1"/>
    <col min="2579" max="2579" width="3.42578125" style="1" customWidth="1"/>
    <col min="2580" max="2580" width="4.5703125" style="1" customWidth="1"/>
    <col min="2581" max="2581" width="2.28515625" style="1" customWidth="1"/>
    <col min="2582" max="2583" width="6.85546875" style="1" customWidth="1"/>
    <col min="2584" max="2584" width="1" style="1" customWidth="1"/>
    <col min="2585" max="2585" width="1.28515625" style="1" customWidth="1"/>
    <col min="2586" max="2586" width="2.28515625" style="1" customWidth="1"/>
    <col min="2587" max="2816" width="6.85546875" style="1" customWidth="1"/>
    <col min="2817" max="2817" width="3" style="1" customWidth="1"/>
    <col min="2818" max="2818" width="4.140625" style="1" customWidth="1"/>
    <col min="2819" max="2819" width="18" style="1" customWidth="1"/>
    <col min="2820" max="2820" width="4.5703125" style="1" customWidth="1"/>
    <col min="2821" max="2821" width="8" style="1" customWidth="1"/>
    <col min="2822" max="2822" width="2.28515625" style="1" customWidth="1"/>
    <col min="2823" max="2823" width="1.140625" style="1" customWidth="1"/>
    <col min="2824" max="2824" width="8" style="1" customWidth="1"/>
    <col min="2825" max="2825" width="5.7109375" style="1" customWidth="1"/>
    <col min="2826" max="2826" width="2.28515625" style="1" customWidth="1"/>
    <col min="2827" max="2827" width="13.7109375" style="1" customWidth="1"/>
    <col min="2828" max="2828" width="2.28515625" style="1" customWidth="1"/>
    <col min="2829" max="2829" width="13.7109375" style="1" customWidth="1"/>
    <col min="2830" max="2830" width="2.28515625" style="1" customWidth="1"/>
    <col min="2831" max="2831" width="8" style="1" customWidth="1"/>
    <col min="2832" max="2832" width="5.7109375" style="1" customWidth="1"/>
    <col min="2833" max="2833" width="2.28515625" style="1" customWidth="1"/>
    <col min="2834" max="2834" width="5.7109375" style="1" customWidth="1"/>
    <col min="2835" max="2835" width="3.42578125" style="1" customWidth="1"/>
    <col min="2836" max="2836" width="4.5703125" style="1" customWidth="1"/>
    <col min="2837" max="2837" width="2.28515625" style="1" customWidth="1"/>
    <col min="2838" max="2839" width="6.85546875" style="1" customWidth="1"/>
    <col min="2840" max="2840" width="1" style="1" customWidth="1"/>
    <col min="2841" max="2841" width="1.28515625" style="1" customWidth="1"/>
    <col min="2842" max="2842" width="2.28515625" style="1" customWidth="1"/>
    <col min="2843" max="3072" width="6.85546875" style="1" customWidth="1"/>
    <col min="3073" max="3073" width="3" style="1" customWidth="1"/>
    <col min="3074" max="3074" width="4.140625" style="1" customWidth="1"/>
    <col min="3075" max="3075" width="18" style="1" customWidth="1"/>
    <col min="3076" max="3076" width="4.5703125" style="1" customWidth="1"/>
    <col min="3077" max="3077" width="8" style="1" customWidth="1"/>
    <col min="3078" max="3078" width="2.28515625" style="1" customWidth="1"/>
    <col min="3079" max="3079" width="1.140625" style="1" customWidth="1"/>
    <col min="3080" max="3080" width="8" style="1" customWidth="1"/>
    <col min="3081" max="3081" width="5.7109375" style="1" customWidth="1"/>
    <col min="3082" max="3082" width="2.28515625" style="1" customWidth="1"/>
    <col min="3083" max="3083" width="13.7109375" style="1" customWidth="1"/>
    <col min="3084" max="3084" width="2.28515625" style="1" customWidth="1"/>
    <col min="3085" max="3085" width="13.7109375" style="1" customWidth="1"/>
    <col min="3086" max="3086" width="2.28515625" style="1" customWidth="1"/>
    <col min="3087" max="3087" width="8" style="1" customWidth="1"/>
    <col min="3088" max="3088" width="5.7109375" style="1" customWidth="1"/>
    <col min="3089" max="3089" width="2.28515625" style="1" customWidth="1"/>
    <col min="3090" max="3090" width="5.7109375" style="1" customWidth="1"/>
    <col min="3091" max="3091" width="3.42578125" style="1" customWidth="1"/>
    <col min="3092" max="3092" width="4.5703125" style="1" customWidth="1"/>
    <col min="3093" max="3093" width="2.28515625" style="1" customWidth="1"/>
    <col min="3094" max="3095" width="6.85546875" style="1" customWidth="1"/>
    <col min="3096" max="3096" width="1" style="1" customWidth="1"/>
    <col min="3097" max="3097" width="1.28515625" style="1" customWidth="1"/>
    <col min="3098" max="3098" width="2.28515625" style="1" customWidth="1"/>
    <col min="3099" max="3328" width="6.85546875" style="1" customWidth="1"/>
    <col min="3329" max="3329" width="3" style="1" customWidth="1"/>
    <col min="3330" max="3330" width="4.140625" style="1" customWidth="1"/>
    <col min="3331" max="3331" width="18" style="1" customWidth="1"/>
    <col min="3332" max="3332" width="4.5703125" style="1" customWidth="1"/>
    <col min="3333" max="3333" width="8" style="1" customWidth="1"/>
    <col min="3334" max="3334" width="2.28515625" style="1" customWidth="1"/>
    <col min="3335" max="3335" width="1.140625" style="1" customWidth="1"/>
    <col min="3336" max="3336" width="8" style="1" customWidth="1"/>
    <col min="3337" max="3337" width="5.7109375" style="1" customWidth="1"/>
    <col min="3338" max="3338" width="2.28515625" style="1" customWidth="1"/>
    <col min="3339" max="3339" width="13.7109375" style="1" customWidth="1"/>
    <col min="3340" max="3340" width="2.28515625" style="1" customWidth="1"/>
    <col min="3341" max="3341" width="13.7109375" style="1" customWidth="1"/>
    <col min="3342" max="3342" width="2.28515625" style="1" customWidth="1"/>
    <col min="3343" max="3343" width="8" style="1" customWidth="1"/>
    <col min="3344" max="3344" width="5.7109375" style="1" customWidth="1"/>
    <col min="3345" max="3345" width="2.28515625" style="1" customWidth="1"/>
    <col min="3346" max="3346" width="5.7109375" style="1" customWidth="1"/>
    <col min="3347" max="3347" width="3.42578125" style="1" customWidth="1"/>
    <col min="3348" max="3348" width="4.5703125" style="1" customWidth="1"/>
    <col min="3349" max="3349" width="2.28515625" style="1" customWidth="1"/>
    <col min="3350" max="3351" width="6.85546875" style="1" customWidth="1"/>
    <col min="3352" max="3352" width="1" style="1" customWidth="1"/>
    <col min="3353" max="3353" width="1.28515625" style="1" customWidth="1"/>
    <col min="3354" max="3354" width="2.28515625" style="1" customWidth="1"/>
    <col min="3355" max="3584" width="6.85546875" style="1" customWidth="1"/>
    <col min="3585" max="3585" width="3" style="1" customWidth="1"/>
    <col min="3586" max="3586" width="4.140625" style="1" customWidth="1"/>
    <col min="3587" max="3587" width="18" style="1" customWidth="1"/>
    <col min="3588" max="3588" width="4.5703125" style="1" customWidth="1"/>
    <col min="3589" max="3589" width="8" style="1" customWidth="1"/>
    <col min="3590" max="3590" width="2.28515625" style="1" customWidth="1"/>
    <col min="3591" max="3591" width="1.140625" style="1" customWidth="1"/>
    <col min="3592" max="3592" width="8" style="1" customWidth="1"/>
    <col min="3593" max="3593" width="5.7109375" style="1" customWidth="1"/>
    <col min="3594" max="3594" width="2.28515625" style="1" customWidth="1"/>
    <col min="3595" max="3595" width="13.7109375" style="1" customWidth="1"/>
    <col min="3596" max="3596" width="2.28515625" style="1" customWidth="1"/>
    <col min="3597" max="3597" width="13.7109375" style="1" customWidth="1"/>
    <col min="3598" max="3598" width="2.28515625" style="1" customWidth="1"/>
    <col min="3599" max="3599" width="8" style="1" customWidth="1"/>
    <col min="3600" max="3600" width="5.7109375" style="1" customWidth="1"/>
    <col min="3601" max="3601" width="2.28515625" style="1" customWidth="1"/>
    <col min="3602" max="3602" width="5.7109375" style="1" customWidth="1"/>
    <col min="3603" max="3603" width="3.42578125" style="1" customWidth="1"/>
    <col min="3604" max="3604" width="4.5703125" style="1" customWidth="1"/>
    <col min="3605" max="3605" width="2.28515625" style="1" customWidth="1"/>
    <col min="3606" max="3607" width="6.85546875" style="1" customWidth="1"/>
    <col min="3608" max="3608" width="1" style="1" customWidth="1"/>
    <col min="3609" max="3609" width="1.28515625" style="1" customWidth="1"/>
    <col min="3610" max="3610" width="2.28515625" style="1" customWidth="1"/>
    <col min="3611" max="3840" width="6.85546875" style="1" customWidth="1"/>
    <col min="3841" max="3841" width="3" style="1" customWidth="1"/>
    <col min="3842" max="3842" width="4.140625" style="1" customWidth="1"/>
    <col min="3843" max="3843" width="18" style="1" customWidth="1"/>
    <col min="3844" max="3844" width="4.5703125" style="1" customWidth="1"/>
    <col min="3845" max="3845" width="8" style="1" customWidth="1"/>
    <col min="3846" max="3846" width="2.28515625" style="1" customWidth="1"/>
    <col min="3847" max="3847" width="1.140625" style="1" customWidth="1"/>
    <col min="3848" max="3848" width="8" style="1" customWidth="1"/>
    <col min="3849" max="3849" width="5.7109375" style="1" customWidth="1"/>
    <col min="3850" max="3850" width="2.28515625" style="1" customWidth="1"/>
    <col min="3851" max="3851" width="13.7109375" style="1" customWidth="1"/>
    <col min="3852" max="3852" width="2.28515625" style="1" customWidth="1"/>
    <col min="3853" max="3853" width="13.7109375" style="1" customWidth="1"/>
    <col min="3854" max="3854" width="2.28515625" style="1" customWidth="1"/>
    <col min="3855" max="3855" width="8" style="1" customWidth="1"/>
    <col min="3856" max="3856" width="5.7109375" style="1" customWidth="1"/>
    <col min="3857" max="3857" width="2.28515625" style="1" customWidth="1"/>
    <col min="3858" max="3858" width="5.7109375" style="1" customWidth="1"/>
    <col min="3859" max="3859" width="3.42578125" style="1" customWidth="1"/>
    <col min="3860" max="3860" width="4.5703125" style="1" customWidth="1"/>
    <col min="3861" max="3861" width="2.28515625" style="1" customWidth="1"/>
    <col min="3862" max="3863" width="6.85546875" style="1" customWidth="1"/>
    <col min="3864" max="3864" width="1" style="1" customWidth="1"/>
    <col min="3865" max="3865" width="1.28515625" style="1" customWidth="1"/>
    <col min="3866" max="3866" width="2.28515625" style="1" customWidth="1"/>
    <col min="3867" max="4096" width="6.85546875" style="1" customWidth="1"/>
    <col min="4097" max="4097" width="3" style="1" customWidth="1"/>
    <col min="4098" max="4098" width="4.140625" style="1" customWidth="1"/>
    <col min="4099" max="4099" width="18" style="1" customWidth="1"/>
    <col min="4100" max="4100" width="4.5703125" style="1" customWidth="1"/>
    <col min="4101" max="4101" width="8" style="1" customWidth="1"/>
    <col min="4102" max="4102" width="2.28515625" style="1" customWidth="1"/>
    <col min="4103" max="4103" width="1.140625" style="1" customWidth="1"/>
    <col min="4104" max="4104" width="8" style="1" customWidth="1"/>
    <col min="4105" max="4105" width="5.7109375" style="1" customWidth="1"/>
    <col min="4106" max="4106" width="2.28515625" style="1" customWidth="1"/>
    <col min="4107" max="4107" width="13.7109375" style="1" customWidth="1"/>
    <col min="4108" max="4108" width="2.28515625" style="1" customWidth="1"/>
    <col min="4109" max="4109" width="13.7109375" style="1" customWidth="1"/>
    <col min="4110" max="4110" width="2.28515625" style="1" customWidth="1"/>
    <col min="4111" max="4111" width="8" style="1" customWidth="1"/>
    <col min="4112" max="4112" width="5.7109375" style="1" customWidth="1"/>
    <col min="4113" max="4113" width="2.28515625" style="1" customWidth="1"/>
    <col min="4114" max="4114" width="5.7109375" style="1" customWidth="1"/>
    <col min="4115" max="4115" width="3.42578125" style="1" customWidth="1"/>
    <col min="4116" max="4116" width="4.5703125" style="1" customWidth="1"/>
    <col min="4117" max="4117" width="2.28515625" style="1" customWidth="1"/>
    <col min="4118" max="4119" width="6.85546875" style="1" customWidth="1"/>
    <col min="4120" max="4120" width="1" style="1" customWidth="1"/>
    <col min="4121" max="4121" width="1.28515625" style="1" customWidth="1"/>
    <col min="4122" max="4122" width="2.28515625" style="1" customWidth="1"/>
    <col min="4123" max="4352" width="6.85546875" style="1" customWidth="1"/>
    <col min="4353" max="4353" width="3" style="1" customWidth="1"/>
    <col min="4354" max="4354" width="4.140625" style="1" customWidth="1"/>
    <col min="4355" max="4355" width="18" style="1" customWidth="1"/>
    <col min="4356" max="4356" width="4.5703125" style="1" customWidth="1"/>
    <col min="4357" max="4357" width="8" style="1" customWidth="1"/>
    <col min="4358" max="4358" width="2.28515625" style="1" customWidth="1"/>
    <col min="4359" max="4359" width="1.140625" style="1" customWidth="1"/>
    <col min="4360" max="4360" width="8" style="1" customWidth="1"/>
    <col min="4361" max="4361" width="5.7109375" style="1" customWidth="1"/>
    <col min="4362" max="4362" width="2.28515625" style="1" customWidth="1"/>
    <col min="4363" max="4363" width="13.7109375" style="1" customWidth="1"/>
    <col min="4364" max="4364" width="2.28515625" style="1" customWidth="1"/>
    <col min="4365" max="4365" width="13.7109375" style="1" customWidth="1"/>
    <col min="4366" max="4366" width="2.28515625" style="1" customWidth="1"/>
    <col min="4367" max="4367" width="8" style="1" customWidth="1"/>
    <col min="4368" max="4368" width="5.7109375" style="1" customWidth="1"/>
    <col min="4369" max="4369" width="2.28515625" style="1" customWidth="1"/>
    <col min="4370" max="4370" width="5.7109375" style="1" customWidth="1"/>
    <col min="4371" max="4371" width="3.42578125" style="1" customWidth="1"/>
    <col min="4372" max="4372" width="4.5703125" style="1" customWidth="1"/>
    <col min="4373" max="4373" width="2.28515625" style="1" customWidth="1"/>
    <col min="4374" max="4375" width="6.85546875" style="1" customWidth="1"/>
    <col min="4376" max="4376" width="1" style="1" customWidth="1"/>
    <col min="4377" max="4377" width="1.28515625" style="1" customWidth="1"/>
    <col min="4378" max="4378" width="2.28515625" style="1" customWidth="1"/>
    <col min="4379" max="4608" width="6.85546875" style="1" customWidth="1"/>
    <col min="4609" max="4609" width="3" style="1" customWidth="1"/>
    <col min="4610" max="4610" width="4.140625" style="1" customWidth="1"/>
    <col min="4611" max="4611" width="18" style="1" customWidth="1"/>
    <col min="4612" max="4612" width="4.5703125" style="1" customWidth="1"/>
    <col min="4613" max="4613" width="8" style="1" customWidth="1"/>
    <col min="4614" max="4614" width="2.28515625" style="1" customWidth="1"/>
    <col min="4615" max="4615" width="1.140625" style="1" customWidth="1"/>
    <col min="4616" max="4616" width="8" style="1" customWidth="1"/>
    <col min="4617" max="4617" width="5.7109375" style="1" customWidth="1"/>
    <col min="4618" max="4618" width="2.28515625" style="1" customWidth="1"/>
    <col min="4619" max="4619" width="13.7109375" style="1" customWidth="1"/>
    <col min="4620" max="4620" width="2.28515625" style="1" customWidth="1"/>
    <col min="4621" max="4621" width="13.7109375" style="1" customWidth="1"/>
    <col min="4622" max="4622" width="2.28515625" style="1" customWidth="1"/>
    <col min="4623" max="4623" width="8" style="1" customWidth="1"/>
    <col min="4624" max="4624" width="5.7109375" style="1" customWidth="1"/>
    <col min="4625" max="4625" width="2.28515625" style="1" customWidth="1"/>
    <col min="4626" max="4626" width="5.7109375" style="1" customWidth="1"/>
    <col min="4627" max="4627" width="3.42578125" style="1" customWidth="1"/>
    <col min="4628" max="4628" width="4.5703125" style="1" customWidth="1"/>
    <col min="4629" max="4629" width="2.28515625" style="1" customWidth="1"/>
    <col min="4630" max="4631" width="6.85546875" style="1" customWidth="1"/>
    <col min="4632" max="4632" width="1" style="1" customWidth="1"/>
    <col min="4633" max="4633" width="1.28515625" style="1" customWidth="1"/>
    <col min="4634" max="4634" width="2.28515625" style="1" customWidth="1"/>
    <col min="4635" max="4864" width="6.85546875" style="1" customWidth="1"/>
    <col min="4865" max="4865" width="3" style="1" customWidth="1"/>
    <col min="4866" max="4866" width="4.140625" style="1" customWidth="1"/>
    <col min="4867" max="4867" width="18" style="1" customWidth="1"/>
    <col min="4868" max="4868" width="4.5703125" style="1" customWidth="1"/>
    <col min="4869" max="4869" width="8" style="1" customWidth="1"/>
    <col min="4870" max="4870" width="2.28515625" style="1" customWidth="1"/>
    <col min="4871" max="4871" width="1.140625" style="1" customWidth="1"/>
    <col min="4872" max="4872" width="8" style="1" customWidth="1"/>
    <col min="4873" max="4873" width="5.7109375" style="1" customWidth="1"/>
    <col min="4874" max="4874" width="2.28515625" style="1" customWidth="1"/>
    <col min="4875" max="4875" width="13.7109375" style="1" customWidth="1"/>
    <col min="4876" max="4876" width="2.28515625" style="1" customWidth="1"/>
    <col min="4877" max="4877" width="13.7109375" style="1" customWidth="1"/>
    <col min="4878" max="4878" width="2.28515625" style="1" customWidth="1"/>
    <col min="4879" max="4879" width="8" style="1" customWidth="1"/>
    <col min="4880" max="4880" width="5.7109375" style="1" customWidth="1"/>
    <col min="4881" max="4881" width="2.28515625" style="1" customWidth="1"/>
    <col min="4882" max="4882" width="5.7109375" style="1" customWidth="1"/>
    <col min="4883" max="4883" width="3.42578125" style="1" customWidth="1"/>
    <col min="4884" max="4884" width="4.5703125" style="1" customWidth="1"/>
    <col min="4885" max="4885" width="2.28515625" style="1" customWidth="1"/>
    <col min="4886" max="4887" width="6.85546875" style="1" customWidth="1"/>
    <col min="4888" max="4888" width="1" style="1" customWidth="1"/>
    <col min="4889" max="4889" width="1.28515625" style="1" customWidth="1"/>
    <col min="4890" max="4890" width="2.28515625" style="1" customWidth="1"/>
    <col min="4891" max="5120" width="6.85546875" style="1" customWidth="1"/>
    <col min="5121" max="5121" width="3" style="1" customWidth="1"/>
    <col min="5122" max="5122" width="4.140625" style="1" customWidth="1"/>
    <col min="5123" max="5123" width="18" style="1" customWidth="1"/>
    <col min="5124" max="5124" width="4.5703125" style="1" customWidth="1"/>
    <col min="5125" max="5125" width="8" style="1" customWidth="1"/>
    <col min="5126" max="5126" width="2.28515625" style="1" customWidth="1"/>
    <col min="5127" max="5127" width="1.140625" style="1" customWidth="1"/>
    <col min="5128" max="5128" width="8" style="1" customWidth="1"/>
    <col min="5129" max="5129" width="5.7109375" style="1" customWidth="1"/>
    <col min="5130" max="5130" width="2.28515625" style="1" customWidth="1"/>
    <col min="5131" max="5131" width="13.7109375" style="1" customWidth="1"/>
    <col min="5132" max="5132" width="2.28515625" style="1" customWidth="1"/>
    <col min="5133" max="5133" width="13.7109375" style="1" customWidth="1"/>
    <col min="5134" max="5134" width="2.28515625" style="1" customWidth="1"/>
    <col min="5135" max="5135" width="8" style="1" customWidth="1"/>
    <col min="5136" max="5136" width="5.7109375" style="1" customWidth="1"/>
    <col min="5137" max="5137" width="2.28515625" style="1" customWidth="1"/>
    <col min="5138" max="5138" width="5.7109375" style="1" customWidth="1"/>
    <col min="5139" max="5139" width="3.42578125" style="1" customWidth="1"/>
    <col min="5140" max="5140" width="4.5703125" style="1" customWidth="1"/>
    <col min="5141" max="5141" width="2.28515625" style="1" customWidth="1"/>
    <col min="5142" max="5143" width="6.85546875" style="1" customWidth="1"/>
    <col min="5144" max="5144" width="1" style="1" customWidth="1"/>
    <col min="5145" max="5145" width="1.28515625" style="1" customWidth="1"/>
    <col min="5146" max="5146" width="2.28515625" style="1" customWidth="1"/>
    <col min="5147" max="5376" width="6.85546875" style="1" customWidth="1"/>
    <col min="5377" max="5377" width="3" style="1" customWidth="1"/>
    <col min="5378" max="5378" width="4.140625" style="1" customWidth="1"/>
    <col min="5379" max="5379" width="18" style="1" customWidth="1"/>
    <col min="5380" max="5380" width="4.5703125" style="1" customWidth="1"/>
    <col min="5381" max="5381" width="8" style="1" customWidth="1"/>
    <col min="5382" max="5382" width="2.28515625" style="1" customWidth="1"/>
    <col min="5383" max="5383" width="1.140625" style="1" customWidth="1"/>
    <col min="5384" max="5384" width="8" style="1" customWidth="1"/>
    <col min="5385" max="5385" width="5.7109375" style="1" customWidth="1"/>
    <col min="5386" max="5386" width="2.28515625" style="1" customWidth="1"/>
    <col min="5387" max="5387" width="13.7109375" style="1" customWidth="1"/>
    <col min="5388" max="5388" width="2.28515625" style="1" customWidth="1"/>
    <col min="5389" max="5389" width="13.7109375" style="1" customWidth="1"/>
    <col min="5390" max="5390" width="2.28515625" style="1" customWidth="1"/>
    <col min="5391" max="5391" width="8" style="1" customWidth="1"/>
    <col min="5392" max="5392" width="5.7109375" style="1" customWidth="1"/>
    <col min="5393" max="5393" width="2.28515625" style="1" customWidth="1"/>
    <col min="5394" max="5394" width="5.7109375" style="1" customWidth="1"/>
    <col min="5395" max="5395" width="3.42578125" style="1" customWidth="1"/>
    <col min="5396" max="5396" width="4.5703125" style="1" customWidth="1"/>
    <col min="5397" max="5397" width="2.28515625" style="1" customWidth="1"/>
    <col min="5398" max="5399" width="6.85546875" style="1" customWidth="1"/>
    <col min="5400" max="5400" width="1" style="1" customWidth="1"/>
    <col min="5401" max="5401" width="1.28515625" style="1" customWidth="1"/>
    <col min="5402" max="5402" width="2.28515625" style="1" customWidth="1"/>
    <col min="5403" max="5632" width="6.85546875" style="1" customWidth="1"/>
    <col min="5633" max="5633" width="3" style="1" customWidth="1"/>
    <col min="5634" max="5634" width="4.140625" style="1" customWidth="1"/>
    <col min="5635" max="5635" width="18" style="1" customWidth="1"/>
    <col min="5636" max="5636" width="4.5703125" style="1" customWidth="1"/>
    <col min="5637" max="5637" width="8" style="1" customWidth="1"/>
    <col min="5638" max="5638" width="2.28515625" style="1" customWidth="1"/>
    <col min="5639" max="5639" width="1.140625" style="1" customWidth="1"/>
    <col min="5640" max="5640" width="8" style="1" customWidth="1"/>
    <col min="5641" max="5641" width="5.7109375" style="1" customWidth="1"/>
    <col min="5642" max="5642" width="2.28515625" style="1" customWidth="1"/>
    <col min="5643" max="5643" width="13.7109375" style="1" customWidth="1"/>
    <col min="5644" max="5644" width="2.28515625" style="1" customWidth="1"/>
    <col min="5645" max="5645" width="13.7109375" style="1" customWidth="1"/>
    <col min="5646" max="5646" width="2.28515625" style="1" customWidth="1"/>
    <col min="5647" max="5647" width="8" style="1" customWidth="1"/>
    <col min="5648" max="5648" width="5.7109375" style="1" customWidth="1"/>
    <col min="5649" max="5649" width="2.28515625" style="1" customWidth="1"/>
    <col min="5650" max="5650" width="5.7109375" style="1" customWidth="1"/>
    <col min="5651" max="5651" width="3.42578125" style="1" customWidth="1"/>
    <col min="5652" max="5652" width="4.5703125" style="1" customWidth="1"/>
    <col min="5653" max="5653" width="2.28515625" style="1" customWidth="1"/>
    <col min="5654" max="5655" width="6.85546875" style="1" customWidth="1"/>
    <col min="5656" max="5656" width="1" style="1" customWidth="1"/>
    <col min="5657" max="5657" width="1.28515625" style="1" customWidth="1"/>
    <col min="5658" max="5658" width="2.28515625" style="1" customWidth="1"/>
    <col min="5659" max="5888" width="6.85546875" style="1" customWidth="1"/>
    <col min="5889" max="5889" width="3" style="1" customWidth="1"/>
    <col min="5890" max="5890" width="4.140625" style="1" customWidth="1"/>
    <col min="5891" max="5891" width="18" style="1" customWidth="1"/>
    <col min="5892" max="5892" width="4.5703125" style="1" customWidth="1"/>
    <col min="5893" max="5893" width="8" style="1" customWidth="1"/>
    <col min="5894" max="5894" width="2.28515625" style="1" customWidth="1"/>
    <col min="5895" max="5895" width="1.140625" style="1" customWidth="1"/>
    <col min="5896" max="5896" width="8" style="1" customWidth="1"/>
    <col min="5897" max="5897" width="5.7109375" style="1" customWidth="1"/>
    <col min="5898" max="5898" width="2.28515625" style="1" customWidth="1"/>
    <col min="5899" max="5899" width="13.7109375" style="1" customWidth="1"/>
    <col min="5900" max="5900" width="2.28515625" style="1" customWidth="1"/>
    <col min="5901" max="5901" width="13.7109375" style="1" customWidth="1"/>
    <col min="5902" max="5902" width="2.28515625" style="1" customWidth="1"/>
    <col min="5903" max="5903" width="8" style="1" customWidth="1"/>
    <col min="5904" max="5904" width="5.7109375" style="1" customWidth="1"/>
    <col min="5905" max="5905" width="2.28515625" style="1" customWidth="1"/>
    <col min="5906" max="5906" width="5.7109375" style="1" customWidth="1"/>
    <col min="5907" max="5907" width="3.42578125" style="1" customWidth="1"/>
    <col min="5908" max="5908" width="4.5703125" style="1" customWidth="1"/>
    <col min="5909" max="5909" width="2.28515625" style="1" customWidth="1"/>
    <col min="5910" max="5911" width="6.85546875" style="1" customWidth="1"/>
    <col min="5912" max="5912" width="1" style="1" customWidth="1"/>
    <col min="5913" max="5913" width="1.28515625" style="1" customWidth="1"/>
    <col min="5914" max="5914" width="2.28515625" style="1" customWidth="1"/>
    <col min="5915" max="6144" width="6.85546875" style="1" customWidth="1"/>
    <col min="6145" max="6145" width="3" style="1" customWidth="1"/>
    <col min="6146" max="6146" width="4.140625" style="1" customWidth="1"/>
    <col min="6147" max="6147" width="18" style="1" customWidth="1"/>
    <col min="6148" max="6148" width="4.5703125" style="1" customWidth="1"/>
    <col min="6149" max="6149" width="8" style="1" customWidth="1"/>
    <col min="6150" max="6150" width="2.28515625" style="1" customWidth="1"/>
    <col min="6151" max="6151" width="1.140625" style="1" customWidth="1"/>
    <col min="6152" max="6152" width="8" style="1" customWidth="1"/>
    <col min="6153" max="6153" width="5.7109375" style="1" customWidth="1"/>
    <col min="6154" max="6154" width="2.28515625" style="1" customWidth="1"/>
    <col min="6155" max="6155" width="13.7109375" style="1" customWidth="1"/>
    <col min="6156" max="6156" width="2.28515625" style="1" customWidth="1"/>
    <col min="6157" max="6157" width="13.7109375" style="1" customWidth="1"/>
    <col min="6158" max="6158" width="2.28515625" style="1" customWidth="1"/>
    <col min="6159" max="6159" width="8" style="1" customWidth="1"/>
    <col min="6160" max="6160" width="5.7109375" style="1" customWidth="1"/>
    <col min="6161" max="6161" width="2.28515625" style="1" customWidth="1"/>
    <col min="6162" max="6162" width="5.7109375" style="1" customWidth="1"/>
    <col min="6163" max="6163" width="3.42578125" style="1" customWidth="1"/>
    <col min="6164" max="6164" width="4.5703125" style="1" customWidth="1"/>
    <col min="6165" max="6165" width="2.28515625" style="1" customWidth="1"/>
    <col min="6166" max="6167" width="6.85546875" style="1" customWidth="1"/>
    <col min="6168" max="6168" width="1" style="1" customWidth="1"/>
    <col min="6169" max="6169" width="1.28515625" style="1" customWidth="1"/>
    <col min="6170" max="6170" width="2.28515625" style="1" customWidth="1"/>
    <col min="6171" max="6400" width="6.85546875" style="1" customWidth="1"/>
    <col min="6401" max="6401" width="3" style="1" customWidth="1"/>
    <col min="6402" max="6402" width="4.140625" style="1" customWidth="1"/>
    <col min="6403" max="6403" width="18" style="1" customWidth="1"/>
    <col min="6404" max="6404" width="4.5703125" style="1" customWidth="1"/>
    <col min="6405" max="6405" width="8" style="1" customWidth="1"/>
    <col min="6406" max="6406" width="2.28515625" style="1" customWidth="1"/>
    <col min="6407" max="6407" width="1.140625" style="1" customWidth="1"/>
    <col min="6408" max="6408" width="8" style="1" customWidth="1"/>
    <col min="6409" max="6409" width="5.7109375" style="1" customWidth="1"/>
    <col min="6410" max="6410" width="2.28515625" style="1" customWidth="1"/>
    <col min="6411" max="6411" width="13.7109375" style="1" customWidth="1"/>
    <col min="6412" max="6412" width="2.28515625" style="1" customWidth="1"/>
    <col min="6413" max="6413" width="13.7109375" style="1" customWidth="1"/>
    <col min="6414" max="6414" width="2.28515625" style="1" customWidth="1"/>
    <col min="6415" max="6415" width="8" style="1" customWidth="1"/>
    <col min="6416" max="6416" width="5.7109375" style="1" customWidth="1"/>
    <col min="6417" max="6417" width="2.28515625" style="1" customWidth="1"/>
    <col min="6418" max="6418" width="5.7109375" style="1" customWidth="1"/>
    <col min="6419" max="6419" width="3.42578125" style="1" customWidth="1"/>
    <col min="6420" max="6420" width="4.5703125" style="1" customWidth="1"/>
    <col min="6421" max="6421" width="2.28515625" style="1" customWidth="1"/>
    <col min="6422" max="6423" width="6.85546875" style="1" customWidth="1"/>
    <col min="6424" max="6424" width="1" style="1" customWidth="1"/>
    <col min="6425" max="6425" width="1.28515625" style="1" customWidth="1"/>
    <col min="6426" max="6426" width="2.28515625" style="1" customWidth="1"/>
    <col min="6427" max="6656" width="6.85546875" style="1" customWidth="1"/>
    <col min="6657" max="6657" width="3" style="1" customWidth="1"/>
    <col min="6658" max="6658" width="4.140625" style="1" customWidth="1"/>
    <col min="6659" max="6659" width="18" style="1" customWidth="1"/>
    <col min="6660" max="6660" width="4.5703125" style="1" customWidth="1"/>
    <col min="6661" max="6661" width="8" style="1" customWidth="1"/>
    <col min="6662" max="6662" width="2.28515625" style="1" customWidth="1"/>
    <col min="6663" max="6663" width="1.140625" style="1" customWidth="1"/>
    <col min="6664" max="6664" width="8" style="1" customWidth="1"/>
    <col min="6665" max="6665" width="5.7109375" style="1" customWidth="1"/>
    <col min="6666" max="6666" width="2.28515625" style="1" customWidth="1"/>
    <col min="6667" max="6667" width="13.7109375" style="1" customWidth="1"/>
    <col min="6668" max="6668" width="2.28515625" style="1" customWidth="1"/>
    <col min="6669" max="6669" width="13.7109375" style="1" customWidth="1"/>
    <col min="6670" max="6670" width="2.28515625" style="1" customWidth="1"/>
    <col min="6671" max="6671" width="8" style="1" customWidth="1"/>
    <col min="6672" max="6672" width="5.7109375" style="1" customWidth="1"/>
    <col min="6673" max="6673" width="2.28515625" style="1" customWidth="1"/>
    <col min="6674" max="6674" width="5.7109375" style="1" customWidth="1"/>
    <col min="6675" max="6675" width="3.42578125" style="1" customWidth="1"/>
    <col min="6676" max="6676" width="4.5703125" style="1" customWidth="1"/>
    <col min="6677" max="6677" width="2.28515625" style="1" customWidth="1"/>
    <col min="6678" max="6679" width="6.85546875" style="1" customWidth="1"/>
    <col min="6680" max="6680" width="1" style="1" customWidth="1"/>
    <col min="6681" max="6681" width="1.28515625" style="1" customWidth="1"/>
    <col min="6682" max="6682" width="2.28515625" style="1" customWidth="1"/>
    <col min="6683" max="6912" width="6.85546875" style="1" customWidth="1"/>
    <col min="6913" max="6913" width="3" style="1" customWidth="1"/>
    <col min="6914" max="6914" width="4.140625" style="1" customWidth="1"/>
    <col min="6915" max="6915" width="18" style="1" customWidth="1"/>
    <col min="6916" max="6916" width="4.5703125" style="1" customWidth="1"/>
    <col min="6917" max="6917" width="8" style="1" customWidth="1"/>
    <col min="6918" max="6918" width="2.28515625" style="1" customWidth="1"/>
    <col min="6919" max="6919" width="1.140625" style="1" customWidth="1"/>
    <col min="6920" max="6920" width="8" style="1" customWidth="1"/>
    <col min="6921" max="6921" width="5.7109375" style="1" customWidth="1"/>
    <col min="6922" max="6922" width="2.28515625" style="1" customWidth="1"/>
    <col min="6923" max="6923" width="13.7109375" style="1" customWidth="1"/>
    <col min="6924" max="6924" width="2.28515625" style="1" customWidth="1"/>
    <col min="6925" max="6925" width="13.7109375" style="1" customWidth="1"/>
    <col min="6926" max="6926" width="2.28515625" style="1" customWidth="1"/>
    <col min="6927" max="6927" width="8" style="1" customWidth="1"/>
    <col min="6928" max="6928" width="5.7109375" style="1" customWidth="1"/>
    <col min="6929" max="6929" width="2.28515625" style="1" customWidth="1"/>
    <col min="6930" max="6930" width="5.7109375" style="1" customWidth="1"/>
    <col min="6931" max="6931" width="3.42578125" style="1" customWidth="1"/>
    <col min="6932" max="6932" width="4.5703125" style="1" customWidth="1"/>
    <col min="6933" max="6933" width="2.28515625" style="1" customWidth="1"/>
    <col min="6934" max="6935" width="6.85546875" style="1" customWidth="1"/>
    <col min="6936" max="6936" width="1" style="1" customWidth="1"/>
    <col min="6937" max="6937" width="1.28515625" style="1" customWidth="1"/>
    <col min="6938" max="6938" width="2.28515625" style="1" customWidth="1"/>
    <col min="6939" max="7168" width="6.85546875" style="1" customWidth="1"/>
    <col min="7169" max="7169" width="3" style="1" customWidth="1"/>
    <col min="7170" max="7170" width="4.140625" style="1" customWidth="1"/>
    <col min="7171" max="7171" width="18" style="1" customWidth="1"/>
    <col min="7172" max="7172" width="4.5703125" style="1" customWidth="1"/>
    <col min="7173" max="7173" width="8" style="1" customWidth="1"/>
    <col min="7174" max="7174" width="2.28515625" style="1" customWidth="1"/>
    <col min="7175" max="7175" width="1.140625" style="1" customWidth="1"/>
    <col min="7176" max="7176" width="8" style="1" customWidth="1"/>
    <col min="7177" max="7177" width="5.7109375" style="1" customWidth="1"/>
    <col min="7178" max="7178" width="2.28515625" style="1" customWidth="1"/>
    <col min="7179" max="7179" width="13.7109375" style="1" customWidth="1"/>
    <col min="7180" max="7180" width="2.28515625" style="1" customWidth="1"/>
    <col min="7181" max="7181" width="13.7109375" style="1" customWidth="1"/>
    <col min="7182" max="7182" width="2.28515625" style="1" customWidth="1"/>
    <col min="7183" max="7183" width="8" style="1" customWidth="1"/>
    <col min="7184" max="7184" width="5.7109375" style="1" customWidth="1"/>
    <col min="7185" max="7185" width="2.28515625" style="1" customWidth="1"/>
    <col min="7186" max="7186" width="5.7109375" style="1" customWidth="1"/>
    <col min="7187" max="7187" width="3.42578125" style="1" customWidth="1"/>
    <col min="7188" max="7188" width="4.5703125" style="1" customWidth="1"/>
    <col min="7189" max="7189" width="2.28515625" style="1" customWidth="1"/>
    <col min="7190" max="7191" width="6.85546875" style="1" customWidth="1"/>
    <col min="7192" max="7192" width="1" style="1" customWidth="1"/>
    <col min="7193" max="7193" width="1.28515625" style="1" customWidth="1"/>
    <col min="7194" max="7194" width="2.28515625" style="1" customWidth="1"/>
    <col min="7195" max="7424" width="6.85546875" style="1" customWidth="1"/>
    <col min="7425" max="7425" width="3" style="1" customWidth="1"/>
    <col min="7426" max="7426" width="4.140625" style="1" customWidth="1"/>
    <col min="7427" max="7427" width="18" style="1" customWidth="1"/>
    <col min="7428" max="7428" width="4.5703125" style="1" customWidth="1"/>
    <col min="7429" max="7429" width="8" style="1" customWidth="1"/>
    <col min="7430" max="7430" width="2.28515625" style="1" customWidth="1"/>
    <col min="7431" max="7431" width="1.140625" style="1" customWidth="1"/>
    <col min="7432" max="7432" width="8" style="1" customWidth="1"/>
    <col min="7433" max="7433" width="5.7109375" style="1" customWidth="1"/>
    <col min="7434" max="7434" width="2.28515625" style="1" customWidth="1"/>
    <col min="7435" max="7435" width="13.7109375" style="1" customWidth="1"/>
    <col min="7436" max="7436" width="2.28515625" style="1" customWidth="1"/>
    <col min="7437" max="7437" width="13.7109375" style="1" customWidth="1"/>
    <col min="7438" max="7438" width="2.28515625" style="1" customWidth="1"/>
    <col min="7439" max="7439" width="8" style="1" customWidth="1"/>
    <col min="7440" max="7440" width="5.7109375" style="1" customWidth="1"/>
    <col min="7441" max="7441" width="2.28515625" style="1" customWidth="1"/>
    <col min="7442" max="7442" width="5.7109375" style="1" customWidth="1"/>
    <col min="7443" max="7443" width="3.42578125" style="1" customWidth="1"/>
    <col min="7444" max="7444" width="4.5703125" style="1" customWidth="1"/>
    <col min="7445" max="7445" width="2.28515625" style="1" customWidth="1"/>
    <col min="7446" max="7447" width="6.85546875" style="1" customWidth="1"/>
    <col min="7448" max="7448" width="1" style="1" customWidth="1"/>
    <col min="7449" max="7449" width="1.28515625" style="1" customWidth="1"/>
    <col min="7450" max="7450" width="2.28515625" style="1" customWidth="1"/>
    <col min="7451" max="7680" width="6.85546875" style="1" customWidth="1"/>
    <col min="7681" max="7681" width="3" style="1" customWidth="1"/>
    <col min="7682" max="7682" width="4.140625" style="1" customWidth="1"/>
    <col min="7683" max="7683" width="18" style="1" customWidth="1"/>
    <col min="7684" max="7684" width="4.5703125" style="1" customWidth="1"/>
    <col min="7685" max="7685" width="8" style="1" customWidth="1"/>
    <col min="7686" max="7686" width="2.28515625" style="1" customWidth="1"/>
    <col min="7687" max="7687" width="1.140625" style="1" customWidth="1"/>
    <col min="7688" max="7688" width="8" style="1" customWidth="1"/>
    <col min="7689" max="7689" width="5.7109375" style="1" customWidth="1"/>
    <col min="7690" max="7690" width="2.28515625" style="1" customWidth="1"/>
    <col min="7691" max="7691" width="13.7109375" style="1" customWidth="1"/>
    <col min="7692" max="7692" width="2.28515625" style="1" customWidth="1"/>
    <col min="7693" max="7693" width="13.7109375" style="1" customWidth="1"/>
    <col min="7694" max="7694" width="2.28515625" style="1" customWidth="1"/>
    <col min="7695" max="7695" width="8" style="1" customWidth="1"/>
    <col min="7696" max="7696" width="5.7109375" style="1" customWidth="1"/>
    <col min="7697" max="7697" width="2.28515625" style="1" customWidth="1"/>
    <col min="7698" max="7698" width="5.7109375" style="1" customWidth="1"/>
    <col min="7699" max="7699" width="3.42578125" style="1" customWidth="1"/>
    <col min="7700" max="7700" width="4.5703125" style="1" customWidth="1"/>
    <col min="7701" max="7701" width="2.28515625" style="1" customWidth="1"/>
    <col min="7702" max="7703" width="6.85546875" style="1" customWidth="1"/>
    <col min="7704" max="7704" width="1" style="1" customWidth="1"/>
    <col min="7705" max="7705" width="1.28515625" style="1" customWidth="1"/>
    <col min="7706" max="7706" width="2.28515625" style="1" customWidth="1"/>
    <col min="7707" max="7936" width="6.85546875" style="1" customWidth="1"/>
    <col min="7937" max="7937" width="3" style="1" customWidth="1"/>
    <col min="7938" max="7938" width="4.140625" style="1" customWidth="1"/>
    <col min="7939" max="7939" width="18" style="1" customWidth="1"/>
    <col min="7940" max="7940" width="4.5703125" style="1" customWidth="1"/>
    <col min="7941" max="7941" width="8" style="1" customWidth="1"/>
    <col min="7942" max="7942" width="2.28515625" style="1" customWidth="1"/>
    <col min="7943" max="7943" width="1.140625" style="1" customWidth="1"/>
    <col min="7944" max="7944" width="8" style="1" customWidth="1"/>
    <col min="7945" max="7945" width="5.7109375" style="1" customWidth="1"/>
    <col min="7946" max="7946" width="2.28515625" style="1" customWidth="1"/>
    <col min="7947" max="7947" width="13.7109375" style="1" customWidth="1"/>
    <col min="7948" max="7948" width="2.28515625" style="1" customWidth="1"/>
    <col min="7949" max="7949" width="13.7109375" style="1" customWidth="1"/>
    <col min="7950" max="7950" width="2.28515625" style="1" customWidth="1"/>
    <col min="7951" max="7951" width="8" style="1" customWidth="1"/>
    <col min="7952" max="7952" width="5.7109375" style="1" customWidth="1"/>
    <col min="7953" max="7953" width="2.28515625" style="1" customWidth="1"/>
    <col min="7954" max="7954" width="5.7109375" style="1" customWidth="1"/>
    <col min="7955" max="7955" width="3.42578125" style="1" customWidth="1"/>
    <col min="7956" max="7956" width="4.5703125" style="1" customWidth="1"/>
    <col min="7957" max="7957" width="2.28515625" style="1" customWidth="1"/>
    <col min="7958" max="7959" width="6.85546875" style="1" customWidth="1"/>
    <col min="7960" max="7960" width="1" style="1" customWidth="1"/>
    <col min="7961" max="7961" width="1.28515625" style="1" customWidth="1"/>
    <col min="7962" max="7962" width="2.28515625" style="1" customWidth="1"/>
    <col min="7963" max="8192" width="6.85546875" style="1" customWidth="1"/>
    <col min="8193" max="8193" width="3" style="1" customWidth="1"/>
    <col min="8194" max="8194" width="4.140625" style="1" customWidth="1"/>
    <col min="8195" max="8195" width="18" style="1" customWidth="1"/>
    <col min="8196" max="8196" width="4.5703125" style="1" customWidth="1"/>
    <col min="8197" max="8197" width="8" style="1" customWidth="1"/>
    <col min="8198" max="8198" width="2.28515625" style="1" customWidth="1"/>
    <col min="8199" max="8199" width="1.140625" style="1" customWidth="1"/>
    <col min="8200" max="8200" width="8" style="1" customWidth="1"/>
    <col min="8201" max="8201" width="5.7109375" style="1" customWidth="1"/>
    <col min="8202" max="8202" width="2.28515625" style="1" customWidth="1"/>
    <col min="8203" max="8203" width="13.7109375" style="1" customWidth="1"/>
    <col min="8204" max="8204" width="2.28515625" style="1" customWidth="1"/>
    <col min="8205" max="8205" width="13.7109375" style="1" customWidth="1"/>
    <col min="8206" max="8206" width="2.28515625" style="1" customWidth="1"/>
    <col min="8207" max="8207" width="8" style="1" customWidth="1"/>
    <col min="8208" max="8208" width="5.7109375" style="1" customWidth="1"/>
    <col min="8209" max="8209" width="2.28515625" style="1" customWidth="1"/>
    <col min="8210" max="8210" width="5.7109375" style="1" customWidth="1"/>
    <col min="8211" max="8211" width="3.42578125" style="1" customWidth="1"/>
    <col min="8212" max="8212" width="4.5703125" style="1" customWidth="1"/>
    <col min="8213" max="8213" width="2.28515625" style="1" customWidth="1"/>
    <col min="8214" max="8215" width="6.85546875" style="1" customWidth="1"/>
    <col min="8216" max="8216" width="1" style="1" customWidth="1"/>
    <col min="8217" max="8217" width="1.28515625" style="1" customWidth="1"/>
    <col min="8218" max="8218" width="2.28515625" style="1" customWidth="1"/>
    <col min="8219" max="8448" width="6.85546875" style="1" customWidth="1"/>
    <col min="8449" max="8449" width="3" style="1" customWidth="1"/>
    <col min="8450" max="8450" width="4.140625" style="1" customWidth="1"/>
    <col min="8451" max="8451" width="18" style="1" customWidth="1"/>
    <col min="8452" max="8452" width="4.5703125" style="1" customWidth="1"/>
    <col min="8453" max="8453" width="8" style="1" customWidth="1"/>
    <col min="8454" max="8454" width="2.28515625" style="1" customWidth="1"/>
    <col min="8455" max="8455" width="1.140625" style="1" customWidth="1"/>
    <col min="8456" max="8456" width="8" style="1" customWidth="1"/>
    <col min="8457" max="8457" width="5.7109375" style="1" customWidth="1"/>
    <col min="8458" max="8458" width="2.28515625" style="1" customWidth="1"/>
    <col min="8459" max="8459" width="13.7109375" style="1" customWidth="1"/>
    <col min="8460" max="8460" width="2.28515625" style="1" customWidth="1"/>
    <col min="8461" max="8461" width="13.7109375" style="1" customWidth="1"/>
    <col min="8462" max="8462" width="2.28515625" style="1" customWidth="1"/>
    <col min="8463" max="8463" width="8" style="1" customWidth="1"/>
    <col min="8464" max="8464" width="5.7109375" style="1" customWidth="1"/>
    <col min="8465" max="8465" width="2.28515625" style="1" customWidth="1"/>
    <col min="8466" max="8466" width="5.7109375" style="1" customWidth="1"/>
    <col min="8467" max="8467" width="3.42578125" style="1" customWidth="1"/>
    <col min="8468" max="8468" width="4.5703125" style="1" customWidth="1"/>
    <col min="8469" max="8469" width="2.28515625" style="1" customWidth="1"/>
    <col min="8470" max="8471" width="6.85546875" style="1" customWidth="1"/>
    <col min="8472" max="8472" width="1" style="1" customWidth="1"/>
    <col min="8473" max="8473" width="1.28515625" style="1" customWidth="1"/>
    <col min="8474" max="8474" width="2.28515625" style="1" customWidth="1"/>
    <col min="8475" max="8704" width="6.85546875" style="1" customWidth="1"/>
    <col min="8705" max="8705" width="3" style="1" customWidth="1"/>
    <col min="8706" max="8706" width="4.140625" style="1" customWidth="1"/>
    <col min="8707" max="8707" width="18" style="1" customWidth="1"/>
    <col min="8708" max="8708" width="4.5703125" style="1" customWidth="1"/>
    <col min="8709" max="8709" width="8" style="1" customWidth="1"/>
    <col min="8710" max="8710" width="2.28515625" style="1" customWidth="1"/>
    <col min="8711" max="8711" width="1.140625" style="1" customWidth="1"/>
    <col min="8712" max="8712" width="8" style="1" customWidth="1"/>
    <col min="8713" max="8713" width="5.7109375" style="1" customWidth="1"/>
    <col min="8714" max="8714" width="2.28515625" style="1" customWidth="1"/>
    <col min="8715" max="8715" width="13.7109375" style="1" customWidth="1"/>
    <col min="8716" max="8716" width="2.28515625" style="1" customWidth="1"/>
    <col min="8717" max="8717" width="13.7109375" style="1" customWidth="1"/>
    <col min="8718" max="8718" width="2.28515625" style="1" customWidth="1"/>
    <col min="8719" max="8719" width="8" style="1" customWidth="1"/>
    <col min="8720" max="8720" width="5.7109375" style="1" customWidth="1"/>
    <col min="8721" max="8721" width="2.28515625" style="1" customWidth="1"/>
    <col min="8722" max="8722" width="5.7109375" style="1" customWidth="1"/>
    <col min="8723" max="8723" width="3.42578125" style="1" customWidth="1"/>
    <col min="8724" max="8724" width="4.5703125" style="1" customWidth="1"/>
    <col min="8725" max="8725" width="2.28515625" style="1" customWidth="1"/>
    <col min="8726" max="8727" width="6.85546875" style="1" customWidth="1"/>
    <col min="8728" max="8728" width="1" style="1" customWidth="1"/>
    <col min="8729" max="8729" width="1.28515625" style="1" customWidth="1"/>
    <col min="8730" max="8730" width="2.28515625" style="1" customWidth="1"/>
    <col min="8731" max="8960" width="6.85546875" style="1" customWidth="1"/>
    <col min="8961" max="8961" width="3" style="1" customWidth="1"/>
    <col min="8962" max="8962" width="4.140625" style="1" customWidth="1"/>
    <col min="8963" max="8963" width="18" style="1" customWidth="1"/>
    <col min="8964" max="8964" width="4.5703125" style="1" customWidth="1"/>
    <col min="8965" max="8965" width="8" style="1" customWidth="1"/>
    <col min="8966" max="8966" width="2.28515625" style="1" customWidth="1"/>
    <col min="8967" max="8967" width="1.140625" style="1" customWidth="1"/>
    <col min="8968" max="8968" width="8" style="1" customWidth="1"/>
    <col min="8969" max="8969" width="5.7109375" style="1" customWidth="1"/>
    <col min="8970" max="8970" width="2.28515625" style="1" customWidth="1"/>
    <col min="8971" max="8971" width="13.7109375" style="1" customWidth="1"/>
    <col min="8972" max="8972" width="2.28515625" style="1" customWidth="1"/>
    <col min="8973" max="8973" width="13.7109375" style="1" customWidth="1"/>
    <col min="8974" max="8974" width="2.28515625" style="1" customWidth="1"/>
    <col min="8975" max="8975" width="8" style="1" customWidth="1"/>
    <col min="8976" max="8976" width="5.7109375" style="1" customWidth="1"/>
    <col min="8977" max="8977" width="2.28515625" style="1" customWidth="1"/>
    <col min="8978" max="8978" width="5.7109375" style="1" customWidth="1"/>
    <col min="8979" max="8979" width="3.42578125" style="1" customWidth="1"/>
    <col min="8980" max="8980" width="4.5703125" style="1" customWidth="1"/>
    <col min="8981" max="8981" width="2.28515625" style="1" customWidth="1"/>
    <col min="8982" max="8983" width="6.85546875" style="1" customWidth="1"/>
    <col min="8984" max="8984" width="1" style="1" customWidth="1"/>
    <col min="8985" max="8985" width="1.28515625" style="1" customWidth="1"/>
    <col min="8986" max="8986" width="2.28515625" style="1" customWidth="1"/>
    <col min="8987" max="9216" width="6.85546875" style="1" customWidth="1"/>
    <col min="9217" max="9217" width="3" style="1" customWidth="1"/>
    <col min="9218" max="9218" width="4.140625" style="1" customWidth="1"/>
    <col min="9219" max="9219" width="18" style="1" customWidth="1"/>
    <col min="9220" max="9220" width="4.5703125" style="1" customWidth="1"/>
    <col min="9221" max="9221" width="8" style="1" customWidth="1"/>
    <col min="9222" max="9222" width="2.28515625" style="1" customWidth="1"/>
    <col min="9223" max="9223" width="1.140625" style="1" customWidth="1"/>
    <col min="9224" max="9224" width="8" style="1" customWidth="1"/>
    <col min="9225" max="9225" width="5.7109375" style="1" customWidth="1"/>
    <col min="9226" max="9226" width="2.28515625" style="1" customWidth="1"/>
    <col min="9227" max="9227" width="13.7109375" style="1" customWidth="1"/>
    <col min="9228" max="9228" width="2.28515625" style="1" customWidth="1"/>
    <col min="9229" max="9229" width="13.7109375" style="1" customWidth="1"/>
    <col min="9230" max="9230" width="2.28515625" style="1" customWidth="1"/>
    <col min="9231" max="9231" width="8" style="1" customWidth="1"/>
    <col min="9232" max="9232" width="5.7109375" style="1" customWidth="1"/>
    <col min="9233" max="9233" width="2.28515625" style="1" customWidth="1"/>
    <col min="9234" max="9234" width="5.7109375" style="1" customWidth="1"/>
    <col min="9235" max="9235" width="3.42578125" style="1" customWidth="1"/>
    <col min="9236" max="9236" width="4.5703125" style="1" customWidth="1"/>
    <col min="9237" max="9237" width="2.28515625" style="1" customWidth="1"/>
    <col min="9238" max="9239" width="6.85546875" style="1" customWidth="1"/>
    <col min="9240" max="9240" width="1" style="1" customWidth="1"/>
    <col min="9241" max="9241" width="1.28515625" style="1" customWidth="1"/>
    <col min="9242" max="9242" width="2.28515625" style="1" customWidth="1"/>
    <col min="9243" max="9472" width="6.85546875" style="1" customWidth="1"/>
    <col min="9473" max="9473" width="3" style="1" customWidth="1"/>
    <col min="9474" max="9474" width="4.140625" style="1" customWidth="1"/>
    <col min="9475" max="9475" width="18" style="1" customWidth="1"/>
    <col min="9476" max="9476" width="4.5703125" style="1" customWidth="1"/>
    <col min="9477" max="9477" width="8" style="1" customWidth="1"/>
    <col min="9478" max="9478" width="2.28515625" style="1" customWidth="1"/>
    <col min="9479" max="9479" width="1.140625" style="1" customWidth="1"/>
    <col min="9480" max="9480" width="8" style="1" customWidth="1"/>
    <col min="9481" max="9481" width="5.7109375" style="1" customWidth="1"/>
    <col min="9482" max="9482" width="2.28515625" style="1" customWidth="1"/>
    <col min="9483" max="9483" width="13.7109375" style="1" customWidth="1"/>
    <col min="9484" max="9484" width="2.28515625" style="1" customWidth="1"/>
    <col min="9485" max="9485" width="13.7109375" style="1" customWidth="1"/>
    <col min="9486" max="9486" width="2.28515625" style="1" customWidth="1"/>
    <col min="9487" max="9487" width="8" style="1" customWidth="1"/>
    <col min="9488" max="9488" width="5.7109375" style="1" customWidth="1"/>
    <col min="9489" max="9489" width="2.28515625" style="1" customWidth="1"/>
    <col min="9490" max="9490" width="5.7109375" style="1" customWidth="1"/>
    <col min="9491" max="9491" width="3.42578125" style="1" customWidth="1"/>
    <col min="9492" max="9492" width="4.5703125" style="1" customWidth="1"/>
    <col min="9493" max="9493" width="2.28515625" style="1" customWidth="1"/>
    <col min="9494" max="9495" width="6.85546875" style="1" customWidth="1"/>
    <col min="9496" max="9496" width="1" style="1" customWidth="1"/>
    <col min="9497" max="9497" width="1.28515625" style="1" customWidth="1"/>
    <col min="9498" max="9498" width="2.28515625" style="1" customWidth="1"/>
    <col min="9499" max="9728" width="6.85546875" style="1" customWidth="1"/>
    <col min="9729" max="9729" width="3" style="1" customWidth="1"/>
    <col min="9730" max="9730" width="4.140625" style="1" customWidth="1"/>
    <col min="9731" max="9731" width="18" style="1" customWidth="1"/>
    <col min="9732" max="9732" width="4.5703125" style="1" customWidth="1"/>
    <col min="9733" max="9733" width="8" style="1" customWidth="1"/>
    <col min="9734" max="9734" width="2.28515625" style="1" customWidth="1"/>
    <col min="9735" max="9735" width="1.140625" style="1" customWidth="1"/>
    <col min="9736" max="9736" width="8" style="1" customWidth="1"/>
    <col min="9737" max="9737" width="5.7109375" style="1" customWidth="1"/>
    <col min="9738" max="9738" width="2.28515625" style="1" customWidth="1"/>
    <col min="9739" max="9739" width="13.7109375" style="1" customWidth="1"/>
    <col min="9740" max="9740" width="2.28515625" style="1" customWidth="1"/>
    <col min="9741" max="9741" width="13.7109375" style="1" customWidth="1"/>
    <col min="9742" max="9742" width="2.28515625" style="1" customWidth="1"/>
    <col min="9743" max="9743" width="8" style="1" customWidth="1"/>
    <col min="9744" max="9744" width="5.7109375" style="1" customWidth="1"/>
    <col min="9745" max="9745" width="2.28515625" style="1" customWidth="1"/>
    <col min="9746" max="9746" width="5.7109375" style="1" customWidth="1"/>
    <col min="9747" max="9747" width="3.42578125" style="1" customWidth="1"/>
    <col min="9748" max="9748" width="4.5703125" style="1" customWidth="1"/>
    <col min="9749" max="9749" width="2.28515625" style="1" customWidth="1"/>
    <col min="9750" max="9751" width="6.85546875" style="1" customWidth="1"/>
    <col min="9752" max="9752" width="1" style="1" customWidth="1"/>
    <col min="9753" max="9753" width="1.28515625" style="1" customWidth="1"/>
    <col min="9754" max="9754" width="2.28515625" style="1" customWidth="1"/>
    <col min="9755" max="9984" width="6.85546875" style="1" customWidth="1"/>
    <col min="9985" max="9985" width="3" style="1" customWidth="1"/>
    <col min="9986" max="9986" width="4.140625" style="1" customWidth="1"/>
    <col min="9987" max="9987" width="18" style="1" customWidth="1"/>
    <col min="9988" max="9988" width="4.5703125" style="1" customWidth="1"/>
    <col min="9989" max="9989" width="8" style="1" customWidth="1"/>
    <col min="9990" max="9990" width="2.28515625" style="1" customWidth="1"/>
    <col min="9991" max="9991" width="1.140625" style="1" customWidth="1"/>
    <col min="9992" max="9992" width="8" style="1" customWidth="1"/>
    <col min="9993" max="9993" width="5.7109375" style="1" customWidth="1"/>
    <col min="9994" max="9994" width="2.28515625" style="1" customWidth="1"/>
    <col min="9995" max="9995" width="13.7109375" style="1" customWidth="1"/>
    <col min="9996" max="9996" width="2.28515625" style="1" customWidth="1"/>
    <col min="9997" max="9997" width="13.7109375" style="1" customWidth="1"/>
    <col min="9998" max="9998" width="2.28515625" style="1" customWidth="1"/>
    <col min="9999" max="9999" width="8" style="1" customWidth="1"/>
    <col min="10000" max="10000" width="5.7109375" style="1" customWidth="1"/>
    <col min="10001" max="10001" width="2.28515625" style="1" customWidth="1"/>
    <col min="10002" max="10002" width="5.7109375" style="1" customWidth="1"/>
    <col min="10003" max="10003" width="3.42578125" style="1" customWidth="1"/>
    <col min="10004" max="10004" width="4.5703125" style="1" customWidth="1"/>
    <col min="10005" max="10005" width="2.28515625" style="1" customWidth="1"/>
    <col min="10006" max="10007" width="6.85546875" style="1" customWidth="1"/>
    <col min="10008" max="10008" width="1" style="1" customWidth="1"/>
    <col min="10009" max="10009" width="1.28515625" style="1" customWidth="1"/>
    <col min="10010" max="10010" width="2.28515625" style="1" customWidth="1"/>
    <col min="10011" max="10240" width="6.85546875" style="1" customWidth="1"/>
    <col min="10241" max="10241" width="3" style="1" customWidth="1"/>
    <col min="10242" max="10242" width="4.140625" style="1" customWidth="1"/>
    <col min="10243" max="10243" width="18" style="1" customWidth="1"/>
    <col min="10244" max="10244" width="4.5703125" style="1" customWidth="1"/>
    <col min="10245" max="10245" width="8" style="1" customWidth="1"/>
    <col min="10246" max="10246" width="2.28515625" style="1" customWidth="1"/>
    <col min="10247" max="10247" width="1.140625" style="1" customWidth="1"/>
    <col min="10248" max="10248" width="8" style="1" customWidth="1"/>
    <col min="10249" max="10249" width="5.7109375" style="1" customWidth="1"/>
    <col min="10250" max="10250" width="2.28515625" style="1" customWidth="1"/>
    <col min="10251" max="10251" width="13.7109375" style="1" customWidth="1"/>
    <col min="10252" max="10252" width="2.28515625" style="1" customWidth="1"/>
    <col min="10253" max="10253" width="13.7109375" style="1" customWidth="1"/>
    <col min="10254" max="10254" width="2.28515625" style="1" customWidth="1"/>
    <col min="10255" max="10255" width="8" style="1" customWidth="1"/>
    <col min="10256" max="10256" width="5.7109375" style="1" customWidth="1"/>
    <col min="10257" max="10257" width="2.28515625" style="1" customWidth="1"/>
    <col min="10258" max="10258" width="5.7109375" style="1" customWidth="1"/>
    <col min="10259" max="10259" width="3.42578125" style="1" customWidth="1"/>
    <col min="10260" max="10260" width="4.5703125" style="1" customWidth="1"/>
    <col min="10261" max="10261" width="2.28515625" style="1" customWidth="1"/>
    <col min="10262" max="10263" width="6.85546875" style="1" customWidth="1"/>
    <col min="10264" max="10264" width="1" style="1" customWidth="1"/>
    <col min="10265" max="10265" width="1.28515625" style="1" customWidth="1"/>
    <col min="10266" max="10266" width="2.28515625" style="1" customWidth="1"/>
    <col min="10267" max="10496" width="6.85546875" style="1" customWidth="1"/>
    <col min="10497" max="10497" width="3" style="1" customWidth="1"/>
    <col min="10498" max="10498" width="4.140625" style="1" customWidth="1"/>
    <col min="10499" max="10499" width="18" style="1" customWidth="1"/>
    <col min="10500" max="10500" width="4.5703125" style="1" customWidth="1"/>
    <col min="10501" max="10501" width="8" style="1" customWidth="1"/>
    <col min="10502" max="10502" width="2.28515625" style="1" customWidth="1"/>
    <col min="10503" max="10503" width="1.140625" style="1" customWidth="1"/>
    <col min="10504" max="10504" width="8" style="1" customWidth="1"/>
    <col min="10505" max="10505" width="5.7109375" style="1" customWidth="1"/>
    <col min="10506" max="10506" width="2.28515625" style="1" customWidth="1"/>
    <col min="10507" max="10507" width="13.7109375" style="1" customWidth="1"/>
    <col min="10508" max="10508" width="2.28515625" style="1" customWidth="1"/>
    <col min="10509" max="10509" width="13.7109375" style="1" customWidth="1"/>
    <col min="10510" max="10510" width="2.28515625" style="1" customWidth="1"/>
    <col min="10511" max="10511" width="8" style="1" customWidth="1"/>
    <col min="10512" max="10512" width="5.7109375" style="1" customWidth="1"/>
    <col min="10513" max="10513" width="2.28515625" style="1" customWidth="1"/>
    <col min="10514" max="10514" width="5.7109375" style="1" customWidth="1"/>
    <col min="10515" max="10515" width="3.42578125" style="1" customWidth="1"/>
    <col min="10516" max="10516" width="4.5703125" style="1" customWidth="1"/>
    <col min="10517" max="10517" width="2.28515625" style="1" customWidth="1"/>
    <col min="10518" max="10519" width="6.85546875" style="1" customWidth="1"/>
    <col min="10520" max="10520" width="1" style="1" customWidth="1"/>
    <col min="10521" max="10521" width="1.28515625" style="1" customWidth="1"/>
    <col min="10522" max="10522" width="2.28515625" style="1" customWidth="1"/>
    <col min="10523" max="10752" width="6.85546875" style="1" customWidth="1"/>
    <col min="10753" max="10753" width="3" style="1" customWidth="1"/>
    <col min="10754" max="10754" width="4.140625" style="1" customWidth="1"/>
    <col min="10755" max="10755" width="18" style="1" customWidth="1"/>
    <col min="10756" max="10756" width="4.5703125" style="1" customWidth="1"/>
    <col min="10757" max="10757" width="8" style="1" customWidth="1"/>
    <col min="10758" max="10758" width="2.28515625" style="1" customWidth="1"/>
    <col min="10759" max="10759" width="1.140625" style="1" customWidth="1"/>
    <col min="10760" max="10760" width="8" style="1" customWidth="1"/>
    <col min="10761" max="10761" width="5.7109375" style="1" customWidth="1"/>
    <col min="10762" max="10762" width="2.28515625" style="1" customWidth="1"/>
    <col min="10763" max="10763" width="13.7109375" style="1" customWidth="1"/>
    <col min="10764" max="10764" width="2.28515625" style="1" customWidth="1"/>
    <col min="10765" max="10765" width="13.7109375" style="1" customWidth="1"/>
    <col min="10766" max="10766" width="2.28515625" style="1" customWidth="1"/>
    <col min="10767" max="10767" width="8" style="1" customWidth="1"/>
    <col min="10768" max="10768" width="5.7109375" style="1" customWidth="1"/>
    <col min="10769" max="10769" width="2.28515625" style="1" customWidth="1"/>
    <col min="10770" max="10770" width="5.7109375" style="1" customWidth="1"/>
    <col min="10771" max="10771" width="3.42578125" style="1" customWidth="1"/>
    <col min="10772" max="10772" width="4.5703125" style="1" customWidth="1"/>
    <col min="10773" max="10773" width="2.28515625" style="1" customWidth="1"/>
    <col min="10774" max="10775" width="6.85546875" style="1" customWidth="1"/>
    <col min="10776" max="10776" width="1" style="1" customWidth="1"/>
    <col min="10777" max="10777" width="1.28515625" style="1" customWidth="1"/>
    <col min="10778" max="10778" width="2.28515625" style="1" customWidth="1"/>
    <col min="10779" max="11008" width="6.85546875" style="1" customWidth="1"/>
    <col min="11009" max="11009" width="3" style="1" customWidth="1"/>
    <col min="11010" max="11010" width="4.140625" style="1" customWidth="1"/>
    <col min="11011" max="11011" width="18" style="1" customWidth="1"/>
    <col min="11012" max="11012" width="4.5703125" style="1" customWidth="1"/>
    <col min="11013" max="11013" width="8" style="1" customWidth="1"/>
    <col min="11014" max="11014" width="2.28515625" style="1" customWidth="1"/>
    <col min="11015" max="11015" width="1.140625" style="1" customWidth="1"/>
    <col min="11016" max="11016" width="8" style="1" customWidth="1"/>
    <col min="11017" max="11017" width="5.7109375" style="1" customWidth="1"/>
    <col min="11018" max="11018" width="2.28515625" style="1" customWidth="1"/>
    <col min="11019" max="11019" width="13.7109375" style="1" customWidth="1"/>
    <col min="11020" max="11020" width="2.28515625" style="1" customWidth="1"/>
    <col min="11021" max="11021" width="13.7109375" style="1" customWidth="1"/>
    <col min="11022" max="11022" width="2.28515625" style="1" customWidth="1"/>
    <col min="11023" max="11023" width="8" style="1" customWidth="1"/>
    <col min="11024" max="11024" width="5.7109375" style="1" customWidth="1"/>
    <col min="11025" max="11025" width="2.28515625" style="1" customWidth="1"/>
    <col min="11026" max="11026" width="5.7109375" style="1" customWidth="1"/>
    <col min="11027" max="11027" width="3.42578125" style="1" customWidth="1"/>
    <col min="11028" max="11028" width="4.5703125" style="1" customWidth="1"/>
    <col min="11029" max="11029" width="2.28515625" style="1" customWidth="1"/>
    <col min="11030" max="11031" width="6.85546875" style="1" customWidth="1"/>
    <col min="11032" max="11032" width="1" style="1" customWidth="1"/>
    <col min="11033" max="11033" width="1.28515625" style="1" customWidth="1"/>
    <col min="11034" max="11034" width="2.28515625" style="1" customWidth="1"/>
    <col min="11035" max="11264" width="6.85546875" style="1" customWidth="1"/>
    <col min="11265" max="11265" width="3" style="1" customWidth="1"/>
    <col min="11266" max="11266" width="4.140625" style="1" customWidth="1"/>
    <col min="11267" max="11267" width="18" style="1" customWidth="1"/>
    <col min="11268" max="11268" width="4.5703125" style="1" customWidth="1"/>
    <col min="11269" max="11269" width="8" style="1" customWidth="1"/>
    <col min="11270" max="11270" width="2.28515625" style="1" customWidth="1"/>
    <col min="11271" max="11271" width="1.140625" style="1" customWidth="1"/>
    <col min="11272" max="11272" width="8" style="1" customWidth="1"/>
    <col min="11273" max="11273" width="5.7109375" style="1" customWidth="1"/>
    <col min="11274" max="11274" width="2.28515625" style="1" customWidth="1"/>
    <col min="11275" max="11275" width="13.7109375" style="1" customWidth="1"/>
    <col min="11276" max="11276" width="2.28515625" style="1" customWidth="1"/>
    <col min="11277" max="11277" width="13.7109375" style="1" customWidth="1"/>
    <col min="11278" max="11278" width="2.28515625" style="1" customWidth="1"/>
    <col min="11279" max="11279" width="8" style="1" customWidth="1"/>
    <col min="11280" max="11280" width="5.7109375" style="1" customWidth="1"/>
    <col min="11281" max="11281" width="2.28515625" style="1" customWidth="1"/>
    <col min="11282" max="11282" width="5.7109375" style="1" customWidth="1"/>
    <col min="11283" max="11283" width="3.42578125" style="1" customWidth="1"/>
    <col min="11284" max="11284" width="4.5703125" style="1" customWidth="1"/>
    <col min="11285" max="11285" width="2.28515625" style="1" customWidth="1"/>
    <col min="11286" max="11287" width="6.85546875" style="1" customWidth="1"/>
    <col min="11288" max="11288" width="1" style="1" customWidth="1"/>
    <col min="11289" max="11289" width="1.28515625" style="1" customWidth="1"/>
    <col min="11290" max="11290" width="2.28515625" style="1" customWidth="1"/>
    <col min="11291" max="11520" width="6.85546875" style="1" customWidth="1"/>
    <col min="11521" max="11521" width="3" style="1" customWidth="1"/>
    <col min="11522" max="11522" width="4.140625" style="1" customWidth="1"/>
    <col min="11523" max="11523" width="18" style="1" customWidth="1"/>
    <col min="11524" max="11524" width="4.5703125" style="1" customWidth="1"/>
    <col min="11525" max="11525" width="8" style="1" customWidth="1"/>
    <col min="11526" max="11526" width="2.28515625" style="1" customWidth="1"/>
    <col min="11527" max="11527" width="1.140625" style="1" customWidth="1"/>
    <col min="11528" max="11528" width="8" style="1" customWidth="1"/>
    <col min="11529" max="11529" width="5.7109375" style="1" customWidth="1"/>
    <col min="11530" max="11530" width="2.28515625" style="1" customWidth="1"/>
    <col min="11531" max="11531" width="13.7109375" style="1" customWidth="1"/>
    <col min="11532" max="11532" width="2.28515625" style="1" customWidth="1"/>
    <col min="11533" max="11533" width="13.7109375" style="1" customWidth="1"/>
    <col min="11534" max="11534" width="2.28515625" style="1" customWidth="1"/>
    <col min="11535" max="11535" width="8" style="1" customWidth="1"/>
    <col min="11536" max="11536" width="5.7109375" style="1" customWidth="1"/>
    <col min="11537" max="11537" width="2.28515625" style="1" customWidth="1"/>
    <col min="11538" max="11538" width="5.7109375" style="1" customWidth="1"/>
    <col min="11539" max="11539" width="3.42578125" style="1" customWidth="1"/>
    <col min="11540" max="11540" width="4.5703125" style="1" customWidth="1"/>
    <col min="11541" max="11541" width="2.28515625" style="1" customWidth="1"/>
    <col min="11542" max="11543" width="6.85546875" style="1" customWidth="1"/>
    <col min="11544" max="11544" width="1" style="1" customWidth="1"/>
    <col min="11545" max="11545" width="1.28515625" style="1" customWidth="1"/>
    <col min="11546" max="11546" width="2.28515625" style="1" customWidth="1"/>
    <col min="11547" max="11776" width="6.85546875" style="1" customWidth="1"/>
    <col min="11777" max="11777" width="3" style="1" customWidth="1"/>
    <col min="11778" max="11778" width="4.140625" style="1" customWidth="1"/>
    <col min="11779" max="11779" width="18" style="1" customWidth="1"/>
    <col min="11780" max="11780" width="4.5703125" style="1" customWidth="1"/>
    <col min="11781" max="11781" width="8" style="1" customWidth="1"/>
    <col min="11782" max="11782" width="2.28515625" style="1" customWidth="1"/>
    <col min="11783" max="11783" width="1.140625" style="1" customWidth="1"/>
    <col min="11784" max="11784" width="8" style="1" customWidth="1"/>
    <col min="11785" max="11785" width="5.7109375" style="1" customWidth="1"/>
    <col min="11786" max="11786" width="2.28515625" style="1" customWidth="1"/>
    <col min="11787" max="11787" width="13.7109375" style="1" customWidth="1"/>
    <col min="11788" max="11788" width="2.28515625" style="1" customWidth="1"/>
    <col min="11789" max="11789" width="13.7109375" style="1" customWidth="1"/>
    <col min="11790" max="11790" width="2.28515625" style="1" customWidth="1"/>
    <col min="11791" max="11791" width="8" style="1" customWidth="1"/>
    <col min="11792" max="11792" width="5.7109375" style="1" customWidth="1"/>
    <col min="11793" max="11793" width="2.28515625" style="1" customWidth="1"/>
    <col min="11794" max="11794" width="5.7109375" style="1" customWidth="1"/>
    <col min="11795" max="11795" width="3.42578125" style="1" customWidth="1"/>
    <col min="11796" max="11796" width="4.5703125" style="1" customWidth="1"/>
    <col min="11797" max="11797" width="2.28515625" style="1" customWidth="1"/>
    <col min="11798" max="11799" width="6.85546875" style="1" customWidth="1"/>
    <col min="11800" max="11800" width="1" style="1" customWidth="1"/>
    <col min="11801" max="11801" width="1.28515625" style="1" customWidth="1"/>
    <col min="11802" max="11802" width="2.28515625" style="1" customWidth="1"/>
    <col min="11803" max="12032" width="6.85546875" style="1" customWidth="1"/>
    <col min="12033" max="12033" width="3" style="1" customWidth="1"/>
    <col min="12034" max="12034" width="4.140625" style="1" customWidth="1"/>
    <col min="12035" max="12035" width="18" style="1" customWidth="1"/>
    <col min="12036" max="12036" width="4.5703125" style="1" customWidth="1"/>
    <col min="12037" max="12037" width="8" style="1" customWidth="1"/>
    <col min="12038" max="12038" width="2.28515625" style="1" customWidth="1"/>
    <col min="12039" max="12039" width="1.140625" style="1" customWidth="1"/>
    <col min="12040" max="12040" width="8" style="1" customWidth="1"/>
    <col min="12041" max="12041" width="5.7109375" style="1" customWidth="1"/>
    <col min="12042" max="12042" width="2.28515625" style="1" customWidth="1"/>
    <col min="12043" max="12043" width="13.7109375" style="1" customWidth="1"/>
    <col min="12044" max="12044" width="2.28515625" style="1" customWidth="1"/>
    <col min="12045" max="12045" width="13.7109375" style="1" customWidth="1"/>
    <col min="12046" max="12046" width="2.28515625" style="1" customWidth="1"/>
    <col min="12047" max="12047" width="8" style="1" customWidth="1"/>
    <col min="12048" max="12048" width="5.7109375" style="1" customWidth="1"/>
    <col min="12049" max="12049" width="2.28515625" style="1" customWidth="1"/>
    <col min="12050" max="12050" width="5.7109375" style="1" customWidth="1"/>
    <col min="12051" max="12051" width="3.42578125" style="1" customWidth="1"/>
    <col min="12052" max="12052" width="4.5703125" style="1" customWidth="1"/>
    <col min="12053" max="12053" width="2.28515625" style="1" customWidth="1"/>
    <col min="12054" max="12055" width="6.85546875" style="1" customWidth="1"/>
    <col min="12056" max="12056" width="1" style="1" customWidth="1"/>
    <col min="12057" max="12057" width="1.28515625" style="1" customWidth="1"/>
    <col min="12058" max="12058" width="2.28515625" style="1" customWidth="1"/>
    <col min="12059" max="12288" width="6.85546875" style="1" customWidth="1"/>
    <col min="12289" max="12289" width="3" style="1" customWidth="1"/>
    <col min="12290" max="12290" width="4.140625" style="1" customWidth="1"/>
    <col min="12291" max="12291" width="18" style="1" customWidth="1"/>
    <col min="12292" max="12292" width="4.5703125" style="1" customWidth="1"/>
    <col min="12293" max="12293" width="8" style="1" customWidth="1"/>
    <col min="12294" max="12294" width="2.28515625" style="1" customWidth="1"/>
    <col min="12295" max="12295" width="1.140625" style="1" customWidth="1"/>
    <col min="12296" max="12296" width="8" style="1" customWidth="1"/>
    <col min="12297" max="12297" width="5.7109375" style="1" customWidth="1"/>
    <col min="12298" max="12298" width="2.28515625" style="1" customWidth="1"/>
    <col min="12299" max="12299" width="13.7109375" style="1" customWidth="1"/>
    <col min="12300" max="12300" width="2.28515625" style="1" customWidth="1"/>
    <col min="12301" max="12301" width="13.7109375" style="1" customWidth="1"/>
    <col min="12302" max="12302" width="2.28515625" style="1" customWidth="1"/>
    <col min="12303" max="12303" width="8" style="1" customWidth="1"/>
    <col min="12304" max="12304" width="5.7109375" style="1" customWidth="1"/>
    <col min="12305" max="12305" width="2.28515625" style="1" customWidth="1"/>
    <col min="12306" max="12306" width="5.7109375" style="1" customWidth="1"/>
    <col min="12307" max="12307" width="3.42578125" style="1" customWidth="1"/>
    <col min="12308" max="12308" width="4.5703125" style="1" customWidth="1"/>
    <col min="12309" max="12309" width="2.28515625" style="1" customWidth="1"/>
    <col min="12310" max="12311" width="6.85546875" style="1" customWidth="1"/>
    <col min="12312" max="12312" width="1" style="1" customWidth="1"/>
    <col min="12313" max="12313" width="1.28515625" style="1" customWidth="1"/>
    <col min="12314" max="12314" width="2.28515625" style="1" customWidth="1"/>
    <col min="12315" max="12544" width="6.85546875" style="1" customWidth="1"/>
    <col min="12545" max="12545" width="3" style="1" customWidth="1"/>
    <col min="12546" max="12546" width="4.140625" style="1" customWidth="1"/>
    <col min="12547" max="12547" width="18" style="1" customWidth="1"/>
    <col min="12548" max="12548" width="4.5703125" style="1" customWidth="1"/>
    <col min="12549" max="12549" width="8" style="1" customWidth="1"/>
    <col min="12550" max="12550" width="2.28515625" style="1" customWidth="1"/>
    <col min="12551" max="12551" width="1.140625" style="1" customWidth="1"/>
    <col min="12552" max="12552" width="8" style="1" customWidth="1"/>
    <col min="12553" max="12553" width="5.7109375" style="1" customWidth="1"/>
    <col min="12554" max="12554" width="2.28515625" style="1" customWidth="1"/>
    <col min="12555" max="12555" width="13.7109375" style="1" customWidth="1"/>
    <col min="12556" max="12556" width="2.28515625" style="1" customWidth="1"/>
    <col min="12557" max="12557" width="13.7109375" style="1" customWidth="1"/>
    <col min="12558" max="12558" width="2.28515625" style="1" customWidth="1"/>
    <col min="12559" max="12559" width="8" style="1" customWidth="1"/>
    <col min="12560" max="12560" width="5.7109375" style="1" customWidth="1"/>
    <col min="12561" max="12561" width="2.28515625" style="1" customWidth="1"/>
    <col min="12562" max="12562" width="5.7109375" style="1" customWidth="1"/>
    <col min="12563" max="12563" width="3.42578125" style="1" customWidth="1"/>
    <col min="12564" max="12564" width="4.5703125" style="1" customWidth="1"/>
    <col min="12565" max="12565" width="2.28515625" style="1" customWidth="1"/>
    <col min="12566" max="12567" width="6.85546875" style="1" customWidth="1"/>
    <col min="12568" max="12568" width="1" style="1" customWidth="1"/>
    <col min="12569" max="12569" width="1.28515625" style="1" customWidth="1"/>
    <col min="12570" max="12570" width="2.28515625" style="1" customWidth="1"/>
    <col min="12571" max="12800" width="6.85546875" style="1" customWidth="1"/>
    <col min="12801" max="12801" width="3" style="1" customWidth="1"/>
    <col min="12802" max="12802" width="4.140625" style="1" customWidth="1"/>
    <col min="12803" max="12803" width="18" style="1" customWidth="1"/>
    <col min="12804" max="12804" width="4.5703125" style="1" customWidth="1"/>
    <col min="12805" max="12805" width="8" style="1" customWidth="1"/>
    <col min="12806" max="12806" width="2.28515625" style="1" customWidth="1"/>
    <col min="12807" max="12807" width="1.140625" style="1" customWidth="1"/>
    <col min="12808" max="12808" width="8" style="1" customWidth="1"/>
    <col min="12809" max="12809" width="5.7109375" style="1" customWidth="1"/>
    <col min="12810" max="12810" width="2.28515625" style="1" customWidth="1"/>
    <col min="12811" max="12811" width="13.7109375" style="1" customWidth="1"/>
    <col min="12812" max="12812" width="2.28515625" style="1" customWidth="1"/>
    <col min="12813" max="12813" width="13.7109375" style="1" customWidth="1"/>
    <col min="12814" max="12814" width="2.28515625" style="1" customWidth="1"/>
    <col min="12815" max="12815" width="8" style="1" customWidth="1"/>
    <col min="12816" max="12816" width="5.7109375" style="1" customWidth="1"/>
    <col min="12817" max="12817" width="2.28515625" style="1" customWidth="1"/>
    <col min="12818" max="12818" width="5.7109375" style="1" customWidth="1"/>
    <col min="12819" max="12819" width="3.42578125" style="1" customWidth="1"/>
    <col min="12820" max="12820" width="4.5703125" style="1" customWidth="1"/>
    <col min="12821" max="12821" width="2.28515625" style="1" customWidth="1"/>
    <col min="12822" max="12823" width="6.85546875" style="1" customWidth="1"/>
    <col min="12824" max="12824" width="1" style="1" customWidth="1"/>
    <col min="12825" max="12825" width="1.28515625" style="1" customWidth="1"/>
    <col min="12826" max="12826" width="2.28515625" style="1" customWidth="1"/>
    <col min="12827" max="13056" width="6.85546875" style="1" customWidth="1"/>
    <col min="13057" max="13057" width="3" style="1" customWidth="1"/>
    <col min="13058" max="13058" width="4.140625" style="1" customWidth="1"/>
    <col min="13059" max="13059" width="18" style="1" customWidth="1"/>
    <col min="13060" max="13060" width="4.5703125" style="1" customWidth="1"/>
    <col min="13061" max="13061" width="8" style="1" customWidth="1"/>
    <col min="13062" max="13062" width="2.28515625" style="1" customWidth="1"/>
    <col min="13063" max="13063" width="1.140625" style="1" customWidth="1"/>
    <col min="13064" max="13064" width="8" style="1" customWidth="1"/>
    <col min="13065" max="13065" width="5.7109375" style="1" customWidth="1"/>
    <col min="13066" max="13066" width="2.28515625" style="1" customWidth="1"/>
    <col min="13067" max="13067" width="13.7109375" style="1" customWidth="1"/>
    <col min="13068" max="13068" width="2.28515625" style="1" customWidth="1"/>
    <col min="13069" max="13069" width="13.7109375" style="1" customWidth="1"/>
    <col min="13070" max="13070" width="2.28515625" style="1" customWidth="1"/>
    <col min="13071" max="13071" width="8" style="1" customWidth="1"/>
    <col min="13072" max="13072" width="5.7109375" style="1" customWidth="1"/>
    <col min="13073" max="13073" width="2.28515625" style="1" customWidth="1"/>
    <col min="13074" max="13074" width="5.7109375" style="1" customWidth="1"/>
    <col min="13075" max="13075" width="3.42578125" style="1" customWidth="1"/>
    <col min="13076" max="13076" width="4.5703125" style="1" customWidth="1"/>
    <col min="13077" max="13077" width="2.28515625" style="1" customWidth="1"/>
    <col min="13078" max="13079" width="6.85546875" style="1" customWidth="1"/>
    <col min="13080" max="13080" width="1" style="1" customWidth="1"/>
    <col min="13081" max="13081" width="1.28515625" style="1" customWidth="1"/>
    <col min="13082" max="13082" width="2.28515625" style="1" customWidth="1"/>
    <col min="13083" max="13312" width="6.85546875" style="1" customWidth="1"/>
    <col min="13313" max="13313" width="3" style="1" customWidth="1"/>
    <col min="13314" max="13314" width="4.140625" style="1" customWidth="1"/>
    <col min="13315" max="13315" width="18" style="1" customWidth="1"/>
    <col min="13316" max="13316" width="4.5703125" style="1" customWidth="1"/>
    <col min="13317" max="13317" width="8" style="1" customWidth="1"/>
    <col min="13318" max="13318" width="2.28515625" style="1" customWidth="1"/>
    <col min="13319" max="13319" width="1.140625" style="1" customWidth="1"/>
    <col min="13320" max="13320" width="8" style="1" customWidth="1"/>
    <col min="13321" max="13321" width="5.7109375" style="1" customWidth="1"/>
    <col min="13322" max="13322" width="2.28515625" style="1" customWidth="1"/>
    <col min="13323" max="13323" width="13.7109375" style="1" customWidth="1"/>
    <col min="13324" max="13324" width="2.28515625" style="1" customWidth="1"/>
    <col min="13325" max="13325" width="13.7109375" style="1" customWidth="1"/>
    <col min="13326" max="13326" width="2.28515625" style="1" customWidth="1"/>
    <col min="13327" max="13327" width="8" style="1" customWidth="1"/>
    <col min="13328" max="13328" width="5.7109375" style="1" customWidth="1"/>
    <col min="13329" max="13329" width="2.28515625" style="1" customWidth="1"/>
    <col min="13330" max="13330" width="5.7109375" style="1" customWidth="1"/>
    <col min="13331" max="13331" width="3.42578125" style="1" customWidth="1"/>
    <col min="13332" max="13332" width="4.5703125" style="1" customWidth="1"/>
    <col min="13333" max="13333" width="2.28515625" style="1" customWidth="1"/>
    <col min="13334" max="13335" width="6.85546875" style="1" customWidth="1"/>
    <col min="13336" max="13336" width="1" style="1" customWidth="1"/>
    <col min="13337" max="13337" width="1.28515625" style="1" customWidth="1"/>
    <col min="13338" max="13338" width="2.28515625" style="1" customWidth="1"/>
    <col min="13339" max="13568" width="6.85546875" style="1" customWidth="1"/>
    <col min="13569" max="13569" width="3" style="1" customWidth="1"/>
    <col min="13570" max="13570" width="4.140625" style="1" customWidth="1"/>
    <col min="13571" max="13571" width="18" style="1" customWidth="1"/>
    <col min="13572" max="13572" width="4.5703125" style="1" customWidth="1"/>
    <col min="13573" max="13573" width="8" style="1" customWidth="1"/>
    <col min="13574" max="13574" width="2.28515625" style="1" customWidth="1"/>
    <col min="13575" max="13575" width="1.140625" style="1" customWidth="1"/>
    <col min="13576" max="13576" width="8" style="1" customWidth="1"/>
    <col min="13577" max="13577" width="5.7109375" style="1" customWidth="1"/>
    <col min="13578" max="13578" width="2.28515625" style="1" customWidth="1"/>
    <col min="13579" max="13579" width="13.7109375" style="1" customWidth="1"/>
    <col min="13580" max="13580" width="2.28515625" style="1" customWidth="1"/>
    <col min="13581" max="13581" width="13.7109375" style="1" customWidth="1"/>
    <col min="13582" max="13582" width="2.28515625" style="1" customWidth="1"/>
    <col min="13583" max="13583" width="8" style="1" customWidth="1"/>
    <col min="13584" max="13584" width="5.7109375" style="1" customWidth="1"/>
    <col min="13585" max="13585" width="2.28515625" style="1" customWidth="1"/>
    <col min="13586" max="13586" width="5.7109375" style="1" customWidth="1"/>
    <col min="13587" max="13587" width="3.42578125" style="1" customWidth="1"/>
    <col min="13588" max="13588" width="4.5703125" style="1" customWidth="1"/>
    <col min="13589" max="13589" width="2.28515625" style="1" customWidth="1"/>
    <col min="13590" max="13591" width="6.85546875" style="1" customWidth="1"/>
    <col min="13592" max="13592" width="1" style="1" customWidth="1"/>
    <col min="13593" max="13593" width="1.28515625" style="1" customWidth="1"/>
    <col min="13594" max="13594" width="2.28515625" style="1" customWidth="1"/>
    <col min="13595" max="13824" width="6.85546875" style="1" customWidth="1"/>
    <col min="13825" max="13825" width="3" style="1" customWidth="1"/>
    <col min="13826" max="13826" width="4.140625" style="1" customWidth="1"/>
    <col min="13827" max="13827" width="18" style="1" customWidth="1"/>
    <col min="13828" max="13828" width="4.5703125" style="1" customWidth="1"/>
    <col min="13829" max="13829" width="8" style="1" customWidth="1"/>
    <col min="13830" max="13830" width="2.28515625" style="1" customWidth="1"/>
    <col min="13831" max="13831" width="1.140625" style="1" customWidth="1"/>
    <col min="13832" max="13832" width="8" style="1" customWidth="1"/>
    <col min="13833" max="13833" width="5.7109375" style="1" customWidth="1"/>
    <col min="13834" max="13834" width="2.28515625" style="1" customWidth="1"/>
    <col min="13835" max="13835" width="13.7109375" style="1" customWidth="1"/>
    <col min="13836" max="13836" width="2.28515625" style="1" customWidth="1"/>
    <col min="13837" max="13837" width="13.7109375" style="1" customWidth="1"/>
    <col min="13838" max="13838" width="2.28515625" style="1" customWidth="1"/>
    <col min="13839" max="13839" width="8" style="1" customWidth="1"/>
    <col min="13840" max="13840" width="5.7109375" style="1" customWidth="1"/>
    <col min="13841" max="13841" width="2.28515625" style="1" customWidth="1"/>
    <col min="13842" max="13842" width="5.7109375" style="1" customWidth="1"/>
    <col min="13843" max="13843" width="3.42578125" style="1" customWidth="1"/>
    <col min="13844" max="13844" width="4.5703125" style="1" customWidth="1"/>
    <col min="13845" max="13845" width="2.28515625" style="1" customWidth="1"/>
    <col min="13846" max="13847" width="6.85546875" style="1" customWidth="1"/>
    <col min="13848" max="13848" width="1" style="1" customWidth="1"/>
    <col min="13849" max="13849" width="1.28515625" style="1" customWidth="1"/>
    <col min="13850" max="13850" width="2.28515625" style="1" customWidth="1"/>
    <col min="13851" max="14080" width="6.85546875" style="1" customWidth="1"/>
    <col min="14081" max="14081" width="3" style="1" customWidth="1"/>
    <col min="14082" max="14082" width="4.140625" style="1" customWidth="1"/>
    <col min="14083" max="14083" width="18" style="1" customWidth="1"/>
    <col min="14084" max="14084" width="4.5703125" style="1" customWidth="1"/>
    <col min="14085" max="14085" width="8" style="1" customWidth="1"/>
    <col min="14086" max="14086" width="2.28515625" style="1" customWidth="1"/>
    <col min="14087" max="14087" width="1.140625" style="1" customWidth="1"/>
    <col min="14088" max="14088" width="8" style="1" customWidth="1"/>
    <col min="14089" max="14089" width="5.7109375" style="1" customWidth="1"/>
    <col min="14090" max="14090" width="2.28515625" style="1" customWidth="1"/>
    <col min="14091" max="14091" width="13.7109375" style="1" customWidth="1"/>
    <col min="14092" max="14092" width="2.28515625" style="1" customWidth="1"/>
    <col min="14093" max="14093" width="13.7109375" style="1" customWidth="1"/>
    <col min="14094" max="14094" width="2.28515625" style="1" customWidth="1"/>
    <col min="14095" max="14095" width="8" style="1" customWidth="1"/>
    <col min="14096" max="14096" width="5.7109375" style="1" customWidth="1"/>
    <col min="14097" max="14097" width="2.28515625" style="1" customWidth="1"/>
    <col min="14098" max="14098" width="5.7109375" style="1" customWidth="1"/>
    <col min="14099" max="14099" width="3.42578125" style="1" customWidth="1"/>
    <col min="14100" max="14100" width="4.5703125" style="1" customWidth="1"/>
    <col min="14101" max="14101" width="2.28515625" style="1" customWidth="1"/>
    <col min="14102" max="14103" width="6.85546875" style="1" customWidth="1"/>
    <col min="14104" max="14104" width="1" style="1" customWidth="1"/>
    <col min="14105" max="14105" width="1.28515625" style="1" customWidth="1"/>
    <col min="14106" max="14106" width="2.28515625" style="1" customWidth="1"/>
    <col min="14107" max="14336" width="6.85546875" style="1" customWidth="1"/>
    <col min="14337" max="14337" width="3" style="1" customWidth="1"/>
    <col min="14338" max="14338" width="4.140625" style="1" customWidth="1"/>
    <col min="14339" max="14339" width="18" style="1" customWidth="1"/>
    <col min="14340" max="14340" width="4.5703125" style="1" customWidth="1"/>
    <col min="14341" max="14341" width="8" style="1" customWidth="1"/>
    <col min="14342" max="14342" width="2.28515625" style="1" customWidth="1"/>
    <col min="14343" max="14343" width="1.140625" style="1" customWidth="1"/>
    <col min="14344" max="14344" width="8" style="1" customWidth="1"/>
    <col min="14345" max="14345" width="5.7109375" style="1" customWidth="1"/>
    <col min="14346" max="14346" width="2.28515625" style="1" customWidth="1"/>
    <col min="14347" max="14347" width="13.7109375" style="1" customWidth="1"/>
    <col min="14348" max="14348" width="2.28515625" style="1" customWidth="1"/>
    <col min="14349" max="14349" width="13.7109375" style="1" customWidth="1"/>
    <col min="14350" max="14350" width="2.28515625" style="1" customWidth="1"/>
    <col min="14351" max="14351" width="8" style="1" customWidth="1"/>
    <col min="14352" max="14352" width="5.7109375" style="1" customWidth="1"/>
    <col min="14353" max="14353" width="2.28515625" style="1" customWidth="1"/>
    <col min="14354" max="14354" width="5.7109375" style="1" customWidth="1"/>
    <col min="14355" max="14355" width="3.42578125" style="1" customWidth="1"/>
    <col min="14356" max="14356" width="4.5703125" style="1" customWidth="1"/>
    <col min="14357" max="14357" width="2.28515625" style="1" customWidth="1"/>
    <col min="14358" max="14359" width="6.85546875" style="1" customWidth="1"/>
    <col min="14360" max="14360" width="1" style="1" customWidth="1"/>
    <col min="14361" max="14361" width="1.28515625" style="1" customWidth="1"/>
    <col min="14362" max="14362" width="2.28515625" style="1" customWidth="1"/>
    <col min="14363" max="14592" width="6.85546875" style="1" customWidth="1"/>
    <col min="14593" max="14593" width="3" style="1" customWidth="1"/>
    <col min="14594" max="14594" width="4.140625" style="1" customWidth="1"/>
    <col min="14595" max="14595" width="18" style="1" customWidth="1"/>
    <col min="14596" max="14596" width="4.5703125" style="1" customWidth="1"/>
    <col min="14597" max="14597" width="8" style="1" customWidth="1"/>
    <col min="14598" max="14598" width="2.28515625" style="1" customWidth="1"/>
    <col min="14599" max="14599" width="1.140625" style="1" customWidth="1"/>
    <col min="14600" max="14600" width="8" style="1" customWidth="1"/>
    <col min="14601" max="14601" width="5.7109375" style="1" customWidth="1"/>
    <col min="14602" max="14602" width="2.28515625" style="1" customWidth="1"/>
    <col min="14603" max="14603" width="13.7109375" style="1" customWidth="1"/>
    <col min="14604" max="14604" width="2.28515625" style="1" customWidth="1"/>
    <col min="14605" max="14605" width="13.7109375" style="1" customWidth="1"/>
    <col min="14606" max="14606" width="2.28515625" style="1" customWidth="1"/>
    <col min="14607" max="14607" width="8" style="1" customWidth="1"/>
    <col min="14608" max="14608" width="5.7109375" style="1" customWidth="1"/>
    <col min="14609" max="14609" width="2.28515625" style="1" customWidth="1"/>
    <col min="14610" max="14610" width="5.7109375" style="1" customWidth="1"/>
    <col min="14611" max="14611" width="3.42578125" style="1" customWidth="1"/>
    <col min="14612" max="14612" width="4.5703125" style="1" customWidth="1"/>
    <col min="14613" max="14613" width="2.28515625" style="1" customWidth="1"/>
    <col min="14614" max="14615" width="6.85546875" style="1" customWidth="1"/>
    <col min="14616" max="14616" width="1" style="1" customWidth="1"/>
    <col min="14617" max="14617" width="1.28515625" style="1" customWidth="1"/>
    <col min="14618" max="14618" width="2.28515625" style="1" customWidth="1"/>
    <col min="14619" max="14848" width="6.85546875" style="1" customWidth="1"/>
    <col min="14849" max="14849" width="3" style="1" customWidth="1"/>
    <col min="14850" max="14850" width="4.140625" style="1" customWidth="1"/>
    <col min="14851" max="14851" width="18" style="1" customWidth="1"/>
    <col min="14852" max="14852" width="4.5703125" style="1" customWidth="1"/>
    <col min="14853" max="14853" width="8" style="1" customWidth="1"/>
    <col min="14854" max="14854" width="2.28515625" style="1" customWidth="1"/>
    <col min="14855" max="14855" width="1.140625" style="1" customWidth="1"/>
    <col min="14856" max="14856" width="8" style="1" customWidth="1"/>
    <col min="14857" max="14857" width="5.7109375" style="1" customWidth="1"/>
    <col min="14858" max="14858" width="2.28515625" style="1" customWidth="1"/>
    <col min="14859" max="14859" width="13.7109375" style="1" customWidth="1"/>
    <col min="14860" max="14860" width="2.28515625" style="1" customWidth="1"/>
    <col min="14861" max="14861" width="13.7109375" style="1" customWidth="1"/>
    <col min="14862" max="14862" width="2.28515625" style="1" customWidth="1"/>
    <col min="14863" max="14863" width="8" style="1" customWidth="1"/>
    <col min="14864" max="14864" width="5.7109375" style="1" customWidth="1"/>
    <col min="14865" max="14865" width="2.28515625" style="1" customWidth="1"/>
    <col min="14866" max="14866" width="5.7109375" style="1" customWidth="1"/>
    <col min="14867" max="14867" width="3.42578125" style="1" customWidth="1"/>
    <col min="14868" max="14868" width="4.5703125" style="1" customWidth="1"/>
    <col min="14869" max="14869" width="2.28515625" style="1" customWidth="1"/>
    <col min="14870" max="14871" width="6.85546875" style="1" customWidth="1"/>
    <col min="14872" max="14872" width="1" style="1" customWidth="1"/>
    <col min="14873" max="14873" width="1.28515625" style="1" customWidth="1"/>
    <col min="14874" max="14874" width="2.28515625" style="1" customWidth="1"/>
    <col min="14875" max="15104" width="6.85546875" style="1" customWidth="1"/>
    <col min="15105" max="15105" width="3" style="1" customWidth="1"/>
    <col min="15106" max="15106" width="4.140625" style="1" customWidth="1"/>
    <col min="15107" max="15107" width="18" style="1" customWidth="1"/>
    <col min="15108" max="15108" width="4.5703125" style="1" customWidth="1"/>
    <col min="15109" max="15109" width="8" style="1" customWidth="1"/>
    <col min="15110" max="15110" width="2.28515625" style="1" customWidth="1"/>
    <col min="15111" max="15111" width="1.140625" style="1" customWidth="1"/>
    <col min="15112" max="15112" width="8" style="1" customWidth="1"/>
    <col min="15113" max="15113" width="5.7109375" style="1" customWidth="1"/>
    <col min="15114" max="15114" width="2.28515625" style="1" customWidth="1"/>
    <col min="15115" max="15115" width="13.7109375" style="1" customWidth="1"/>
    <col min="15116" max="15116" width="2.28515625" style="1" customWidth="1"/>
    <col min="15117" max="15117" width="13.7109375" style="1" customWidth="1"/>
    <col min="15118" max="15118" width="2.28515625" style="1" customWidth="1"/>
    <col min="15119" max="15119" width="8" style="1" customWidth="1"/>
    <col min="15120" max="15120" width="5.7109375" style="1" customWidth="1"/>
    <col min="15121" max="15121" width="2.28515625" style="1" customWidth="1"/>
    <col min="15122" max="15122" width="5.7109375" style="1" customWidth="1"/>
    <col min="15123" max="15123" width="3.42578125" style="1" customWidth="1"/>
    <col min="15124" max="15124" width="4.5703125" style="1" customWidth="1"/>
    <col min="15125" max="15125" width="2.28515625" style="1" customWidth="1"/>
    <col min="15126" max="15127" width="6.85546875" style="1" customWidth="1"/>
    <col min="15128" max="15128" width="1" style="1" customWidth="1"/>
    <col min="15129" max="15129" width="1.28515625" style="1" customWidth="1"/>
    <col min="15130" max="15130" width="2.28515625" style="1" customWidth="1"/>
    <col min="15131" max="15360" width="6.85546875" style="1" customWidth="1"/>
    <col min="15361" max="15361" width="3" style="1" customWidth="1"/>
    <col min="15362" max="15362" width="4.140625" style="1" customWidth="1"/>
    <col min="15363" max="15363" width="18" style="1" customWidth="1"/>
    <col min="15364" max="15364" width="4.5703125" style="1" customWidth="1"/>
    <col min="15365" max="15365" width="8" style="1" customWidth="1"/>
    <col min="15366" max="15366" width="2.28515625" style="1" customWidth="1"/>
    <col min="15367" max="15367" width="1.140625" style="1" customWidth="1"/>
    <col min="15368" max="15368" width="8" style="1" customWidth="1"/>
    <col min="15369" max="15369" width="5.7109375" style="1" customWidth="1"/>
    <col min="15370" max="15370" width="2.28515625" style="1" customWidth="1"/>
    <col min="15371" max="15371" width="13.7109375" style="1" customWidth="1"/>
    <col min="15372" max="15372" width="2.28515625" style="1" customWidth="1"/>
    <col min="15373" max="15373" width="13.7109375" style="1" customWidth="1"/>
    <col min="15374" max="15374" width="2.28515625" style="1" customWidth="1"/>
    <col min="15375" max="15375" width="8" style="1" customWidth="1"/>
    <col min="15376" max="15376" width="5.7109375" style="1" customWidth="1"/>
    <col min="15377" max="15377" width="2.28515625" style="1" customWidth="1"/>
    <col min="15378" max="15378" width="5.7109375" style="1" customWidth="1"/>
    <col min="15379" max="15379" width="3.42578125" style="1" customWidth="1"/>
    <col min="15380" max="15380" width="4.5703125" style="1" customWidth="1"/>
    <col min="15381" max="15381" width="2.28515625" style="1" customWidth="1"/>
    <col min="15382" max="15383" width="6.85546875" style="1" customWidth="1"/>
    <col min="15384" max="15384" width="1" style="1" customWidth="1"/>
    <col min="15385" max="15385" width="1.28515625" style="1" customWidth="1"/>
    <col min="15386" max="15386" width="2.28515625" style="1" customWidth="1"/>
    <col min="15387" max="15616" width="6.85546875" style="1" customWidth="1"/>
    <col min="15617" max="15617" width="3" style="1" customWidth="1"/>
    <col min="15618" max="15618" width="4.140625" style="1" customWidth="1"/>
    <col min="15619" max="15619" width="18" style="1" customWidth="1"/>
    <col min="15620" max="15620" width="4.5703125" style="1" customWidth="1"/>
    <col min="15621" max="15621" width="8" style="1" customWidth="1"/>
    <col min="15622" max="15622" width="2.28515625" style="1" customWidth="1"/>
    <col min="15623" max="15623" width="1.140625" style="1" customWidth="1"/>
    <col min="15624" max="15624" width="8" style="1" customWidth="1"/>
    <col min="15625" max="15625" width="5.7109375" style="1" customWidth="1"/>
    <col min="15626" max="15626" width="2.28515625" style="1" customWidth="1"/>
    <col min="15627" max="15627" width="13.7109375" style="1" customWidth="1"/>
    <col min="15628" max="15628" width="2.28515625" style="1" customWidth="1"/>
    <col min="15629" max="15629" width="13.7109375" style="1" customWidth="1"/>
    <col min="15630" max="15630" width="2.28515625" style="1" customWidth="1"/>
    <col min="15631" max="15631" width="8" style="1" customWidth="1"/>
    <col min="15632" max="15632" width="5.7109375" style="1" customWidth="1"/>
    <col min="15633" max="15633" width="2.28515625" style="1" customWidth="1"/>
    <col min="15634" max="15634" width="5.7109375" style="1" customWidth="1"/>
    <col min="15635" max="15635" width="3.42578125" style="1" customWidth="1"/>
    <col min="15636" max="15636" width="4.5703125" style="1" customWidth="1"/>
    <col min="15637" max="15637" width="2.28515625" style="1" customWidth="1"/>
    <col min="15638" max="15639" width="6.85546875" style="1" customWidth="1"/>
    <col min="15640" max="15640" width="1" style="1" customWidth="1"/>
    <col min="15641" max="15641" width="1.28515625" style="1" customWidth="1"/>
    <col min="15642" max="15642" width="2.28515625" style="1" customWidth="1"/>
    <col min="15643" max="15872" width="6.85546875" style="1" customWidth="1"/>
    <col min="15873" max="15873" width="3" style="1" customWidth="1"/>
    <col min="15874" max="15874" width="4.140625" style="1" customWidth="1"/>
    <col min="15875" max="15875" width="18" style="1" customWidth="1"/>
    <col min="15876" max="15876" width="4.5703125" style="1" customWidth="1"/>
    <col min="15877" max="15877" width="8" style="1" customWidth="1"/>
    <col min="15878" max="15878" width="2.28515625" style="1" customWidth="1"/>
    <col min="15879" max="15879" width="1.140625" style="1" customWidth="1"/>
    <col min="15880" max="15880" width="8" style="1" customWidth="1"/>
    <col min="15881" max="15881" width="5.7109375" style="1" customWidth="1"/>
    <col min="15882" max="15882" width="2.28515625" style="1" customWidth="1"/>
    <col min="15883" max="15883" width="13.7109375" style="1" customWidth="1"/>
    <col min="15884" max="15884" width="2.28515625" style="1" customWidth="1"/>
    <col min="15885" max="15885" width="13.7109375" style="1" customWidth="1"/>
    <col min="15886" max="15886" width="2.28515625" style="1" customWidth="1"/>
    <col min="15887" max="15887" width="8" style="1" customWidth="1"/>
    <col min="15888" max="15888" width="5.7109375" style="1" customWidth="1"/>
    <col min="15889" max="15889" width="2.28515625" style="1" customWidth="1"/>
    <col min="15890" max="15890" width="5.7109375" style="1" customWidth="1"/>
    <col min="15891" max="15891" width="3.42578125" style="1" customWidth="1"/>
    <col min="15892" max="15892" width="4.5703125" style="1" customWidth="1"/>
    <col min="15893" max="15893" width="2.28515625" style="1" customWidth="1"/>
    <col min="15894" max="15895" width="6.85546875" style="1" customWidth="1"/>
    <col min="15896" max="15896" width="1" style="1" customWidth="1"/>
    <col min="15897" max="15897" width="1.28515625" style="1" customWidth="1"/>
    <col min="15898" max="15898" width="2.28515625" style="1" customWidth="1"/>
    <col min="15899" max="16128" width="6.85546875" style="1" customWidth="1"/>
    <col min="16129" max="16129" width="3" style="1" customWidth="1"/>
    <col min="16130" max="16130" width="4.140625" style="1" customWidth="1"/>
    <col min="16131" max="16131" width="18" style="1" customWidth="1"/>
    <col min="16132" max="16132" width="4.5703125" style="1" customWidth="1"/>
    <col min="16133" max="16133" width="8" style="1" customWidth="1"/>
    <col min="16134" max="16134" width="2.28515625" style="1" customWidth="1"/>
    <col min="16135" max="16135" width="1.140625" style="1" customWidth="1"/>
    <col min="16136" max="16136" width="8" style="1" customWidth="1"/>
    <col min="16137" max="16137" width="5.7109375" style="1" customWidth="1"/>
    <col min="16138" max="16138" width="2.28515625" style="1" customWidth="1"/>
    <col min="16139" max="16139" width="13.7109375" style="1" customWidth="1"/>
    <col min="16140" max="16140" width="2.28515625" style="1" customWidth="1"/>
    <col min="16141" max="16141" width="13.7109375" style="1" customWidth="1"/>
    <col min="16142" max="16142" width="2.28515625" style="1" customWidth="1"/>
    <col min="16143" max="16143" width="8" style="1" customWidth="1"/>
    <col min="16144" max="16144" width="5.7109375" style="1" customWidth="1"/>
    <col min="16145" max="16145" width="2.28515625" style="1" customWidth="1"/>
    <col min="16146" max="16146" width="5.7109375" style="1" customWidth="1"/>
    <col min="16147" max="16147" width="3.42578125" style="1" customWidth="1"/>
    <col min="16148" max="16148" width="4.5703125" style="1" customWidth="1"/>
    <col min="16149" max="16149" width="2.28515625" style="1" customWidth="1"/>
    <col min="16150" max="16151" width="6.85546875" style="1" customWidth="1"/>
    <col min="16152" max="16152" width="1" style="1" customWidth="1"/>
    <col min="16153" max="16153" width="1.28515625" style="1" customWidth="1"/>
    <col min="16154" max="16154" width="2.28515625" style="1" customWidth="1"/>
    <col min="16155" max="16384" width="6.85546875" style="1" customWidth="1"/>
  </cols>
  <sheetData>
    <row r="1" spans="1:30" ht="6.75" customHeight="1" x14ac:dyDescent="0.25">
      <c r="E1" s="186" t="s">
        <v>117</v>
      </c>
      <c r="F1" s="186"/>
      <c r="G1" s="186"/>
      <c r="H1" s="186"/>
      <c r="I1" s="186"/>
      <c r="J1" s="186"/>
      <c r="K1" s="186"/>
      <c r="L1" s="186"/>
      <c r="M1" s="186"/>
      <c r="N1" s="186"/>
      <c r="O1" s="186"/>
      <c r="P1" s="186"/>
      <c r="Q1" s="186"/>
      <c r="R1" s="186"/>
    </row>
    <row r="2" spans="1:30" ht="6.75" customHeight="1" x14ac:dyDescent="0.25">
      <c r="E2" s="186"/>
      <c r="F2" s="186"/>
      <c r="G2" s="186"/>
      <c r="H2" s="186"/>
      <c r="I2" s="186"/>
      <c r="J2" s="186"/>
      <c r="K2" s="186"/>
      <c r="L2" s="186"/>
      <c r="M2" s="186"/>
      <c r="N2" s="186"/>
      <c r="O2" s="186"/>
      <c r="P2" s="186"/>
      <c r="Q2" s="186"/>
      <c r="R2" s="186"/>
    </row>
    <row r="3" spans="1:30" ht="13.5" customHeight="1" x14ac:dyDescent="0.25">
      <c r="E3" s="176" t="s">
        <v>342</v>
      </c>
      <c r="F3" s="176"/>
      <c r="G3" s="176"/>
      <c r="H3" s="176"/>
      <c r="I3" s="176"/>
      <c r="J3" s="176"/>
      <c r="K3" s="176"/>
      <c r="L3" s="176"/>
      <c r="M3" s="176"/>
      <c r="N3" s="176"/>
      <c r="O3" s="176"/>
      <c r="P3" s="176"/>
      <c r="Q3" s="176"/>
      <c r="R3" s="176"/>
    </row>
    <row r="4" spans="1:30" ht="13.5" customHeight="1" x14ac:dyDescent="0.25">
      <c r="E4" s="176"/>
      <c r="F4" s="176"/>
      <c r="G4" s="176"/>
      <c r="H4" s="176"/>
      <c r="I4" s="176"/>
      <c r="J4" s="176"/>
      <c r="K4" s="176"/>
      <c r="L4" s="176"/>
      <c r="M4" s="176"/>
      <c r="N4" s="176"/>
      <c r="O4" s="176"/>
      <c r="P4" s="176"/>
      <c r="Q4" s="176"/>
      <c r="R4" s="176"/>
    </row>
    <row r="5" spans="1:30" ht="13.5" customHeight="1" x14ac:dyDescent="0.25">
      <c r="E5" s="176"/>
      <c r="F5" s="176"/>
      <c r="G5" s="176"/>
      <c r="H5" s="176"/>
      <c r="I5" s="176"/>
      <c r="J5" s="176"/>
      <c r="K5" s="176"/>
      <c r="L5" s="176"/>
      <c r="M5" s="176"/>
      <c r="N5" s="176"/>
      <c r="O5" s="176"/>
      <c r="P5" s="176"/>
      <c r="Q5" s="176"/>
      <c r="R5" s="176"/>
    </row>
    <row r="6" spans="1:30" ht="13.5" customHeight="1" x14ac:dyDescent="0.25">
      <c r="E6" s="176"/>
      <c r="F6" s="176"/>
      <c r="G6" s="176"/>
      <c r="H6" s="176"/>
      <c r="I6" s="176"/>
      <c r="J6" s="176"/>
      <c r="K6" s="176"/>
      <c r="L6" s="176"/>
      <c r="M6" s="176"/>
      <c r="N6" s="176"/>
      <c r="O6" s="176"/>
      <c r="P6" s="176"/>
      <c r="Q6" s="176"/>
      <c r="R6" s="176"/>
    </row>
    <row r="7" spans="1:30" ht="13.5" customHeight="1" x14ac:dyDescent="0.25">
      <c r="E7" s="176"/>
      <c r="F7" s="176"/>
      <c r="G7" s="176"/>
      <c r="H7" s="176"/>
      <c r="I7" s="176"/>
      <c r="J7" s="176"/>
      <c r="K7" s="176"/>
      <c r="L7" s="176"/>
      <c r="M7" s="176"/>
      <c r="N7" s="176"/>
      <c r="O7" s="176"/>
      <c r="P7" s="176"/>
      <c r="Q7" s="176"/>
      <c r="R7" s="176"/>
    </row>
    <row r="8" spans="1:30" ht="6.75" customHeight="1" x14ac:dyDescent="0.25">
      <c r="E8" s="176"/>
      <c r="F8" s="176"/>
      <c r="G8" s="176"/>
      <c r="H8" s="176"/>
      <c r="I8" s="176"/>
      <c r="J8" s="176"/>
      <c r="K8" s="176"/>
      <c r="L8" s="176"/>
      <c r="M8" s="176"/>
      <c r="N8" s="176"/>
      <c r="O8" s="176"/>
      <c r="P8" s="176"/>
      <c r="Q8" s="176"/>
      <c r="R8" s="176"/>
    </row>
    <row r="9" spans="1:30" ht="6" customHeight="1" x14ac:dyDescent="0.25">
      <c r="E9" s="176"/>
      <c r="F9" s="176"/>
      <c r="G9" s="176"/>
      <c r="H9" s="176"/>
      <c r="I9" s="176"/>
      <c r="J9" s="176"/>
      <c r="K9" s="176"/>
      <c r="L9" s="176"/>
      <c r="M9" s="176"/>
      <c r="N9" s="176"/>
      <c r="O9" s="176"/>
      <c r="P9" s="176"/>
      <c r="Q9" s="176"/>
      <c r="R9" s="176"/>
    </row>
    <row r="10" spans="1:30" ht="7.5" customHeight="1" x14ac:dyDescent="0.25"/>
    <row r="11" spans="1:30" ht="13.5" customHeight="1" x14ac:dyDescent="0.25">
      <c r="D11" s="177" t="s">
        <v>203</v>
      </c>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row>
    <row r="12" spans="1:30" ht="6.75" customHeight="1" x14ac:dyDescent="0.25"/>
    <row r="13" spans="1:30" ht="13.5" customHeight="1" x14ac:dyDescent="0.25">
      <c r="A13" s="177" t="s">
        <v>118</v>
      </c>
      <c r="B13" s="177"/>
      <c r="C13" s="177"/>
      <c r="D13" s="177"/>
      <c r="E13" s="177"/>
      <c r="H13" s="177" t="s">
        <v>204</v>
      </c>
      <c r="I13" s="177"/>
      <c r="K13" s="177" t="s">
        <v>286</v>
      </c>
      <c r="M13" s="7" t="s">
        <v>192</v>
      </c>
      <c r="O13" s="177" t="s">
        <v>193</v>
      </c>
      <c r="P13" s="177"/>
      <c r="R13" s="177" t="s">
        <v>206</v>
      </c>
      <c r="S13" s="177"/>
      <c r="T13" s="177"/>
      <c r="V13" s="177" t="s">
        <v>207</v>
      </c>
      <c r="W13" s="177"/>
    </row>
    <row r="14" spans="1:30" ht="13.5" customHeight="1" x14ac:dyDescent="0.25">
      <c r="K14" s="177"/>
    </row>
    <row r="15" spans="1:30" ht="0.75" customHeight="1" x14ac:dyDescent="0.25"/>
    <row r="16" spans="1:30" ht="13.5" customHeight="1" x14ac:dyDescent="0.25">
      <c r="A16" s="169" t="s">
        <v>343</v>
      </c>
      <c r="B16" s="169"/>
      <c r="C16" s="169"/>
      <c r="D16" s="169"/>
      <c r="E16" s="169"/>
      <c r="F16" s="169"/>
      <c r="H16" s="170">
        <v>4338324600</v>
      </c>
      <c r="I16" s="170"/>
      <c r="K16" s="12">
        <v>52008671.759200022</v>
      </c>
      <c r="M16" s="12">
        <v>4390333271.7592001</v>
      </c>
      <c r="O16" s="170">
        <v>3891476918.9400001</v>
      </c>
      <c r="P16" s="170"/>
      <c r="R16" s="170">
        <v>3877597434.6199999</v>
      </c>
      <c r="S16" s="170"/>
      <c r="T16" s="170"/>
      <c r="V16" s="170">
        <v>498856352.81919998</v>
      </c>
      <c r="W16" s="170"/>
    </row>
    <row r="17" spans="1:23" ht="14.25" customHeight="1" x14ac:dyDescent="0.25">
      <c r="B17" s="167" t="s">
        <v>344</v>
      </c>
      <c r="C17" s="167"/>
      <c r="D17" s="167"/>
      <c r="E17" s="167"/>
      <c r="F17" s="167"/>
      <c r="H17" s="119">
        <v>291819700</v>
      </c>
      <c r="I17" s="119"/>
      <c r="K17" s="6">
        <v>40927851.149999999</v>
      </c>
      <c r="M17" s="6">
        <v>332747551.14999998</v>
      </c>
      <c r="O17" s="119">
        <v>330094615.69</v>
      </c>
      <c r="P17" s="119"/>
      <c r="R17" s="119">
        <v>330094615.69</v>
      </c>
      <c r="S17" s="119"/>
      <c r="T17" s="119"/>
      <c r="V17" s="119">
        <v>2652935.46</v>
      </c>
      <c r="W17" s="119"/>
    </row>
    <row r="18" spans="1:23" ht="14.25" customHeight="1" x14ac:dyDescent="0.25">
      <c r="B18" s="167" t="s">
        <v>345</v>
      </c>
      <c r="C18" s="167"/>
      <c r="D18" s="167"/>
      <c r="E18" s="167"/>
      <c r="F18" s="167"/>
      <c r="H18" s="119">
        <v>1350860200</v>
      </c>
      <c r="I18" s="119"/>
      <c r="K18" s="6">
        <v>74878000.370000005</v>
      </c>
      <c r="M18" s="6">
        <v>1425738200.3699999</v>
      </c>
      <c r="O18" s="119">
        <v>1411639242.3199999</v>
      </c>
      <c r="P18" s="119"/>
      <c r="R18" s="119">
        <v>1408683466</v>
      </c>
      <c r="S18" s="119"/>
      <c r="T18" s="119"/>
      <c r="V18" s="119">
        <v>14098958.050000001</v>
      </c>
      <c r="W18" s="119"/>
    </row>
    <row r="19" spans="1:23" ht="14.25" customHeight="1" x14ac:dyDescent="0.25">
      <c r="B19" s="167" t="s">
        <v>346</v>
      </c>
      <c r="C19" s="167"/>
      <c r="D19" s="167"/>
      <c r="E19" s="167"/>
      <c r="F19" s="167"/>
      <c r="H19" s="119">
        <v>508928300</v>
      </c>
      <c r="I19" s="119"/>
      <c r="K19" s="6">
        <v>76604659.079999998</v>
      </c>
      <c r="M19" s="6">
        <v>585532959.08000004</v>
      </c>
      <c r="O19" s="119">
        <v>564966168.55999994</v>
      </c>
      <c r="P19" s="119"/>
      <c r="R19" s="119">
        <v>564966168.55999994</v>
      </c>
      <c r="S19" s="119"/>
      <c r="T19" s="119"/>
      <c r="V19" s="119">
        <v>20566790.52</v>
      </c>
      <c r="W19" s="119"/>
    </row>
    <row r="20" spans="1:23" ht="14.25" customHeight="1" x14ac:dyDescent="0.25">
      <c r="B20" s="167" t="s">
        <v>347</v>
      </c>
      <c r="C20" s="167"/>
      <c r="D20" s="167"/>
      <c r="E20" s="167"/>
      <c r="F20" s="167"/>
      <c r="H20" s="119">
        <v>3110000</v>
      </c>
      <c r="I20" s="119"/>
      <c r="K20" s="6">
        <v>950045.27</v>
      </c>
      <c r="M20" s="6">
        <v>4060045.27</v>
      </c>
      <c r="O20" s="119">
        <v>3999956.69</v>
      </c>
      <c r="P20" s="119"/>
      <c r="R20" s="119">
        <v>3999956.69</v>
      </c>
      <c r="S20" s="119"/>
      <c r="T20" s="119"/>
      <c r="V20" s="119">
        <v>60088.58</v>
      </c>
      <c r="W20" s="119"/>
    </row>
    <row r="21" spans="1:23" ht="14.25" customHeight="1" x14ac:dyDescent="0.25">
      <c r="B21" s="167" t="s">
        <v>348</v>
      </c>
      <c r="C21" s="167"/>
      <c r="D21" s="167"/>
      <c r="E21" s="167"/>
      <c r="F21" s="167"/>
      <c r="H21" s="119">
        <v>412449100</v>
      </c>
      <c r="I21" s="119"/>
      <c r="K21" s="6">
        <v>-63883558.352799997</v>
      </c>
      <c r="M21" s="6">
        <v>348565541.64719999</v>
      </c>
      <c r="O21" s="119">
        <v>212682307.77000001</v>
      </c>
      <c r="P21" s="119"/>
      <c r="R21" s="119">
        <v>201758599.77000001</v>
      </c>
      <c r="S21" s="119"/>
      <c r="T21" s="119"/>
      <c r="V21" s="119">
        <v>135883233.87720001</v>
      </c>
      <c r="W21" s="119"/>
    </row>
    <row r="22" spans="1:23" ht="14.25" customHeight="1" x14ac:dyDescent="0.25">
      <c r="B22" s="167" t="s">
        <v>349</v>
      </c>
      <c r="C22" s="167"/>
      <c r="D22" s="167"/>
      <c r="E22" s="167"/>
      <c r="F22" s="167"/>
      <c r="H22" s="119">
        <v>0</v>
      </c>
      <c r="I22" s="119"/>
      <c r="K22" s="6">
        <v>2907882.5</v>
      </c>
      <c r="M22" s="6">
        <v>2907882.5</v>
      </c>
      <c r="O22" s="119">
        <v>2907882.5</v>
      </c>
      <c r="P22" s="119"/>
      <c r="R22" s="119">
        <v>2907882.5</v>
      </c>
      <c r="S22" s="119"/>
      <c r="T22" s="119"/>
      <c r="V22" s="119">
        <v>0</v>
      </c>
      <c r="W22" s="119"/>
    </row>
    <row r="23" spans="1:23" ht="18" customHeight="1" x14ac:dyDescent="0.25">
      <c r="B23" s="167" t="s">
        <v>350</v>
      </c>
      <c r="C23" s="167"/>
      <c r="D23" s="167"/>
      <c r="E23" s="167"/>
      <c r="F23" s="167"/>
      <c r="H23" s="119">
        <v>1143974400</v>
      </c>
      <c r="I23" s="119"/>
      <c r="K23" s="6">
        <v>-187108064.69999999</v>
      </c>
      <c r="M23" s="6">
        <v>956866335.29999995</v>
      </c>
      <c r="O23" s="119">
        <v>870866104.74000001</v>
      </c>
      <c r="P23" s="119"/>
      <c r="R23" s="119">
        <v>870866104.74000001</v>
      </c>
      <c r="S23" s="119"/>
      <c r="T23" s="119"/>
      <c r="V23" s="119">
        <v>86000230.560000002</v>
      </c>
      <c r="W23" s="119"/>
    </row>
    <row r="24" spans="1:23" ht="14.25" customHeight="1" x14ac:dyDescent="0.25">
      <c r="B24" s="167" t="s">
        <v>314</v>
      </c>
      <c r="C24" s="167"/>
      <c r="D24" s="167"/>
      <c r="E24" s="167"/>
      <c r="F24" s="167"/>
      <c r="H24" s="119">
        <v>627182900</v>
      </c>
      <c r="I24" s="119"/>
      <c r="K24" s="6">
        <v>106731856.442</v>
      </c>
      <c r="M24" s="6">
        <v>733914756.44199991</v>
      </c>
      <c r="O24" s="119">
        <v>494320640.67000002</v>
      </c>
      <c r="P24" s="119"/>
      <c r="R24" s="119">
        <v>494320640.67000002</v>
      </c>
      <c r="S24" s="119"/>
      <c r="T24" s="119"/>
      <c r="V24" s="119">
        <v>239594115.77200001</v>
      </c>
      <c r="W24" s="119"/>
    </row>
    <row r="25" spans="1:23" ht="0.75" customHeight="1" x14ac:dyDescent="0.25"/>
    <row r="26" spans="1:23" ht="13.5" customHeight="1" x14ac:dyDescent="0.25">
      <c r="A26" s="169" t="s">
        <v>351</v>
      </c>
      <c r="B26" s="169"/>
      <c r="C26" s="169"/>
      <c r="D26" s="169"/>
      <c r="E26" s="169"/>
      <c r="F26" s="169"/>
      <c r="H26" s="170">
        <v>15195209200</v>
      </c>
      <c r="I26" s="170"/>
      <c r="K26" s="12">
        <v>1324387427.6544001</v>
      </c>
      <c r="M26" s="12">
        <v>16519596627.654402</v>
      </c>
      <c r="O26" s="170">
        <v>16150485990.879999</v>
      </c>
      <c r="P26" s="170"/>
      <c r="R26" s="170">
        <v>16148402393.9</v>
      </c>
      <c r="S26" s="170"/>
      <c r="T26" s="170"/>
      <c r="V26" s="170">
        <v>369110636.77439994</v>
      </c>
      <c r="W26" s="170"/>
    </row>
    <row r="27" spans="1:23" ht="12.75" customHeight="1" x14ac:dyDescent="0.25">
      <c r="B27" s="167" t="s">
        <v>352</v>
      </c>
      <c r="C27" s="167"/>
      <c r="D27" s="167"/>
      <c r="E27" s="167"/>
      <c r="F27" s="167"/>
      <c r="H27" s="119">
        <v>336846600</v>
      </c>
      <c r="I27" s="119"/>
      <c r="K27" s="6">
        <v>114360150.59639999</v>
      </c>
      <c r="M27" s="6">
        <v>451206750.59640002</v>
      </c>
      <c r="O27" s="119">
        <v>426981348.42000002</v>
      </c>
      <c r="P27" s="119"/>
      <c r="R27" s="119">
        <v>426981348.42000002</v>
      </c>
      <c r="S27" s="119"/>
      <c r="T27" s="119"/>
      <c r="V27" s="119">
        <v>24225402.176399998</v>
      </c>
      <c r="W27" s="119"/>
    </row>
    <row r="28" spans="1:23" ht="12" customHeight="1" x14ac:dyDescent="0.25">
      <c r="B28" s="167" t="s">
        <v>353</v>
      </c>
      <c r="C28" s="167"/>
      <c r="D28" s="167"/>
      <c r="E28" s="167"/>
      <c r="F28" s="167"/>
      <c r="H28" s="119">
        <v>547759900</v>
      </c>
      <c r="I28" s="119"/>
      <c r="K28" s="6">
        <v>45415343.759999998</v>
      </c>
      <c r="M28" s="6">
        <v>593175243.75999999</v>
      </c>
      <c r="O28" s="119">
        <v>476730691.24000001</v>
      </c>
      <c r="P28" s="119"/>
      <c r="R28" s="119">
        <v>476612590.5</v>
      </c>
      <c r="S28" s="119"/>
      <c r="T28" s="119"/>
      <c r="V28" s="119">
        <v>116444552.52</v>
      </c>
      <c r="W28" s="119"/>
    </row>
    <row r="29" spans="1:23" ht="11.25" customHeight="1" x14ac:dyDescent="0.25">
      <c r="B29" s="167" t="s">
        <v>354</v>
      </c>
      <c r="C29" s="167"/>
      <c r="D29" s="167"/>
      <c r="E29" s="167"/>
      <c r="F29" s="167"/>
      <c r="H29" s="119">
        <v>3385834000</v>
      </c>
      <c r="I29" s="119"/>
      <c r="K29" s="6">
        <v>290012197.44</v>
      </c>
      <c r="M29" s="6">
        <v>3675846197.4400001</v>
      </c>
      <c r="O29" s="119">
        <v>3608924696.0799999</v>
      </c>
      <c r="P29" s="119"/>
      <c r="R29" s="119">
        <v>3607088231.4499998</v>
      </c>
      <c r="S29" s="119"/>
      <c r="T29" s="119"/>
      <c r="V29" s="119">
        <v>66921501.359999999</v>
      </c>
      <c r="W29" s="119"/>
    </row>
    <row r="30" spans="1:23" ht="20.25" customHeight="1" x14ac:dyDescent="0.25">
      <c r="B30" s="167" t="s">
        <v>355</v>
      </c>
      <c r="C30" s="167"/>
      <c r="D30" s="167"/>
      <c r="E30" s="167"/>
      <c r="F30" s="167"/>
      <c r="H30" s="119">
        <v>475788000</v>
      </c>
      <c r="I30" s="119"/>
      <c r="K30" s="6">
        <v>823553533.87</v>
      </c>
      <c r="M30" s="6">
        <v>1299341533.8699999</v>
      </c>
      <c r="O30" s="119">
        <v>1151768186.7</v>
      </c>
      <c r="P30" s="119"/>
      <c r="R30" s="119">
        <v>1151768186.7</v>
      </c>
      <c r="S30" s="119"/>
      <c r="T30" s="119"/>
      <c r="V30" s="119">
        <v>147573347.16999999</v>
      </c>
      <c r="W30" s="119"/>
    </row>
    <row r="31" spans="1:23" ht="11.25" customHeight="1" x14ac:dyDescent="0.25">
      <c r="B31" s="167" t="s">
        <v>356</v>
      </c>
      <c r="C31" s="167"/>
      <c r="D31" s="167"/>
      <c r="E31" s="167"/>
      <c r="F31" s="167"/>
      <c r="H31" s="119">
        <v>9930204900</v>
      </c>
      <c r="I31" s="119"/>
      <c r="K31" s="6">
        <v>-19006553.870000001</v>
      </c>
      <c r="M31" s="6">
        <v>9911198346.1299992</v>
      </c>
      <c r="O31" s="119">
        <v>9910873334.1599998</v>
      </c>
      <c r="P31" s="119"/>
      <c r="R31" s="119">
        <v>9910873317.8199997</v>
      </c>
      <c r="S31" s="119"/>
      <c r="T31" s="119"/>
      <c r="V31" s="119">
        <v>325011.96999999997</v>
      </c>
      <c r="W31" s="119"/>
    </row>
    <row r="32" spans="1:23" ht="12" customHeight="1" x14ac:dyDescent="0.25">
      <c r="B32" s="167" t="s">
        <v>357</v>
      </c>
      <c r="C32" s="167"/>
      <c r="D32" s="167"/>
      <c r="E32" s="167"/>
      <c r="F32" s="167"/>
      <c r="H32" s="119">
        <v>351767700</v>
      </c>
      <c r="I32" s="119"/>
      <c r="K32" s="6">
        <v>23464408.505999997</v>
      </c>
      <c r="M32" s="6">
        <v>375232108.50599998</v>
      </c>
      <c r="O32" s="119">
        <v>369737909.55000001</v>
      </c>
      <c r="P32" s="119"/>
      <c r="R32" s="119">
        <v>369737909.55000001</v>
      </c>
      <c r="S32" s="119"/>
      <c r="T32" s="119"/>
      <c r="V32" s="119">
        <v>5494198.9560000002</v>
      </c>
      <c r="W32" s="119"/>
    </row>
    <row r="33" spans="1:23" ht="14.25" customHeight="1" x14ac:dyDescent="0.25">
      <c r="B33" s="167" t="s">
        <v>358</v>
      </c>
      <c r="C33" s="167"/>
      <c r="D33" s="167"/>
      <c r="E33" s="167"/>
      <c r="F33" s="167"/>
      <c r="H33" s="119">
        <v>167008100</v>
      </c>
      <c r="I33" s="119"/>
      <c r="K33" s="6">
        <v>46588347.351999998</v>
      </c>
      <c r="M33" s="6">
        <v>213596447.352</v>
      </c>
      <c r="O33" s="119">
        <v>205469824.72999999</v>
      </c>
      <c r="P33" s="119"/>
      <c r="R33" s="119">
        <v>205340809.46000001</v>
      </c>
      <c r="S33" s="119"/>
      <c r="T33" s="119"/>
      <c r="V33" s="119">
        <v>8126622.6220000004</v>
      </c>
      <c r="W33" s="119"/>
    </row>
    <row r="34" spans="1:23" ht="0.75" customHeight="1" x14ac:dyDescent="0.25"/>
    <row r="35" spans="1:23" ht="13.5" customHeight="1" x14ac:dyDescent="0.25">
      <c r="A35" s="169" t="s">
        <v>359</v>
      </c>
      <c r="B35" s="169"/>
      <c r="C35" s="169"/>
      <c r="D35" s="169"/>
      <c r="E35" s="169"/>
      <c r="F35" s="169"/>
      <c r="H35" s="170">
        <v>1048585200</v>
      </c>
      <c r="I35" s="170"/>
      <c r="K35" s="12">
        <v>1117303443.4064</v>
      </c>
      <c r="M35" s="12">
        <v>2165888643.4063997</v>
      </c>
      <c r="O35" s="170">
        <v>1810982357.8800001</v>
      </c>
      <c r="P35" s="170"/>
      <c r="R35" s="170">
        <v>1805878817.96</v>
      </c>
      <c r="S35" s="170"/>
      <c r="T35" s="170"/>
      <c r="V35" s="170">
        <v>354906285.52639997</v>
      </c>
      <c r="W35" s="170"/>
    </row>
    <row r="36" spans="1:23" ht="18" customHeight="1" x14ac:dyDescent="0.25">
      <c r="B36" s="167" t="s">
        <v>360</v>
      </c>
      <c r="C36" s="167"/>
      <c r="D36" s="167"/>
      <c r="E36" s="167"/>
      <c r="F36" s="167"/>
      <c r="H36" s="119">
        <v>366288900</v>
      </c>
      <c r="I36" s="119"/>
      <c r="K36" s="6">
        <v>2628824.4680000003</v>
      </c>
      <c r="M36" s="6">
        <v>368917724.46800005</v>
      </c>
      <c r="O36" s="119">
        <v>363485593.68000001</v>
      </c>
      <c r="P36" s="119"/>
      <c r="R36" s="119">
        <v>362679649.68000001</v>
      </c>
      <c r="S36" s="119"/>
      <c r="T36" s="119"/>
      <c r="V36" s="119">
        <v>5432130.7879999997</v>
      </c>
      <c r="W36" s="119"/>
    </row>
    <row r="37" spans="1:23" ht="14.25" customHeight="1" x14ac:dyDescent="0.25">
      <c r="B37" s="167" t="s">
        <v>361</v>
      </c>
      <c r="C37" s="167"/>
      <c r="D37" s="167"/>
      <c r="E37" s="167"/>
      <c r="F37" s="167"/>
      <c r="H37" s="119">
        <v>219600300</v>
      </c>
      <c r="I37" s="119"/>
      <c r="K37" s="6">
        <v>9309388.9100000001</v>
      </c>
      <c r="M37" s="6">
        <v>228909688.91</v>
      </c>
      <c r="O37" s="119">
        <v>226662467.13999999</v>
      </c>
      <c r="P37" s="119"/>
      <c r="R37" s="119">
        <v>226662467.13999999</v>
      </c>
      <c r="S37" s="119"/>
      <c r="T37" s="119"/>
      <c r="V37" s="119">
        <v>2247221.77</v>
      </c>
      <c r="W37" s="119"/>
    </row>
    <row r="38" spans="1:23" ht="14.25" customHeight="1" x14ac:dyDescent="0.25">
      <c r="B38" s="167" t="s">
        <v>362</v>
      </c>
      <c r="C38" s="167"/>
      <c r="D38" s="167"/>
      <c r="E38" s="167"/>
      <c r="F38" s="167"/>
      <c r="H38" s="119">
        <v>0</v>
      </c>
      <c r="I38" s="119"/>
      <c r="K38" s="6">
        <v>0</v>
      </c>
      <c r="M38" s="6">
        <v>0</v>
      </c>
      <c r="O38" s="119">
        <v>0</v>
      </c>
      <c r="P38" s="119"/>
      <c r="R38" s="119">
        <v>0</v>
      </c>
      <c r="S38" s="119"/>
      <c r="T38" s="119"/>
      <c r="V38" s="119">
        <v>0</v>
      </c>
      <c r="W38" s="119"/>
    </row>
    <row r="39" spans="1:23" ht="14.25" customHeight="1" x14ac:dyDescent="0.25">
      <c r="B39" s="167" t="s">
        <v>363</v>
      </c>
      <c r="C39" s="167"/>
      <c r="D39" s="167"/>
      <c r="E39" s="167"/>
      <c r="F39" s="167"/>
      <c r="H39" s="119">
        <v>0</v>
      </c>
      <c r="I39" s="119"/>
      <c r="K39" s="6">
        <v>7330313.3300000001</v>
      </c>
      <c r="M39" s="6">
        <v>7330313.3300000001</v>
      </c>
      <c r="O39" s="119">
        <v>5424988.1500000004</v>
      </c>
      <c r="P39" s="119"/>
      <c r="R39" s="119">
        <v>5424988.1500000004</v>
      </c>
      <c r="S39" s="119"/>
      <c r="T39" s="119"/>
      <c r="V39" s="119">
        <v>1905325.18</v>
      </c>
      <c r="W39" s="119"/>
    </row>
    <row r="40" spans="1:23" ht="14.25" customHeight="1" x14ac:dyDescent="0.25">
      <c r="B40" s="167" t="s">
        <v>364</v>
      </c>
      <c r="C40" s="167"/>
      <c r="D40" s="167"/>
      <c r="E40" s="167"/>
      <c r="F40" s="167"/>
      <c r="H40" s="119">
        <v>304770100</v>
      </c>
      <c r="I40" s="119"/>
      <c r="K40" s="6">
        <v>1050226884.02</v>
      </c>
      <c r="M40" s="6">
        <v>1354996984.02</v>
      </c>
      <c r="O40" s="119">
        <v>1022955898.4299999</v>
      </c>
      <c r="P40" s="119"/>
      <c r="R40" s="119">
        <v>1018658302.51</v>
      </c>
      <c r="S40" s="119"/>
      <c r="T40" s="119"/>
      <c r="V40" s="119">
        <v>332041085.58999997</v>
      </c>
      <c r="W40" s="119"/>
    </row>
    <row r="41" spans="1:23" ht="14.25" customHeight="1" x14ac:dyDescent="0.25">
      <c r="B41" s="167" t="s">
        <v>365</v>
      </c>
      <c r="C41" s="167"/>
      <c r="D41" s="167"/>
      <c r="E41" s="167"/>
      <c r="F41" s="167"/>
      <c r="H41" s="119">
        <v>0</v>
      </c>
      <c r="I41" s="119"/>
      <c r="K41" s="6">
        <v>0</v>
      </c>
      <c r="M41" s="6">
        <v>0</v>
      </c>
      <c r="O41" s="119">
        <v>0</v>
      </c>
      <c r="P41" s="119"/>
      <c r="R41" s="119">
        <v>0</v>
      </c>
      <c r="S41" s="119"/>
      <c r="T41" s="119"/>
      <c r="V41" s="119">
        <v>0</v>
      </c>
      <c r="W41" s="119"/>
    </row>
    <row r="42" spans="1:23" ht="14.25" customHeight="1" x14ac:dyDescent="0.25">
      <c r="B42" s="167" t="s">
        <v>366</v>
      </c>
      <c r="C42" s="167"/>
      <c r="D42" s="167"/>
      <c r="E42" s="167"/>
      <c r="F42" s="167"/>
      <c r="H42" s="119">
        <v>117079800</v>
      </c>
      <c r="I42" s="119"/>
      <c r="K42" s="6">
        <v>48154656.918400005</v>
      </c>
      <c r="M42" s="6">
        <v>165234456.91839999</v>
      </c>
      <c r="O42" s="119">
        <v>151953934.72</v>
      </c>
      <c r="P42" s="119"/>
      <c r="R42" s="119">
        <v>151953934.72</v>
      </c>
      <c r="S42" s="119"/>
      <c r="T42" s="119"/>
      <c r="V42" s="119">
        <v>13280522.198399998</v>
      </c>
      <c r="W42" s="119"/>
    </row>
    <row r="43" spans="1:23" ht="14.25" customHeight="1" x14ac:dyDescent="0.25">
      <c r="B43" s="167" t="s">
        <v>367</v>
      </c>
      <c r="C43" s="167"/>
      <c r="D43" s="167"/>
      <c r="E43" s="167"/>
      <c r="F43" s="167"/>
      <c r="H43" s="119">
        <v>40208000</v>
      </c>
      <c r="I43" s="119"/>
      <c r="K43" s="6">
        <v>0</v>
      </c>
      <c r="M43" s="6">
        <v>40208000</v>
      </c>
      <c r="O43" s="119">
        <v>40208000</v>
      </c>
      <c r="P43" s="119"/>
      <c r="R43" s="119">
        <v>40208000</v>
      </c>
      <c r="S43" s="119"/>
      <c r="T43" s="119"/>
      <c r="V43" s="119">
        <v>0</v>
      </c>
      <c r="W43" s="119"/>
    </row>
    <row r="44" spans="1:23" ht="14.25" customHeight="1" x14ac:dyDescent="0.25">
      <c r="B44" s="167" t="s">
        <v>368</v>
      </c>
      <c r="C44" s="167"/>
      <c r="D44" s="167"/>
      <c r="E44" s="167"/>
      <c r="F44" s="167"/>
      <c r="H44" s="119">
        <v>638100</v>
      </c>
      <c r="I44" s="119"/>
      <c r="K44" s="6">
        <v>-346624.24</v>
      </c>
      <c r="M44" s="6">
        <v>291475.76</v>
      </c>
      <c r="O44" s="119">
        <v>291475.76</v>
      </c>
      <c r="P44" s="119"/>
      <c r="R44" s="119">
        <v>291475.76</v>
      </c>
      <c r="S44" s="119"/>
      <c r="T44" s="119"/>
      <c r="V44" s="119">
        <v>0</v>
      </c>
      <c r="W44" s="119"/>
    </row>
    <row r="45" spans="1:23" ht="0.75" customHeight="1" x14ac:dyDescent="0.25"/>
    <row r="46" spans="1:23" ht="13.5" customHeight="1" x14ac:dyDescent="0.25">
      <c r="A46" s="169" t="s">
        <v>369</v>
      </c>
      <c r="B46" s="169"/>
      <c r="C46" s="169"/>
      <c r="D46" s="169"/>
      <c r="E46" s="169"/>
      <c r="F46" s="169"/>
      <c r="H46" s="170">
        <v>4526560000</v>
      </c>
      <c r="I46" s="170"/>
      <c r="K46" s="12">
        <v>239189379.90000001</v>
      </c>
      <c r="M46" s="12">
        <v>4765749379.8999996</v>
      </c>
      <c r="O46" s="170">
        <v>4698701814.5100002</v>
      </c>
      <c r="P46" s="170"/>
      <c r="R46" s="170">
        <v>4698701814.5100002</v>
      </c>
      <c r="S46" s="170"/>
      <c r="T46" s="170"/>
      <c r="V46" s="170">
        <v>67047565.390000001</v>
      </c>
      <c r="W46" s="170"/>
    </row>
    <row r="47" spans="1:23" ht="18.75" customHeight="1" x14ac:dyDescent="0.25">
      <c r="B47" s="167" t="s">
        <v>370</v>
      </c>
      <c r="C47" s="167"/>
      <c r="D47" s="167"/>
      <c r="E47" s="167"/>
      <c r="F47" s="167"/>
      <c r="H47" s="119">
        <v>378693000</v>
      </c>
      <c r="I47" s="119"/>
      <c r="K47" s="6">
        <v>11455001.779999999</v>
      </c>
      <c r="M47" s="6">
        <v>390148001.77999997</v>
      </c>
      <c r="O47" s="119">
        <v>329243509.38999999</v>
      </c>
      <c r="P47" s="119"/>
      <c r="R47" s="119">
        <v>329243509.38999999</v>
      </c>
      <c r="S47" s="119"/>
      <c r="T47" s="119"/>
      <c r="V47" s="119">
        <v>60904492.390000001</v>
      </c>
      <c r="W47" s="119"/>
    </row>
    <row r="48" spans="1:23" ht="30" customHeight="1" x14ac:dyDescent="0.25">
      <c r="B48" s="167" t="s">
        <v>371</v>
      </c>
      <c r="C48" s="167"/>
      <c r="D48" s="167"/>
      <c r="E48" s="167"/>
      <c r="F48" s="167"/>
      <c r="H48" s="119">
        <v>4147867000</v>
      </c>
      <c r="I48" s="119"/>
      <c r="K48" s="6">
        <v>227317746.91999999</v>
      </c>
      <c r="M48" s="6">
        <v>4375184746.9200001</v>
      </c>
      <c r="O48" s="119">
        <v>4369041673.9200001</v>
      </c>
      <c r="P48" s="119"/>
      <c r="R48" s="119">
        <v>4369041673.9200001</v>
      </c>
      <c r="S48" s="119"/>
      <c r="T48" s="119"/>
      <c r="V48" s="119">
        <v>6143073</v>
      </c>
      <c r="W48" s="119"/>
    </row>
    <row r="49" spans="1:24" ht="12.75" customHeight="1" x14ac:dyDescent="0.25">
      <c r="B49" s="167" t="s">
        <v>372</v>
      </c>
      <c r="C49" s="167"/>
      <c r="D49" s="167"/>
      <c r="E49" s="167"/>
      <c r="F49" s="167"/>
      <c r="H49" s="119">
        <v>0</v>
      </c>
      <c r="I49" s="119"/>
      <c r="K49" s="6">
        <v>0</v>
      </c>
      <c r="M49" s="6">
        <v>0</v>
      </c>
      <c r="O49" s="119">
        <v>0</v>
      </c>
      <c r="P49" s="119"/>
      <c r="R49" s="119">
        <v>0</v>
      </c>
      <c r="S49" s="119"/>
      <c r="T49" s="119"/>
      <c r="V49" s="119">
        <v>0</v>
      </c>
      <c r="W49" s="119"/>
    </row>
    <row r="50" spans="1:24" ht="14.25" customHeight="1" x14ac:dyDescent="0.25">
      <c r="B50" s="167" t="s">
        <v>373</v>
      </c>
      <c r="C50" s="167"/>
      <c r="D50" s="167"/>
      <c r="E50" s="167"/>
      <c r="F50" s="167"/>
      <c r="H50" s="119">
        <v>0</v>
      </c>
      <c r="I50" s="119"/>
      <c r="K50" s="6">
        <v>416631.2</v>
      </c>
      <c r="M50" s="6">
        <v>416631.2</v>
      </c>
      <c r="O50" s="119">
        <v>416631.2</v>
      </c>
      <c r="P50" s="119"/>
      <c r="R50" s="119">
        <v>416631.2</v>
      </c>
      <c r="S50" s="119"/>
      <c r="T50" s="119"/>
      <c r="V50" s="119">
        <v>0</v>
      </c>
      <c r="W50" s="119"/>
    </row>
    <row r="51" spans="1:24" ht="6" customHeight="1" x14ac:dyDescent="0.25"/>
    <row r="52" spans="1:24" ht="13.5" customHeight="1" x14ac:dyDescent="0.25">
      <c r="A52" s="177" t="s">
        <v>374</v>
      </c>
      <c r="B52" s="177"/>
      <c r="C52" s="177"/>
      <c r="D52" s="177"/>
      <c r="E52" s="177"/>
      <c r="H52" s="170">
        <v>25108679000</v>
      </c>
      <c r="I52" s="170"/>
      <c r="K52" s="12">
        <v>2732888922.7199998</v>
      </c>
      <c r="M52" s="12">
        <v>27841567922.720001</v>
      </c>
      <c r="O52" s="170">
        <v>26551647082.209999</v>
      </c>
      <c r="P52" s="170"/>
      <c r="R52" s="170">
        <v>26530580460.990002</v>
      </c>
      <c r="S52" s="170"/>
      <c r="T52" s="170"/>
      <c r="V52" s="170">
        <v>1289920840.5099998</v>
      </c>
      <c r="W52" s="170"/>
    </row>
    <row r="53" spans="1:24" ht="9" customHeight="1" x14ac:dyDescent="0.25"/>
    <row r="54" spans="1:24" ht="20.100000000000001" customHeight="1" x14ac:dyDescent="0.25"/>
    <row r="55" spans="1:24" ht="6" customHeight="1" x14ac:dyDescent="0.25"/>
    <row r="56" spans="1:24" ht="13.5" customHeight="1" x14ac:dyDescent="0.25">
      <c r="Q56" s="110"/>
      <c r="R56" s="110"/>
      <c r="S56" s="110"/>
      <c r="T56" s="110"/>
      <c r="U56" s="110"/>
      <c r="V56" s="110"/>
      <c r="W56" s="110"/>
      <c r="X56" s="110"/>
    </row>
    <row r="57" spans="1:24" ht="18.75" customHeight="1" x14ac:dyDescent="0.25"/>
  </sheetData>
  <mergeCells count="175">
    <mergeCell ref="E1:R2"/>
    <mergeCell ref="E3:R9"/>
    <mergeCell ref="D11:AD11"/>
    <mergeCell ref="A13:E13"/>
    <mergeCell ref="H13:I13"/>
    <mergeCell ref="K13:K14"/>
    <mergeCell ref="O13:P13"/>
    <mergeCell ref="R13:T13"/>
    <mergeCell ref="V13:W13"/>
    <mergeCell ref="A16:F16"/>
    <mergeCell ref="H16:I16"/>
    <mergeCell ref="O16:P16"/>
    <mergeCell ref="R16:T16"/>
    <mergeCell ref="V16:W16"/>
    <mergeCell ref="B17:F17"/>
    <mergeCell ref="H17:I17"/>
    <mergeCell ref="O17:P17"/>
    <mergeCell ref="R17:T17"/>
    <mergeCell ref="V17:W17"/>
    <mergeCell ref="B18:F18"/>
    <mergeCell ref="H18:I18"/>
    <mergeCell ref="O18:P18"/>
    <mergeCell ref="R18:T18"/>
    <mergeCell ref="V18:W18"/>
    <mergeCell ref="B19:F19"/>
    <mergeCell ref="H19:I19"/>
    <mergeCell ref="O19:P19"/>
    <mergeCell ref="R19:T19"/>
    <mergeCell ref="V19:W19"/>
    <mergeCell ref="B20:F20"/>
    <mergeCell ref="H20:I20"/>
    <mergeCell ref="O20:P20"/>
    <mergeCell ref="R20:T20"/>
    <mergeCell ref="V20:W20"/>
    <mergeCell ref="B21:F21"/>
    <mergeCell ref="H21:I21"/>
    <mergeCell ref="O21:P21"/>
    <mergeCell ref="R21:T21"/>
    <mergeCell ref="V21:W21"/>
    <mergeCell ref="B22:F22"/>
    <mergeCell ref="H22:I22"/>
    <mergeCell ref="O22:P22"/>
    <mergeCell ref="R22:T22"/>
    <mergeCell ref="V22:W22"/>
    <mergeCell ref="B23:F23"/>
    <mergeCell ref="H23:I23"/>
    <mergeCell ref="O23:P23"/>
    <mergeCell ref="R23:T23"/>
    <mergeCell ref="V23:W23"/>
    <mergeCell ref="B24:F24"/>
    <mergeCell ref="H24:I24"/>
    <mergeCell ref="O24:P24"/>
    <mergeCell ref="R24:T24"/>
    <mergeCell ref="V24:W24"/>
    <mergeCell ref="A26:F26"/>
    <mergeCell ref="H26:I26"/>
    <mergeCell ref="O26:P26"/>
    <mergeCell ref="R26:T26"/>
    <mergeCell ref="V26:W26"/>
    <mergeCell ref="B27:F27"/>
    <mergeCell ref="H27:I27"/>
    <mergeCell ref="O27:P27"/>
    <mergeCell ref="R27:T27"/>
    <mergeCell ref="V27:W27"/>
    <mergeCell ref="B28:F28"/>
    <mergeCell ref="H28:I28"/>
    <mergeCell ref="O28:P28"/>
    <mergeCell ref="R28:T28"/>
    <mergeCell ref="V28:W28"/>
    <mergeCell ref="B29:F29"/>
    <mergeCell ref="H29:I29"/>
    <mergeCell ref="O29:P29"/>
    <mergeCell ref="R29:T29"/>
    <mergeCell ref="V29:W29"/>
    <mergeCell ref="B30:F30"/>
    <mergeCell ref="H30:I30"/>
    <mergeCell ref="O30:P30"/>
    <mergeCell ref="R30:T30"/>
    <mergeCell ref="V30:W30"/>
    <mergeCell ref="B31:F31"/>
    <mergeCell ref="H31:I31"/>
    <mergeCell ref="O31:P31"/>
    <mergeCell ref="R31:T31"/>
    <mergeCell ref="V31:W31"/>
    <mergeCell ref="B32:F32"/>
    <mergeCell ref="H32:I32"/>
    <mergeCell ref="O32:P32"/>
    <mergeCell ref="R32:T32"/>
    <mergeCell ref="V32:W32"/>
    <mergeCell ref="B33:F33"/>
    <mergeCell ref="H33:I33"/>
    <mergeCell ref="O33:P33"/>
    <mergeCell ref="R33:T33"/>
    <mergeCell ref="V33:W33"/>
    <mergeCell ref="A35:F35"/>
    <mergeCell ref="H35:I35"/>
    <mergeCell ref="O35:P35"/>
    <mergeCell ref="R35:T35"/>
    <mergeCell ref="V35:W35"/>
    <mergeCell ref="B36:F36"/>
    <mergeCell ref="H36:I36"/>
    <mergeCell ref="O36:P36"/>
    <mergeCell ref="R36:T36"/>
    <mergeCell ref="V36:W36"/>
    <mergeCell ref="B37:F37"/>
    <mergeCell ref="H37:I37"/>
    <mergeCell ref="O37:P37"/>
    <mergeCell ref="R37:T37"/>
    <mergeCell ref="V37:W37"/>
    <mergeCell ref="B38:F38"/>
    <mergeCell ref="H38:I38"/>
    <mergeCell ref="O38:P38"/>
    <mergeCell ref="R38:T38"/>
    <mergeCell ref="V38:W38"/>
    <mergeCell ref="B39:F39"/>
    <mergeCell ref="H39:I39"/>
    <mergeCell ref="O39:P39"/>
    <mergeCell ref="R39:T39"/>
    <mergeCell ref="V39:W39"/>
    <mergeCell ref="B40:F40"/>
    <mergeCell ref="H40:I40"/>
    <mergeCell ref="O40:P40"/>
    <mergeCell ref="R40:T40"/>
    <mergeCell ref="V40:W40"/>
    <mergeCell ref="B41:F41"/>
    <mergeCell ref="H41:I41"/>
    <mergeCell ref="O41:P41"/>
    <mergeCell ref="R41:T41"/>
    <mergeCell ref="V41:W41"/>
    <mergeCell ref="B42:F42"/>
    <mergeCell ref="H42:I42"/>
    <mergeCell ref="O42:P42"/>
    <mergeCell ref="R42:T42"/>
    <mergeCell ref="V42:W42"/>
    <mergeCell ref="B43:F43"/>
    <mergeCell ref="H43:I43"/>
    <mergeCell ref="O43:P43"/>
    <mergeCell ref="R43:T43"/>
    <mergeCell ref="V43:W43"/>
    <mergeCell ref="B44:F44"/>
    <mergeCell ref="H44:I44"/>
    <mergeCell ref="O44:P44"/>
    <mergeCell ref="R44:T44"/>
    <mergeCell ref="V44:W44"/>
    <mergeCell ref="A46:F46"/>
    <mergeCell ref="H46:I46"/>
    <mergeCell ref="O46:P46"/>
    <mergeCell ref="R46:T46"/>
    <mergeCell ref="V46:W46"/>
    <mergeCell ref="B47:F47"/>
    <mergeCell ref="H47:I47"/>
    <mergeCell ref="O47:P47"/>
    <mergeCell ref="R47:T47"/>
    <mergeCell ref="V47:W47"/>
    <mergeCell ref="B48:F48"/>
    <mergeCell ref="H48:I48"/>
    <mergeCell ref="O48:P48"/>
    <mergeCell ref="R48:T48"/>
    <mergeCell ref="V48:W48"/>
    <mergeCell ref="A52:E52"/>
    <mergeCell ref="H52:I52"/>
    <mergeCell ref="O52:P52"/>
    <mergeCell ref="R52:T52"/>
    <mergeCell ref="V52:W52"/>
    <mergeCell ref="Q56:X56"/>
    <mergeCell ref="B49:F49"/>
    <mergeCell ref="H49:I49"/>
    <mergeCell ref="O49:P49"/>
    <mergeCell ref="R49:T49"/>
    <mergeCell ref="V49:W49"/>
    <mergeCell ref="B50:F50"/>
    <mergeCell ref="H50:I50"/>
    <mergeCell ref="O50:P50"/>
    <mergeCell ref="R50:T50"/>
    <mergeCell ref="V50:W50"/>
  </mergeCells>
  <pageMargins left="0.24791666666666667" right="0.24791666666666667" top="0.24791666666666667" bottom="0.24791666666666667" header="0" footer="0"/>
  <pageSetup paperSize="0" scale="0" fitToWidth="0" fitToHeight="0" orientation="portrait" usePrinterDefaults="0" horizontalDpi="0" verticalDpi="0" copies="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U37"/>
  <sheetViews>
    <sheetView showGridLines="0" showOutlineSymbols="0" zoomScaleNormal="100" workbookViewId="0">
      <selection sqref="A1:XFD1048576"/>
    </sheetView>
  </sheetViews>
  <sheetFormatPr baseColWidth="10" defaultRowHeight="12.75" customHeight="1" x14ac:dyDescent="0.25"/>
  <cols>
    <col min="1" max="1" width="1.140625" style="1" customWidth="1"/>
    <col min="2" max="2" width="8" style="1" customWidth="1"/>
    <col min="3" max="3" width="14.85546875" style="1" customWidth="1"/>
    <col min="4" max="4" width="1.5703125" style="1" customWidth="1"/>
    <col min="5" max="5" width="15.5703125" style="1" customWidth="1"/>
    <col min="6" max="6" width="4.5703125" style="1" customWidth="1"/>
    <col min="7" max="7" width="8" style="1" customWidth="1"/>
    <col min="8" max="9" width="1.7109375" style="1" customWidth="1"/>
    <col min="10" max="10" width="26" style="1" customWidth="1"/>
    <col min="11" max="11" width="4.5703125" style="1" customWidth="1"/>
    <col min="12" max="12" width="8" style="1" customWidth="1"/>
    <col min="13" max="13" width="10.7109375" style="1" customWidth="1"/>
    <col min="14" max="14" width="6.42578125" style="1" customWidth="1"/>
    <col min="15" max="15" width="1.85546875" style="1" customWidth="1"/>
    <col min="16" max="16" width="2.7109375" style="1" customWidth="1"/>
    <col min="17" max="17" width="6.85546875" style="1" customWidth="1"/>
    <col min="18" max="18" width="1" style="1" customWidth="1"/>
    <col min="19" max="19" width="13.7109375" style="1" customWidth="1"/>
    <col min="20" max="20" width="8.140625" style="1" customWidth="1"/>
    <col min="21" max="21" width="1.140625" style="1" customWidth="1"/>
    <col min="22" max="256" width="6.85546875" style="1" customWidth="1"/>
    <col min="257" max="257" width="1.140625" style="1" customWidth="1"/>
    <col min="258" max="258" width="8" style="1" customWidth="1"/>
    <col min="259" max="259" width="14.85546875" style="1" customWidth="1"/>
    <col min="260" max="260" width="1.5703125" style="1" customWidth="1"/>
    <col min="261" max="261" width="15.5703125" style="1" customWidth="1"/>
    <col min="262" max="262" width="4.5703125" style="1" customWidth="1"/>
    <col min="263" max="263" width="8" style="1" customWidth="1"/>
    <col min="264" max="265" width="1.7109375" style="1" customWidth="1"/>
    <col min="266" max="266" width="20.5703125" style="1" customWidth="1"/>
    <col min="267" max="267" width="4.5703125" style="1" customWidth="1"/>
    <col min="268" max="268" width="8" style="1" customWidth="1"/>
    <col min="269" max="269" width="10.7109375" style="1" customWidth="1"/>
    <col min="270" max="270" width="6.42578125" style="1" customWidth="1"/>
    <col min="271" max="271" width="1.85546875" style="1" customWidth="1"/>
    <col min="272" max="272" width="2.7109375" style="1" customWidth="1"/>
    <col min="273" max="273" width="6.85546875" style="1" customWidth="1"/>
    <col min="274" max="274" width="1" style="1" customWidth="1"/>
    <col min="275" max="275" width="13.7109375" style="1" customWidth="1"/>
    <col min="276" max="276" width="8.140625" style="1" customWidth="1"/>
    <col min="277" max="277" width="1.140625" style="1" customWidth="1"/>
    <col min="278" max="512" width="6.85546875" style="1" customWidth="1"/>
    <col min="513" max="513" width="1.140625" style="1" customWidth="1"/>
    <col min="514" max="514" width="8" style="1" customWidth="1"/>
    <col min="515" max="515" width="14.85546875" style="1" customWidth="1"/>
    <col min="516" max="516" width="1.5703125" style="1" customWidth="1"/>
    <col min="517" max="517" width="15.5703125" style="1" customWidth="1"/>
    <col min="518" max="518" width="4.5703125" style="1" customWidth="1"/>
    <col min="519" max="519" width="8" style="1" customWidth="1"/>
    <col min="520" max="521" width="1.7109375" style="1" customWidth="1"/>
    <col min="522" max="522" width="20.5703125" style="1" customWidth="1"/>
    <col min="523" max="523" width="4.5703125" style="1" customWidth="1"/>
    <col min="524" max="524" width="8" style="1" customWidth="1"/>
    <col min="525" max="525" width="10.7109375" style="1" customWidth="1"/>
    <col min="526" max="526" width="6.42578125" style="1" customWidth="1"/>
    <col min="527" max="527" width="1.85546875" style="1" customWidth="1"/>
    <col min="528" max="528" width="2.7109375" style="1" customWidth="1"/>
    <col min="529" max="529" width="6.85546875" style="1" customWidth="1"/>
    <col min="530" max="530" width="1" style="1" customWidth="1"/>
    <col min="531" max="531" width="13.7109375" style="1" customWidth="1"/>
    <col min="532" max="532" width="8.140625" style="1" customWidth="1"/>
    <col min="533" max="533" width="1.140625" style="1" customWidth="1"/>
    <col min="534" max="768" width="6.85546875" style="1" customWidth="1"/>
    <col min="769" max="769" width="1.140625" style="1" customWidth="1"/>
    <col min="770" max="770" width="8" style="1" customWidth="1"/>
    <col min="771" max="771" width="14.85546875" style="1" customWidth="1"/>
    <col min="772" max="772" width="1.5703125" style="1" customWidth="1"/>
    <col min="773" max="773" width="15.5703125" style="1" customWidth="1"/>
    <col min="774" max="774" width="4.5703125" style="1" customWidth="1"/>
    <col min="775" max="775" width="8" style="1" customWidth="1"/>
    <col min="776" max="777" width="1.7109375" style="1" customWidth="1"/>
    <col min="778" max="778" width="20.5703125" style="1" customWidth="1"/>
    <col min="779" max="779" width="4.5703125" style="1" customWidth="1"/>
    <col min="780" max="780" width="8" style="1" customWidth="1"/>
    <col min="781" max="781" width="10.7109375" style="1" customWidth="1"/>
    <col min="782" max="782" width="6.42578125" style="1" customWidth="1"/>
    <col min="783" max="783" width="1.85546875" style="1" customWidth="1"/>
    <col min="784" max="784" width="2.7109375" style="1" customWidth="1"/>
    <col min="785" max="785" width="6.85546875" style="1" customWidth="1"/>
    <col min="786" max="786" width="1" style="1" customWidth="1"/>
    <col min="787" max="787" width="13.7109375" style="1" customWidth="1"/>
    <col min="788" max="788" width="8.140625" style="1" customWidth="1"/>
    <col min="789" max="789" width="1.140625" style="1" customWidth="1"/>
    <col min="790" max="1024" width="6.85546875" style="1" customWidth="1"/>
    <col min="1025" max="1025" width="1.140625" style="1" customWidth="1"/>
    <col min="1026" max="1026" width="8" style="1" customWidth="1"/>
    <col min="1027" max="1027" width="14.85546875" style="1" customWidth="1"/>
    <col min="1028" max="1028" width="1.5703125" style="1" customWidth="1"/>
    <col min="1029" max="1029" width="15.5703125" style="1" customWidth="1"/>
    <col min="1030" max="1030" width="4.5703125" style="1" customWidth="1"/>
    <col min="1031" max="1031" width="8" style="1" customWidth="1"/>
    <col min="1032" max="1033" width="1.7109375" style="1" customWidth="1"/>
    <col min="1034" max="1034" width="20.5703125" style="1" customWidth="1"/>
    <col min="1035" max="1035" width="4.5703125" style="1" customWidth="1"/>
    <col min="1036" max="1036" width="8" style="1" customWidth="1"/>
    <col min="1037" max="1037" width="10.7109375" style="1" customWidth="1"/>
    <col min="1038" max="1038" width="6.42578125" style="1" customWidth="1"/>
    <col min="1039" max="1039" width="1.85546875" style="1" customWidth="1"/>
    <col min="1040" max="1040" width="2.7109375" style="1" customWidth="1"/>
    <col min="1041" max="1041" width="6.85546875" style="1" customWidth="1"/>
    <col min="1042" max="1042" width="1" style="1" customWidth="1"/>
    <col min="1043" max="1043" width="13.7109375" style="1" customWidth="1"/>
    <col min="1044" max="1044" width="8.140625" style="1" customWidth="1"/>
    <col min="1045" max="1045" width="1.140625" style="1" customWidth="1"/>
    <col min="1046" max="1280" width="6.85546875" style="1" customWidth="1"/>
    <col min="1281" max="1281" width="1.140625" style="1" customWidth="1"/>
    <col min="1282" max="1282" width="8" style="1" customWidth="1"/>
    <col min="1283" max="1283" width="14.85546875" style="1" customWidth="1"/>
    <col min="1284" max="1284" width="1.5703125" style="1" customWidth="1"/>
    <col min="1285" max="1285" width="15.5703125" style="1" customWidth="1"/>
    <col min="1286" max="1286" width="4.5703125" style="1" customWidth="1"/>
    <col min="1287" max="1287" width="8" style="1" customWidth="1"/>
    <col min="1288" max="1289" width="1.7109375" style="1" customWidth="1"/>
    <col min="1290" max="1290" width="20.5703125" style="1" customWidth="1"/>
    <col min="1291" max="1291" width="4.5703125" style="1" customWidth="1"/>
    <col min="1292" max="1292" width="8" style="1" customWidth="1"/>
    <col min="1293" max="1293" width="10.7109375" style="1" customWidth="1"/>
    <col min="1294" max="1294" width="6.42578125" style="1" customWidth="1"/>
    <col min="1295" max="1295" width="1.85546875" style="1" customWidth="1"/>
    <col min="1296" max="1296" width="2.7109375" style="1" customWidth="1"/>
    <col min="1297" max="1297" width="6.85546875" style="1" customWidth="1"/>
    <col min="1298" max="1298" width="1" style="1" customWidth="1"/>
    <col min="1299" max="1299" width="13.7109375" style="1" customWidth="1"/>
    <col min="1300" max="1300" width="8.140625" style="1" customWidth="1"/>
    <col min="1301" max="1301" width="1.140625" style="1" customWidth="1"/>
    <col min="1302" max="1536" width="6.85546875" style="1" customWidth="1"/>
    <col min="1537" max="1537" width="1.140625" style="1" customWidth="1"/>
    <col min="1538" max="1538" width="8" style="1" customWidth="1"/>
    <col min="1539" max="1539" width="14.85546875" style="1" customWidth="1"/>
    <col min="1540" max="1540" width="1.5703125" style="1" customWidth="1"/>
    <col min="1541" max="1541" width="15.5703125" style="1" customWidth="1"/>
    <col min="1542" max="1542" width="4.5703125" style="1" customWidth="1"/>
    <col min="1543" max="1543" width="8" style="1" customWidth="1"/>
    <col min="1544" max="1545" width="1.7109375" style="1" customWidth="1"/>
    <col min="1546" max="1546" width="20.5703125" style="1" customWidth="1"/>
    <col min="1547" max="1547" width="4.5703125" style="1" customWidth="1"/>
    <col min="1548" max="1548" width="8" style="1" customWidth="1"/>
    <col min="1549" max="1549" width="10.7109375" style="1" customWidth="1"/>
    <col min="1550" max="1550" width="6.42578125" style="1" customWidth="1"/>
    <col min="1551" max="1551" width="1.85546875" style="1" customWidth="1"/>
    <col min="1552" max="1552" width="2.7109375" style="1" customWidth="1"/>
    <col min="1553" max="1553" width="6.85546875" style="1" customWidth="1"/>
    <col min="1554" max="1554" width="1" style="1" customWidth="1"/>
    <col min="1555" max="1555" width="13.7109375" style="1" customWidth="1"/>
    <col min="1556" max="1556" width="8.140625" style="1" customWidth="1"/>
    <col min="1557" max="1557" width="1.140625" style="1" customWidth="1"/>
    <col min="1558" max="1792" width="6.85546875" style="1" customWidth="1"/>
    <col min="1793" max="1793" width="1.140625" style="1" customWidth="1"/>
    <col min="1794" max="1794" width="8" style="1" customWidth="1"/>
    <col min="1795" max="1795" width="14.85546875" style="1" customWidth="1"/>
    <col min="1796" max="1796" width="1.5703125" style="1" customWidth="1"/>
    <col min="1797" max="1797" width="15.5703125" style="1" customWidth="1"/>
    <col min="1798" max="1798" width="4.5703125" style="1" customWidth="1"/>
    <col min="1799" max="1799" width="8" style="1" customWidth="1"/>
    <col min="1800" max="1801" width="1.7109375" style="1" customWidth="1"/>
    <col min="1802" max="1802" width="20.5703125" style="1" customWidth="1"/>
    <col min="1803" max="1803" width="4.5703125" style="1" customWidth="1"/>
    <col min="1804" max="1804" width="8" style="1" customWidth="1"/>
    <col min="1805" max="1805" width="10.7109375" style="1" customWidth="1"/>
    <col min="1806" max="1806" width="6.42578125" style="1" customWidth="1"/>
    <col min="1807" max="1807" width="1.85546875" style="1" customWidth="1"/>
    <col min="1808" max="1808" width="2.7109375" style="1" customWidth="1"/>
    <col min="1809" max="1809" width="6.85546875" style="1" customWidth="1"/>
    <col min="1810" max="1810" width="1" style="1" customWidth="1"/>
    <col min="1811" max="1811" width="13.7109375" style="1" customWidth="1"/>
    <col min="1812" max="1812" width="8.140625" style="1" customWidth="1"/>
    <col min="1813" max="1813" width="1.140625" style="1" customWidth="1"/>
    <col min="1814" max="2048" width="6.85546875" style="1" customWidth="1"/>
    <col min="2049" max="2049" width="1.140625" style="1" customWidth="1"/>
    <col min="2050" max="2050" width="8" style="1" customWidth="1"/>
    <col min="2051" max="2051" width="14.85546875" style="1" customWidth="1"/>
    <col min="2052" max="2052" width="1.5703125" style="1" customWidth="1"/>
    <col min="2053" max="2053" width="15.5703125" style="1" customWidth="1"/>
    <col min="2054" max="2054" width="4.5703125" style="1" customWidth="1"/>
    <col min="2055" max="2055" width="8" style="1" customWidth="1"/>
    <col min="2056" max="2057" width="1.7109375" style="1" customWidth="1"/>
    <col min="2058" max="2058" width="20.5703125" style="1" customWidth="1"/>
    <col min="2059" max="2059" width="4.5703125" style="1" customWidth="1"/>
    <col min="2060" max="2060" width="8" style="1" customWidth="1"/>
    <col min="2061" max="2061" width="10.7109375" style="1" customWidth="1"/>
    <col min="2062" max="2062" width="6.42578125" style="1" customWidth="1"/>
    <col min="2063" max="2063" width="1.85546875" style="1" customWidth="1"/>
    <col min="2064" max="2064" width="2.7109375" style="1" customWidth="1"/>
    <col min="2065" max="2065" width="6.85546875" style="1" customWidth="1"/>
    <col min="2066" max="2066" width="1" style="1" customWidth="1"/>
    <col min="2067" max="2067" width="13.7109375" style="1" customWidth="1"/>
    <col min="2068" max="2068" width="8.140625" style="1" customWidth="1"/>
    <col min="2069" max="2069" width="1.140625" style="1" customWidth="1"/>
    <col min="2070" max="2304" width="6.85546875" style="1" customWidth="1"/>
    <col min="2305" max="2305" width="1.140625" style="1" customWidth="1"/>
    <col min="2306" max="2306" width="8" style="1" customWidth="1"/>
    <col min="2307" max="2307" width="14.85546875" style="1" customWidth="1"/>
    <col min="2308" max="2308" width="1.5703125" style="1" customWidth="1"/>
    <col min="2309" max="2309" width="15.5703125" style="1" customWidth="1"/>
    <col min="2310" max="2310" width="4.5703125" style="1" customWidth="1"/>
    <col min="2311" max="2311" width="8" style="1" customWidth="1"/>
    <col min="2312" max="2313" width="1.7109375" style="1" customWidth="1"/>
    <col min="2314" max="2314" width="20.5703125" style="1" customWidth="1"/>
    <col min="2315" max="2315" width="4.5703125" style="1" customWidth="1"/>
    <col min="2316" max="2316" width="8" style="1" customWidth="1"/>
    <col min="2317" max="2317" width="10.7109375" style="1" customWidth="1"/>
    <col min="2318" max="2318" width="6.42578125" style="1" customWidth="1"/>
    <col min="2319" max="2319" width="1.85546875" style="1" customWidth="1"/>
    <col min="2320" max="2320" width="2.7109375" style="1" customWidth="1"/>
    <col min="2321" max="2321" width="6.85546875" style="1" customWidth="1"/>
    <col min="2322" max="2322" width="1" style="1" customWidth="1"/>
    <col min="2323" max="2323" width="13.7109375" style="1" customWidth="1"/>
    <col min="2324" max="2324" width="8.140625" style="1" customWidth="1"/>
    <col min="2325" max="2325" width="1.140625" style="1" customWidth="1"/>
    <col min="2326" max="2560" width="6.85546875" style="1" customWidth="1"/>
    <col min="2561" max="2561" width="1.140625" style="1" customWidth="1"/>
    <col min="2562" max="2562" width="8" style="1" customWidth="1"/>
    <col min="2563" max="2563" width="14.85546875" style="1" customWidth="1"/>
    <col min="2564" max="2564" width="1.5703125" style="1" customWidth="1"/>
    <col min="2565" max="2565" width="15.5703125" style="1" customWidth="1"/>
    <col min="2566" max="2566" width="4.5703125" style="1" customWidth="1"/>
    <col min="2567" max="2567" width="8" style="1" customWidth="1"/>
    <col min="2568" max="2569" width="1.7109375" style="1" customWidth="1"/>
    <col min="2570" max="2570" width="20.5703125" style="1" customWidth="1"/>
    <col min="2571" max="2571" width="4.5703125" style="1" customWidth="1"/>
    <col min="2572" max="2572" width="8" style="1" customWidth="1"/>
    <col min="2573" max="2573" width="10.7109375" style="1" customWidth="1"/>
    <col min="2574" max="2574" width="6.42578125" style="1" customWidth="1"/>
    <col min="2575" max="2575" width="1.85546875" style="1" customWidth="1"/>
    <col min="2576" max="2576" width="2.7109375" style="1" customWidth="1"/>
    <col min="2577" max="2577" width="6.85546875" style="1" customWidth="1"/>
    <col min="2578" max="2578" width="1" style="1" customWidth="1"/>
    <col min="2579" max="2579" width="13.7109375" style="1" customWidth="1"/>
    <col min="2580" max="2580" width="8.140625" style="1" customWidth="1"/>
    <col min="2581" max="2581" width="1.140625" style="1" customWidth="1"/>
    <col min="2582" max="2816" width="6.85546875" style="1" customWidth="1"/>
    <col min="2817" max="2817" width="1.140625" style="1" customWidth="1"/>
    <col min="2818" max="2818" width="8" style="1" customWidth="1"/>
    <col min="2819" max="2819" width="14.85546875" style="1" customWidth="1"/>
    <col min="2820" max="2820" width="1.5703125" style="1" customWidth="1"/>
    <col min="2821" max="2821" width="15.5703125" style="1" customWidth="1"/>
    <col min="2822" max="2822" width="4.5703125" style="1" customWidth="1"/>
    <col min="2823" max="2823" width="8" style="1" customWidth="1"/>
    <col min="2824" max="2825" width="1.7109375" style="1" customWidth="1"/>
    <col min="2826" max="2826" width="20.5703125" style="1" customWidth="1"/>
    <col min="2827" max="2827" width="4.5703125" style="1" customWidth="1"/>
    <col min="2828" max="2828" width="8" style="1" customWidth="1"/>
    <col min="2829" max="2829" width="10.7109375" style="1" customWidth="1"/>
    <col min="2830" max="2830" width="6.42578125" style="1" customWidth="1"/>
    <col min="2831" max="2831" width="1.85546875" style="1" customWidth="1"/>
    <col min="2832" max="2832" width="2.7109375" style="1" customWidth="1"/>
    <col min="2833" max="2833" width="6.85546875" style="1" customWidth="1"/>
    <col min="2834" max="2834" width="1" style="1" customWidth="1"/>
    <col min="2835" max="2835" width="13.7109375" style="1" customWidth="1"/>
    <col min="2836" max="2836" width="8.140625" style="1" customWidth="1"/>
    <col min="2837" max="2837" width="1.140625" style="1" customWidth="1"/>
    <col min="2838" max="3072" width="6.85546875" style="1" customWidth="1"/>
    <col min="3073" max="3073" width="1.140625" style="1" customWidth="1"/>
    <col min="3074" max="3074" width="8" style="1" customWidth="1"/>
    <col min="3075" max="3075" width="14.85546875" style="1" customWidth="1"/>
    <col min="3076" max="3076" width="1.5703125" style="1" customWidth="1"/>
    <col min="3077" max="3077" width="15.5703125" style="1" customWidth="1"/>
    <col min="3078" max="3078" width="4.5703125" style="1" customWidth="1"/>
    <col min="3079" max="3079" width="8" style="1" customWidth="1"/>
    <col min="3080" max="3081" width="1.7109375" style="1" customWidth="1"/>
    <col min="3082" max="3082" width="20.5703125" style="1" customWidth="1"/>
    <col min="3083" max="3083" width="4.5703125" style="1" customWidth="1"/>
    <col min="3084" max="3084" width="8" style="1" customWidth="1"/>
    <col min="3085" max="3085" width="10.7109375" style="1" customWidth="1"/>
    <col min="3086" max="3086" width="6.42578125" style="1" customWidth="1"/>
    <col min="3087" max="3087" width="1.85546875" style="1" customWidth="1"/>
    <col min="3088" max="3088" width="2.7109375" style="1" customWidth="1"/>
    <col min="3089" max="3089" width="6.85546875" style="1" customWidth="1"/>
    <col min="3090" max="3090" width="1" style="1" customWidth="1"/>
    <col min="3091" max="3091" width="13.7109375" style="1" customWidth="1"/>
    <col min="3092" max="3092" width="8.140625" style="1" customWidth="1"/>
    <col min="3093" max="3093" width="1.140625" style="1" customWidth="1"/>
    <col min="3094" max="3328" width="6.85546875" style="1" customWidth="1"/>
    <col min="3329" max="3329" width="1.140625" style="1" customWidth="1"/>
    <col min="3330" max="3330" width="8" style="1" customWidth="1"/>
    <col min="3331" max="3331" width="14.85546875" style="1" customWidth="1"/>
    <col min="3332" max="3332" width="1.5703125" style="1" customWidth="1"/>
    <col min="3333" max="3333" width="15.5703125" style="1" customWidth="1"/>
    <col min="3334" max="3334" width="4.5703125" style="1" customWidth="1"/>
    <col min="3335" max="3335" width="8" style="1" customWidth="1"/>
    <col min="3336" max="3337" width="1.7109375" style="1" customWidth="1"/>
    <col min="3338" max="3338" width="20.5703125" style="1" customWidth="1"/>
    <col min="3339" max="3339" width="4.5703125" style="1" customWidth="1"/>
    <col min="3340" max="3340" width="8" style="1" customWidth="1"/>
    <col min="3341" max="3341" width="10.7109375" style="1" customWidth="1"/>
    <col min="3342" max="3342" width="6.42578125" style="1" customWidth="1"/>
    <col min="3343" max="3343" width="1.85546875" style="1" customWidth="1"/>
    <col min="3344" max="3344" width="2.7109375" style="1" customWidth="1"/>
    <col min="3345" max="3345" width="6.85546875" style="1" customWidth="1"/>
    <col min="3346" max="3346" width="1" style="1" customWidth="1"/>
    <col min="3347" max="3347" width="13.7109375" style="1" customWidth="1"/>
    <col min="3348" max="3348" width="8.140625" style="1" customWidth="1"/>
    <col min="3349" max="3349" width="1.140625" style="1" customWidth="1"/>
    <col min="3350" max="3584" width="6.85546875" style="1" customWidth="1"/>
    <col min="3585" max="3585" width="1.140625" style="1" customWidth="1"/>
    <col min="3586" max="3586" width="8" style="1" customWidth="1"/>
    <col min="3587" max="3587" width="14.85546875" style="1" customWidth="1"/>
    <col min="3588" max="3588" width="1.5703125" style="1" customWidth="1"/>
    <col min="3589" max="3589" width="15.5703125" style="1" customWidth="1"/>
    <col min="3590" max="3590" width="4.5703125" style="1" customWidth="1"/>
    <col min="3591" max="3591" width="8" style="1" customWidth="1"/>
    <col min="3592" max="3593" width="1.7109375" style="1" customWidth="1"/>
    <col min="3594" max="3594" width="20.5703125" style="1" customWidth="1"/>
    <col min="3595" max="3595" width="4.5703125" style="1" customWidth="1"/>
    <col min="3596" max="3596" width="8" style="1" customWidth="1"/>
    <col min="3597" max="3597" width="10.7109375" style="1" customWidth="1"/>
    <col min="3598" max="3598" width="6.42578125" style="1" customWidth="1"/>
    <col min="3599" max="3599" width="1.85546875" style="1" customWidth="1"/>
    <col min="3600" max="3600" width="2.7109375" style="1" customWidth="1"/>
    <col min="3601" max="3601" width="6.85546875" style="1" customWidth="1"/>
    <col min="3602" max="3602" width="1" style="1" customWidth="1"/>
    <col min="3603" max="3603" width="13.7109375" style="1" customWidth="1"/>
    <col min="3604" max="3604" width="8.140625" style="1" customWidth="1"/>
    <col min="3605" max="3605" width="1.140625" style="1" customWidth="1"/>
    <col min="3606" max="3840" width="6.85546875" style="1" customWidth="1"/>
    <col min="3841" max="3841" width="1.140625" style="1" customWidth="1"/>
    <col min="3842" max="3842" width="8" style="1" customWidth="1"/>
    <col min="3843" max="3843" width="14.85546875" style="1" customWidth="1"/>
    <col min="3844" max="3844" width="1.5703125" style="1" customWidth="1"/>
    <col min="3845" max="3845" width="15.5703125" style="1" customWidth="1"/>
    <col min="3846" max="3846" width="4.5703125" style="1" customWidth="1"/>
    <col min="3847" max="3847" width="8" style="1" customWidth="1"/>
    <col min="3848" max="3849" width="1.7109375" style="1" customWidth="1"/>
    <col min="3850" max="3850" width="20.5703125" style="1" customWidth="1"/>
    <col min="3851" max="3851" width="4.5703125" style="1" customWidth="1"/>
    <col min="3852" max="3852" width="8" style="1" customWidth="1"/>
    <col min="3853" max="3853" width="10.7109375" style="1" customWidth="1"/>
    <col min="3854" max="3854" width="6.42578125" style="1" customWidth="1"/>
    <col min="3855" max="3855" width="1.85546875" style="1" customWidth="1"/>
    <col min="3856" max="3856" width="2.7109375" style="1" customWidth="1"/>
    <col min="3857" max="3857" width="6.85546875" style="1" customWidth="1"/>
    <col min="3858" max="3858" width="1" style="1" customWidth="1"/>
    <col min="3859" max="3859" width="13.7109375" style="1" customWidth="1"/>
    <col min="3860" max="3860" width="8.140625" style="1" customWidth="1"/>
    <col min="3861" max="3861" width="1.140625" style="1" customWidth="1"/>
    <col min="3862" max="4096" width="6.85546875" style="1" customWidth="1"/>
    <col min="4097" max="4097" width="1.140625" style="1" customWidth="1"/>
    <col min="4098" max="4098" width="8" style="1" customWidth="1"/>
    <col min="4099" max="4099" width="14.85546875" style="1" customWidth="1"/>
    <col min="4100" max="4100" width="1.5703125" style="1" customWidth="1"/>
    <col min="4101" max="4101" width="15.5703125" style="1" customWidth="1"/>
    <col min="4102" max="4102" width="4.5703125" style="1" customWidth="1"/>
    <col min="4103" max="4103" width="8" style="1" customWidth="1"/>
    <col min="4104" max="4105" width="1.7109375" style="1" customWidth="1"/>
    <col min="4106" max="4106" width="20.5703125" style="1" customWidth="1"/>
    <col min="4107" max="4107" width="4.5703125" style="1" customWidth="1"/>
    <col min="4108" max="4108" width="8" style="1" customWidth="1"/>
    <col min="4109" max="4109" width="10.7109375" style="1" customWidth="1"/>
    <col min="4110" max="4110" width="6.42578125" style="1" customWidth="1"/>
    <col min="4111" max="4111" width="1.85546875" style="1" customWidth="1"/>
    <col min="4112" max="4112" width="2.7109375" style="1" customWidth="1"/>
    <col min="4113" max="4113" width="6.85546875" style="1" customWidth="1"/>
    <col min="4114" max="4114" width="1" style="1" customWidth="1"/>
    <col min="4115" max="4115" width="13.7109375" style="1" customWidth="1"/>
    <col min="4116" max="4116" width="8.140625" style="1" customWidth="1"/>
    <col min="4117" max="4117" width="1.140625" style="1" customWidth="1"/>
    <col min="4118" max="4352" width="6.85546875" style="1" customWidth="1"/>
    <col min="4353" max="4353" width="1.140625" style="1" customWidth="1"/>
    <col min="4354" max="4354" width="8" style="1" customWidth="1"/>
    <col min="4355" max="4355" width="14.85546875" style="1" customWidth="1"/>
    <col min="4356" max="4356" width="1.5703125" style="1" customWidth="1"/>
    <col min="4357" max="4357" width="15.5703125" style="1" customWidth="1"/>
    <col min="4358" max="4358" width="4.5703125" style="1" customWidth="1"/>
    <col min="4359" max="4359" width="8" style="1" customWidth="1"/>
    <col min="4360" max="4361" width="1.7109375" style="1" customWidth="1"/>
    <col min="4362" max="4362" width="20.5703125" style="1" customWidth="1"/>
    <col min="4363" max="4363" width="4.5703125" style="1" customWidth="1"/>
    <col min="4364" max="4364" width="8" style="1" customWidth="1"/>
    <col min="4365" max="4365" width="10.7109375" style="1" customWidth="1"/>
    <col min="4366" max="4366" width="6.42578125" style="1" customWidth="1"/>
    <col min="4367" max="4367" width="1.85546875" style="1" customWidth="1"/>
    <col min="4368" max="4368" width="2.7109375" style="1" customWidth="1"/>
    <col min="4369" max="4369" width="6.85546875" style="1" customWidth="1"/>
    <col min="4370" max="4370" width="1" style="1" customWidth="1"/>
    <col min="4371" max="4371" width="13.7109375" style="1" customWidth="1"/>
    <col min="4372" max="4372" width="8.140625" style="1" customWidth="1"/>
    <col min="4373" max="4373" width="1.140625" style="1" customWidth="1"/>
    <col min="4374" max="4608" width="6.85546875" style="1" customWidth="1"/>
    <col min="4609" max="4609" width="1.140625" style="1" customWidth="1"/>
    <col min="4610" max="4610" width="8" style="1" customWidth="1"/>
    <col min="4611" max="4611" width="14.85546875" style="1" customWidth="1"/>
    <col min="4612" max="4612" width="1.5703125" style="1" customWidth="1"/>
    <col min="4613" max="4613" width="15.5703125" style="1" customWidth="1"/>
    <col min="4614" max="4614" width="4.5703125" style="1" customWidth="1"/>
    <col min="4615" max="4615" width="8" style="1" customWidth="1"/>
    <col min="4616" max="4617" width="1.7109375" style="1" customWidth="1"/>
    <col min="4618" max="4618" width="20.5703125" style="1" customWidth="1"/>
    <col min="4619" max="4619" width="4.5703125" style="1" customWidth="1"/>
    <col min="4620" max="4620" width="8" style="1" customWidth="1"/>
    <col min="4621" max="4621" width="10.7109375" style="1" customWidth="1"/>
    <col min="4622" max="4622" width="6.42578125" style="1" customWidth="1"/>
    <col min="4623" max="4623" width="1.85546875" style="1" customWidth="1"/>
    <col min="4624" max="4624" width="2.7109375" style="1" customWidth="1"/>
    <col min="4625" max="4625" width="6.85546875" style="1" customWidth="1"/>
    <col min="4626" max="4626" width="1" style="1" customWidth="1"/>
    <col min="4627" max="4627" width="13.7109375" style="1" customWidth="1"/>
    <col min="4628" max="4628" width="8.140625" style="1" customWidth="1"/>
    <col min="4629" max="4629" width="1.140625" style="1" customWidth="1"/>
    <col min="4630" max="4864" width="6.85546875" style="1" customWidth="1"/>
    <col min="4865" max="4865" width="1.140625" style="1" customWidth="1"/>
    <col min="4866" max="4866" width="8" style="1" customWidth="1"/>
    <col min="4867" max="4867" width="14.85546875" style="1" customWidth="1"/>
    <col min="4868" max="4868" width="1.5703125" style="1" customWidth="1"/>
    <col min="4869" max="4869" width="15.5703125" style="1" customWidth="1"/>
    <col min="4870" max="4870" width="4.5703125" style="1" customWidth="1"/>
    <col min="4871" max="4871" width="8" style="1" customWidth="1"/>
    <col min="4872" max="4873" width="1.7109375" style="1" customWidth="1"/>
    <col min="4874" max="4874" width="20.5703125" style="1" customWidth="1"/>
    <col min="4875" max="4875" width="4.5703125" style="1" customWidth="1"/>
    <col min="4876" max="4876" width="8" style="1" customWidth="1"/>
    <col min="4877" max="4877" width="10.7109375" style="1" customWidth="1"/>
    <col min="4878" max="4878" width="6.42578125" style="1" customWidth="1"/>
    <col min="4879" max="4879" width="1.85546875" style="1" customWidth="1"/>
    <col min="4880" max="4880" width="2.7109375" style="1" customWidth="1"/>
    <col min="4881" max="4881" width="6.85546875" style="1" customWidth="1"/>
    <col min="4882" max="4882" width="1" style="1" customWidth="1"/>
    <col min="4883" max="4883" width="13.7109375" style="1" customWidth="1"/>
    <col min="4884" max="4884" width="8.140625" style="1" customWidth="1"/>
    <col min="4885" max="4885" width="1.140625" style="1" customWidth="1"/>
    <col min="4886" max="5120" width="6.85546875" style="1" customWidth="1"/>
    <col min="5121" max="5121" width="1.140625" style="1" customWidth="1"/>
    <col min="5122" max="5122" width="8" style="1" customWidth="1"/>
    <col min="5123" max="5123" width="14.85546875" style="1" customWidth="1"/>
    <col min="5124" max="5124" width="1.5703125" style="1" customWidth="1"/>
    <col min="5125" max="5125" width="15.5703125" style="1" customWidth="1"/>
    <col min="5126" max="5126" width="4.5703125" style="1" customWidth="1"/>
    <col min="5127" max="5127" width="8" style="1" customWidth="1"/>
    <col min="5128" max="5129" width="1.7109375" style="1" customWidth="1"/>
    <col min="5130" max="5130" width="20.5703125" style="1" customWidth="1"/>
    <col min="5131" max="5131" width="4.5703125" style="1" customWidth="1"/>
    <col min="5132" max="5132" width="8" style="1" customWidth="1"/>
    <col min="5133" max="5133" width="10.7109375" style="1" customWidth="1"/>
    <col min="5134" max="5134" width="6.42578125" style="1" customWidth="1"/>
    <col min="5135" max="5135" width="1.85546875" style="1" customWidth="1"/>
    <col min="5136" max="5136" width="2.7109375" style="1" customWidth="1"/>
    <col min="5137" max="5137" width="6.85546875" style="1" customWidth="1"/>
    <col min="5138" max="5138" width="1" style="1" customWidth="1"/>
    <col min="5139" max="5139" width="13.7109375" style="1" customWidth="1"/>
    <col min="5140" max="5140" width="8.140625" style="1" customWidth="1"/>
    <col min="5141" max="5141" width="1.140625" style="1" customWidth="1"/>
    <col min="5142" max="5376" width="6.85546875" style="1" customWidth="1"/>
    <col min="5377" max="5377" width="1.140625" style="1" customWidth="1"/>
    <col min="5378" max="5378" width="8" style="1" customWidth="1"/>
    <col min="5379" max="5379" width="14.85546875" style="1" customWidth="1"/>
    <col min="5380" max="5380" width="1.5703125" style="1" customWidth="1"/>
    <col min="5381" max="5381" width="15.5703125" style="1" customWidth="1"/>
    <col min="5382" max="5382" width="4.5703125" style="1" customWidth="1"/>
    <col min="5383" max="5383" width="8" style="1" customWidth="1"/>
    <col min="5384" max="5385" width="1.7109375" style="1" customWidth="1"/>
    <col min="5386" max="5386" width="20.5703125" style="1" customWidth="1"/>
    <col min="5387" max="5387" width="4.5703125" style="1" customWidth="1"/>
    <col min="5388" max="5388" width="8" style="1" customWidth="1"/>
    <col min="5389" max="5389" width="10.7109375" style="1" customWidth="1"/>
    <col min="5390" max="5390" width="6.42578125" style="1" customWidth="1"/>
    <col min="5391" max="5391" width="1.85546875" style="1" customWidth="1"/>
    <col min="5392" max="5392" width="2.7109375" style="1" customWidth="1"/>
    <col min="5393" max="5393" width="6.85546875" style="1" customWidth="1"/>
    <col min="5394" max="5394" width="1" style="1" customWidth="1"/>
    <col min="5395" max="5395" width="13.7109375" style="1" customWidth="1"/>
    <col min="5396" max="5396" width="8.140625" style="1" customWidth="1"/>
    <col min="5397" max="5397" width="1.140625" style="1" customWidth="1"/>
    <col min="5398" max="5632" width="6.85546875" style="1" customWidth="1"/>
    <col min="5633" max="5633" width="1.140625" style="1" customWidth="1"/>
    <col min="5634" max="5634" width="8" style="1" customWidth="1"/>
    <col min="5635" max="5635" width="14.85546875" style="1" customWidth="1"/>
    <col min="5636" max="5636" width="1.5703125" style="1" customWidth="1"/>
    <col min="5637" max="5637" width="15.5703125" style="1" customWidth="1"/>
    <col min="5638" max="5638" width="4.5703125" style="1" customWidth="1"/>
    <col min="5639" max="5639" width="8" style="1" customWidth="1"/>
    <col min="5640" max="5641" width="1.7109375" style="1" customWidth="1"/>
    <col min="5642" max="5642" width="20.5703125" style="1" customWidth="1"/>
    <col min="5643" max="5643" width="4.5703125" style="1" customWidth="1"/>
    <col min="5644" max="5644" width="8" style="1" customWidth="1"/>
    <col min="5645" max="5645" width="10.7109375" style="1" customWidth="1"/>
    <col min="5646" max="5646" width="6.42578125" style="1" customWidth="1"/>
    <col min="5647" max="5647" width="1.85546875" style="1" customWidth="1"/>
    <col min="5648" max="5648" width="2.7109375" style="1" customWidth="1"/>
    <col min="5649" max="5649" width="6.85546875" style="1" customWidth="1"/>
    <col min="5650" max="5650" width="1" style="1" customWidth="1"/>
    <col min="5651" max="5651" width="13.7109375" style="1" customWidth="1"/>
    <col min="5652" max="5652" width="8.140625" style="1" customWidth="1"/>
    <col min="5653" max="5653" width="1.140625" style="1" customWidth="1"/>
    <col min="5654" max="5888" width="6.85546875" style="1" customWidth="1"/>
    <col min="5889" max="5889" width="1.140625" style="1" customWidth="1"/>
    <col min="5890" max="5890" width="8" style="1" customWidth="1"/>
    <col min="5891" max="5891" width="14.85546875" style="1" customWidth="1"/>
    <col min="5892" max="5892" width="1.5703125" style="1" customWidth="1"/>
    <col min="5893" max="5893" width="15.5703125" style="1" customWidth="1"/>
    <col min="5894" max="5894" width="4.5703125" style="1" customWidth="1"/>
    <col min="5895" max="5895" width="8" style="1" customWidth="1"/>
    <col min="5896" max="5897" width="1.7109375" style="1" customWidth="1"/>
    <col min="5898" max="5898" width="20.5703125" style="1" customWidth="1"/>
    <col min="5899" max="5899" width="4.5703125" style="1" customWidth="1"/>
    <col min="5900" max="5900" width="8" style="1" customWidth="1"/>
    <col min="5901" max="5901" width="10.7109375" style="1" customWidth="1"/>
    <col min="5902" max="5902" width="6.42578125" style="1" customWidth="1"/>
    <col min="5903" max="5903" width="1.85546875" style="1" customWidth="1"/>
    <col min="5904" max="5904" width="2.7109375" style="1" customWidth="1"/>
    <col min="5905" max="5905" width="6.85546875" style="1" customWidth="1"/>
    <col min="5906" max="5906" width="1" style="1" customWidth="1"/>
    <col min="5907" max="5907" width="13.7109375" style="1" customWidth="1"/>
    <col min="5908" max="5908" width="8.140625" style="1" customWidth="1"/>
    <col min="5909" max="5909" width="1.140625" style="1" customWidth="1"/>
    <col min="5910" max="6144" width="6.85546875" style="1" customWidth="1"/>
    <col min="6145" max="6145" width="1.140625" style="1" customWidth="1"/>
    <col min="6146" max="6146" width="8" style="1" customWidth="1"/>
    <col min="6147" max="6147" width="14.85546875" style="1" customWidth="1"/>
    <col min="6148" max="6148" width="1.5703125" style="1" customWidth="1"/>
    <col min="6149" max="6149" width="15.5703125" style="1" customWidth="1"/>
    <col min="6150" max="6150" width="4.5703125" style="1" customWidth="1"/>
    <col min="6151" max="6151" width="8" style="1" customWidth="1"/>
    <col min="6152" max="6153" width="1.7109375" style="1" customWidth="1"/>
    <col min="6154" max="6154" width="20.5703125" style="1" customWidth="1"/>
    <col min="6155" max="6155" width="4.5703125" style="1" customWidth="1"/>
    <col min="6156" max="6156" width="8" style="1" customWidth="1"/>
    <col min="6157" max="6157" width="10.7109375" style="1" customWidth="1"/>
    <col min="6158" max="6158" width="6.42578125" style="1" customWidth="1"/>
    <col min="6159" max="6159" width="1.85546875" style="1" customWidth="1"/>
    <col min="6160" max="6160" width="2.7109375" style="1" customWidth="1"/>
    <col min="6161" max="6161" width="6.85546875" style="1" customWidth="1"/>
    <col min="6162" max="6162" width="1" style="1" customWidth="1"/>
    <col min="6163" max="6163" width="13.7109375" style="1" customWidth="1"/>
    <col min="6164" max="6164" width="8.140625" style="1" customWidth="1"/>
    <col min="6165" max="6165" width="1.140625" style="1" customWidth="1"/>
    <col min="6166" max="6400" width="6.85546875" style="1" customWidth="1"/>
    <col min="6401" max="6401" width="1.140625" style="1" customWidth="1"/>
    <col min="6402" max="6402" width="8" style="1" customWidth="1"/>
    <col min="6403" max="6403" width="14.85546875" style="1" customWidth="1"/>
    <col min="6404" max="6404" width="1.5703125" style="1" customWidth="1"/>
    <col min="6405" max="6405" width="15.5703125" style="1" customWidth="1"/>
    <col min="6406" max="6406" width="4.5703125" style="1" customWidth="1"/>
    <col min="6407" max="6407" width="8" style="1" customWidth="1"/>
    <col min="6408" max="6409" width="1.7109375" style="1" customWidth="1"/>
    <col min="6410" max="6410" width="20.5703125" style="1" customWidth="1"/>
    <col min="6411" max="6411" width="4.5703125" style="1" customWidth="1"/>
    <col min="6412" max="6412" width="8" style="1" customWidth="1"/>
    <col min="6413" max="6413" width="10.7109375" style="1" customWidth="1"/>
    <col min="6414" max="6414" width="6.42578125" style="1" customWidth="1"/>
    <col min="6415" max="6415" width="1.85546875" style="1" customWidth="1"/>
    <col min="6416" max="6416" width="2.7109375" style="1" customWidth="1"/>
    <col min="6417" max="6417" width="6.85546875" style="1" customWidth="1"/>
    <col min="6418" max="6418" width="1" style="1" customWidth="1"/>
    <col min="6419" max="6419" width="13.7109375" style="1" customWidth="1"/>
    <col min="6420" max="6420" width="8.140625" style="1" customWidth="1"/>
    <col min="6421" max="6421" width="1.140625" style="1" customWidth="1"/>
    <col min="6422" max="6656" width="6.85546875" style="1" customWidth="1"/>
    <col min="6657" max="6657" width="1.140625" style="1" customWidth="1"/>
    <col min="6658" max="6658" width="8" style="1" customWidth="1"/>
    <col min="6659" max="6659" width="14.85546875" style="1" customWidth="1"/>
    <col min="6660" max="6660" width="1.5703125" style="1" customWidth="1"/>
    <col min="6661" max="6661" width="15.5703125" style="1" customWidth="1"/>
    <col min="6662" max="6662" width="4.5703125" style="1" customWidth="1"/>
    <col min="6663" max="6663" width="8" style="1" customWidth="1"/>
    <col min="6664" max="6665" width="1.7109375" style="1" customWidth="1"/>
    <col min="6666" max="6666" width="20.5703125" style="1" customWidth="1"/>
    <col min="6667" max="6667" width="4.5703125" style="1" customWidth="1"/>
    <col min="6668" max="6668" width="8" style="1" customWidth="1"/>
    <col min="6669" max="6669" width="10.7109375" style="1" customWidth="1"/>
    <col min="6670" max="6670" width="6.42578125" style="1" customWidth="1"/>
    <col min="6671" max="6671" width="1.85546875" style="1" customWidth="1"/>
    <col min="6672" max="6672" width="2.7109375" style="1" customWidth="1"/>
    <col min="6673" max="6673" width="6.85546875" style="1" customWidth="1"/>
    <col min="6674" max="6674" width="1" style="1" customWidth="1"/>
    <col min="6675" max="6675" width="13.7109375" style="1" customWidth="1"/>
    <col min="6676" max="6676" width="8.140625" style="1" customWidth="1"/>
    <col min="6677" max="6677" width="1.140625" style="1" customWidth="1"/>
    <col min="6678" max="6912" width="6.85546875" style="1" customWidth="1"/>
    <col min="6913" max="6913" width="1.140625" style="1" customWidth="1"/>
    <col min="6914" max="6914" width="8" style="1" customWidth="1"/>
    <col min="6915" max="6915" width="14.85546875" style="1" customWidth="1"/>
    <col min="6916" max="6916" width="1.5703125" style="1" customWidth="1"/>
    <col min="6917" max="6917" width="15.5703125" style="1" customWidth="1"/>
    <col min="6918" max="6918" width="4.5703125" style="1" customWidth="1"/>
    <col min="6919" max="6919" width="8" style="1" customWidth="1"/>
    <col min="6920" max="6921" width="1.7109375" style="1" customWidth="1"/>
    <col min="6922" max="6922" width="20.5703125" style="1" customWidth="1"/>
    <col min="6923" max="6923" width="4.5703125" style="1" customWidth="1"/>
    <col min="6924" max="6924" width="8" style="1" customWidth="1"/>
    <col min="6925" max="6925" width="10.7109375" style="1" customWidth="1"/>
    <col min="6926" max="6926" width="6.42578125" style="1" customWidth="1"/>
    <col min="6927" max="6927" width="1.85546875" style="1" customWidth="1"/>
    <col min="6928" max="6928" width="2.7109375" style="1" customWidth="1"/>
    <col min="6929" max="6929" width="6.85546875" style="1" customWidth="1"/>
    <col min="6930" max="6930" width="1" style="1" customWidth="1"/>
    <col min="6931" max="6931" width="13.7109375" style="1" customWidth="1"/>
    <col min="6932" max="6932" width="8.140625" style="1" customWidth="1"/>
    <col min="6933" max="6933" width="1.140625" style="1" customWidth="1"/>
    <col min="6934" max="7168" width="6.85546875" style="1" customWidth="1"/>
    <col min="7169" max="7169" width="1.140625" style="1" customWidth="1"/>
    <col min="7170" max="7170" width="8" style="1" customWidth="1"/>
    <col min="7171" max="7171" width="14.85546875" style="1" customWidth="1"/>
    <col min="7172" max="7172" width="1.5703125" style="1" customWidth="1"/>
    <col min="7173" max="7173" width="15.5703125" style="1" customWidth="1"/>
    <col min="7174" max="7174" width="4.5703125" style="1" customWidth="1"/>
    <col min="7175" max="7175" width="8" style="1" customWidth="1"/>
    <col min="7176" max="7177" width="1.7109375" style="1" customWidth="1"/>
    <col min="7178" max="7178" width="20.5703125" style="1" customWidth="1"/>
    <col min="7179" max="7179" width="4.5703125" style="1" customWidth="1"/>
    <col min="7180" max="7180" width="8" style="1" customWidth="1"/>
    <col min="7181" max="7181" width="10.7109375" style="1" customWidth="1"/>
    <col min="7182" max="7182" width="6.42578125" style="1" customWidth="1"/>
    <col min="7183" max="7183" width="1.85546875" style="1" customWidth="1"/>
    <col min="7184" max="7184" width="2.7109375" style="1" customWidth="1"/>
    <col min="7185" max="7185" width="6.85546875" style="1" customWidth="1"/>
    <col min="7186" max="7186" width="1" style="1" customWidth="1"/>
    <col min="7187" max="7187" width="13.7109375" style="1" customWidth="1"/>
    <col min="7188" max="7188" width="8.140625" style="1" customWidth="1"/>
    <col min="7189" max="7189" width="1.140625" style="1" customWidth="1"/>
    <col min="7190" max="7424" width="6.85546875" style="1" customWidth="1"/>
    <col min="7425" max="7425" width="1.140625" style="1" customWidth="1"/>
    <col min="7426" max="7426" width="8" style="1" customWidth="1"/>
    <col min="7427" max="7427" width="14.85546875" style="1" customWidth="1"/>
    <col min="7428" max="7428" width="1.5703125" style="1" customWidth="1"/>
    <col min="7429" max="7429" width="15.5703125" style="1" customWidth="1"/>
    <col min="7430" max="7430" width="4.5703125" style="1" customWidth="1"/>
    <col min="7431" max="7431" width="8" style="1" customWidth="1"/>
    <col min="7432" max="7433" width="1.7109375" style="1" customWidth="1"/>
    <col min="7434" max="7434" width="20.5703125" style="1" customWidth="1"/>
    <col min="7435" max="7435" width="4.5703125" style="1" customWidth="1"/>
    <col min="7436" max="7436" width="8" style="1" customWidth="1"/>
    <col min="7437" max="7437" width="10.7109375" style="1" customWidth="1"/>
    <col min="7438" max="7438" width="6.42578125" style="1" customWidth="1"/>
    <col min="7439" max="7439" width="1.85546875" style="1" customWidth="1"/>
    <col min="7440" max="7440" width="2.7109375" style="1" customWidth="1"/>
    <col min="7441" max="7441" width="6.85546875" style="1" customWidth="1"/>
    <col min="7442" max="7442" width="1" style="1" customWidth="1"/>
    <col min="7443" max="7443" width="13.7109375" style="1" customWidth="1"/>
    <col min="7444" max="7444" width="8.140625" style="1" customWidth="1"/>
    <col min="7445" max="7445" width="1.140625" style="1" customWidth="1"/>
    <col min="7446" max="7680" width="6.85546875" style="1" customWidth="1"/>
    <col min="7681" max="7681" width="1.140625" style="1" customWidth="1"/>
    <col min="7682" max="7682" width="8" style="1" customWidth="1"/>
    <col min="7683" max="7683" width="14.85546875" style="1" customWidth="1"/>
    <col min="7684" max="7684" width="1.5703125" style="1" customWidth="1"/>
    <col min="7685" max="7685" width="15.5703125" style="1" customWidth="1"/>
    <col min="7686" max="7686" width="4.5703125" style="1" customWidth="1"/>
    <col min="7687" max="7687" width="8" style="1" customWidth="1"/>
    <col min="7688" max="7689" width="1.7109375" style="1" customWidth="1"/>
    <col min="7690" max="7690" width="20.5703125" style="1" customWidth="1"/>
    <col min="7691" max="7691" width="4.5703125" style="1" customWidth="1"/>
    <col min="7692" max="7692" width="8" style="1" customWidth="1"/>
    <col min="7693" max="7693" width="10.7109375" style="1" customWidth="1"/>
    <col min="7694" max="7694" width="6.42578125" style="1" customWidth="1"/>
    <col min="7695" max="7695" width="1.85546875" style="1" customWidth="1"/>
    <col min="7696" max="7696" width="2.7109375" style="1" customWidth="1"/>
    <col min="7697" max="7697" width="6.85546875" style="1" customWidth="1"/>
    <col min="7698" max="7698" width="1" style="1" customWidth="1"/>
    <col min="7699" max="7699" width="13.7109375" style="1" customWidth="1"/>
    <col min="7700" max="7700" width="8.140625" style="1" customWidth="1"/>
    <col min="7701" max="7701" width="1.140625" style="1" customWidth="1"/>
    <col min="7702" max="7936" width="6.85546875" style="1" customWidth="1"/>
    <col min="7937" max="7937" width="1.140625" style="1" customWidth="1"/>
    <col min="7938" max="7938" width="8" style="1" customWidth="1"/>
    <col min="7939" max="7939" width="14.85546875" style="1" customWidth="1"/>
    <col min="7940" max="7940" width="1.5703125" style="1" customWidth="1"/>
    <col min="7941" max="7941" width="15.5703125" style="1" customWidth="1"/>
    <col min="7942" max="7942" width="4.5703125" style="1" customWidth="1"/>
    <col min="7943" max="7943" width="8" style="1" customWidth="1"/>
    <col min="7944" max="7945" width="1.7109375" style="1" customWidth="1"/>
    <col min="7946" max="7946" width="20.5703125" style="1" customWidth="1"/>
    <col min="7947" max="7947" width="4.5703125" style="1" customWidth="1"/>
    <col min="7948" max="7948" width="8" style="1" customWidth="1"/>
    <col min="7949" max="7949" width="10.7109375" style="1" customWidth="1"/>
    <col min="7950" max="7950" width="6.42578125" style="1" customWidth="1"/>
    <col min="7951" max="7951" width="1.85546875" style="1" customWidth="1"/>
    <col min="7952" max="7952" width="2.7109375" style="1" customWidth="1"/>
    <col min="7953" max="7953" width="6.85546875" style="1" customWidth="1"/>
    <col min="7954" max="7954" width="1" style="1" customWidth="1"/>
    <col min="7955" max="7955" width="13.7109375" style="1" customWidth="1"/>
    <col min="7956" max="7956" width="8.140625" style="1" customWidth="1"/>
    <col min="7957" max="7957" width="1.140625" style="1" customWidth="1"/>
    <col min="7958" max="8192" width="6.85546875" style="1" customWidth="1"/>
    <col min="8193" max="8193" width="1.140625" style="1" customWidth="1"/>
    <col min="8194" max="8194" width="8" style="1" customWidth="1"/>
    <col min="8195" max="8195" width="14.85546875" style="1" customWidth="1"/>
    <col min="8196" max="8196" width="1.5703125" style="1" customWidth="1"/>
    <col min="8197" max="8197" width="15.5703125" style="1" customWidth="1"/>
    <col min="8198" max="8198" width="4.5703125" style="1" customWidth="1"/>
    <col min="8199" max="8199" width="8" style="1" customWidth="1"/>
    <col min="8200" max="8201" width="1.7109375" style="1" customWidth="1"/>
    <col min="8202" max="8202" width="20.5703125" style="1" customWidth="1"/>
    <col min="8203" max="8203" width="4.5703125" style="1" customWidth="1"/>
    <col min="8204" max="8204" width="8" style="1" customWidth="1"/>
    <col min="8205" max="8205" width="10.7109375" style="1" customWidth="1"/>
    <col min="8206" max="8206" width="6.42578125" style="1" customWidth="1"/>
    <col min="8207" max="8207" width="1.85546875" style="1" customWidth="1"/>
    <col min="8208" max="8208" width="2.7109375" style="1" customWidth="1"/>
    <col min="8209" max="8209" width="6.85546875" style="1" customWidth="1"/>
    <col min="8210" max="8210" width="1" style="1" customWidth="1"/>
    <col min="8211" max="8211" width="13.7109375" style="1" customWidth="1"/>
    <col min="8212" max="8212" width="8.140625" style="1" customWidth="1"/>
    <col min="8213" max="8213" width="1.140625" style="1" customWidth="1"/>
    <col min="8214" max="8448" width="6.85546875" style="1" customWidth="1"/>
    <col min="8449" max="8449" width="1.140625" style="1" customWidth="1"/>
    <col min="8450" max="8450" width="8" style="1" customWidth="1"/>
    <col min="8451" max="8451" width="14.85546875" style="1" customWidth="1"/>
    <col min="8452" max="8452" width="1.5703125" style="1" customWidth="1"/>
    <col min="8453" max="8453" width="15.5703125" style="1" customWidth="1"/>
    <col min="8454" max="8454" width="4.5703125" style="1" customWidth="1"/>
    <col min="8455" max="8455" width="8" style="1" customWidth="1"/>
    <col min="8456" max="8457" width="1.7109375" style="1" customWidth="1"/>
    <col min="8458" max="8458" width="20.5703125" style="1" customWidth="1"/>
    <col min="8459" max="8459" width="4.5703125" style="1" customWidth="1"/>
    <col min="8460" max="8460" width="8" style="1" customWidth="1"/>
    <col min="8461" max="8461" width="10.7109375" style="1" customWidth="1"/>
    <col min="8462" max="8462" width="6.42578125" style="1" customWidth="1"/>
    <col min="8463" max="8463" width="1.85546875" style="1" customWidth="1"/>
    <col min="8464" max="8464" width="2.7109375" style="1" customWidth="1"/>
    <col min="8465" max="8465" width="6.85546875" style="1" customWidth="1"/>
    <col min="8466" max="8466" width="1" style="1" customWidth="1"/>
    <col min="8467" max="8467" width="13.7109375" style="1" customWidth="1"/>
    <col min="8468" max="8468" width="8.140625" style="1" customWidth="1"/>
    <col min="8469" max="8469" width="1.140625" style="1" customWidth="1"/>
    <col min="8470" max="8704" width="6.85546875" style="1" customWidth="1"/>
    <col min="8705" max="8705" width="1.140625" style="1" customWidth="1"/>
    <col min="8706" max="8706" width="8" style="1" customWidth="1"/>
    <col min="8707" max="8707" width="14.85546875" style="1" customWidth="1"/>
    <col min="8708" max="8708" width="1.5703125" style="1" customWidth="1"/>
    <col min="8709" max="8709" width="15.5703125" style="1" customWidth="1"/>
    <col min="8710" max="8710" width="4.5703125" style="1" customWidth="1"/>
    <col min="8711" max="8711" width="8" style="1" customWidth="1"/>
    <col min="8712" max="8713" width="1.7109375" style="1" customWidth="1"/>
    <col min="8714" max="8714" width="20.5703125" style="1" customWidth="1"/>
    <col min="8715" max="8715" width="4.5703125" style="1" customWidth="1"/>
    <col min="8716" max="8716" width="8" style="1" customWidth="1"/>
    <col min="8717" max="8717" width="10.7109375" style="1" customWidth="1"/>
    <col min="8718" max="8718" width="6.42578125" style="1" customWidth="1"/>
    <col min="8719" max="8719" width="1.85546875" style="1" customWidth="1"/>
    <col min="8720" max="8720" width="2.7109375" style="1" customWidth="1"/>
    <col min="8721" max="8721" width="6.85546875" style="1" customWidth="1"/>
    <col min="8722" max="8722" width="1" style="1" customWidth="1"/>
    <col min="8723" max="8723" width="13.7109375" style="1" customWidth="1"/>
    <col min="8724" max="8724" width="8.140625" style="1" customWidth="1"/>
    <col min="8725" max="8725" width="1.140625" style="1" customWidth="1"/>
    <col min="8726" max="8960" width="6.85546875" style="1" customWidth="1"/>
    <col min="8961" max="8961" width="1.140625" style="1" customWidth="1"/>
    <col min="8962" max="8962" width="8" style="1" customWidth="1"/>
    <col min="8963" max="8963" width="14.85546875" style="1" customWidth="1"/>
    <col min="8964" max="8964" width="1.5703125" style="1" customWidth="1"/>
    <col min="8965" max="8965" width="15.5703125" style="1" customWidth="1"/>
    <col min="8966" max="8966" width="4.5703125" style="1" customWidth="1"/>
    <col min="8967" max="8967" width="8" style="1" customWidth="1"/>
    <col min="8968" max="8969" width="1.7109375" style="1" customWidth="1"/>
    <col min="8970" max="8970" width="20.5703125" style="1" customWidth="1"/>
    <col min="8971" max="8971" width="4.5703125" style="1" customWidth="1"/>
    <col min="8972" max="8972" width="8" style="1" customWidth="1"/>
    <col min="8973" max="8973" width="10.7109375" style="1" customWidth="1"/>
    <col min="8974" max="8974" width="6.42578125" style="1" customWidth="1"/>
    <col min="8975" max="8975" width="1.85546875" style="1" customWidth="1"/>
    <col min="8976" max="8976" width="2.7109375" style="1" customWidth="1"/>
    <col min="8977" max="8977" width="6.85546875" style="1" customWidth="1"/>
    <col min="8978" max="8978" width="1" style="1" customWidth="1"/>
    <col min="8979" max="8979" width="13.7109375" style="1" customWidth="1"/>
    <col min="8980" max="8980" width="8.140625" style="1" customWidth="1"/>
    <col min="8981" max="8981" width="1.140625" style="1" customWidth="1"/>
    <col min="8982" max="9216" width="6.85546875" style="1" customWidth="1"/>
    <col min="9217" max="9217" width="1.140625" style="1" customWidth="1"/>
    <col min="9218" max="9218" width="8" style="1" customWidth="1"/>
    <col min="9219" max="9219" width="14.85546875" style="1" customWidth="1"/>
    <col min="9220" max="9220" width="1.5703125" style="1" customWidth="1"/>
    <col min="9221" max="9221" width="15.5703125" style="1" customWidth="1"/>
    <col min="9222" max="9222" width="4.5703125" style="1" customWidth="1"/>
    <col min="9223" max="9223" width="8" style="1" customWidth="1"/>
    <col min="9224" max="9225" width="1.7109375" style="1" customWidth="1"/>
    <col min="9226" max="9226" width="20.5703125" style="1" customWidth="1"/>
    <col min="9227" max="9227" width="4.5703125" style="1" customWidth="1"/>
    <col min="9228" max="9228" width="8" style="1" customWidth="1"/>
    <col min="9229" max="9229" width="10.7109375" style="1" customWidth="1"/>
    <col min="9230" max="9230" width="6.42578125" style="1" customWidth="1"/>
    <col min="9231" max="9231" width="1.85546875" style="1" customWidth="1"/>
    <col min="9232" max="9232" width="2.7109375" style="1" customWidth="1"/>
    <col min="9233" max="9233" width="6.85546875" style="1" customWidth="1"/>
    <col min="9234" max="9234" width="1" style="1" customWidth="1"/>
    <col min="9235" max="9235" width="13.7109375" style="1" customWidth="1"/>
    <col min="9236" max="9236" width="8.140625" style="1" customWidth="1"/>
    <col min="9237" max="9237" width="1.140625" style="1" customWidth="1"/>
    <col min="9238" max="9472" width="6.85546875" style="1" customWidth="1"/>
    <col min="9473" max="9473" width="1.140625" style="1" customWidth="1"/>
    <col min="9474" max="9474" width="8" style="1" customWidth="1"/>
    <col min="9475" max="9475" width="14.85546875" style="1" customWidth="1"/>
    <col min="9476" max="9476" width="1.5703125" style="1" customWidth="1"/>
    <col min="9477" max="9477" width="15.5703125" style="1" customWidth="1"/>
    <col min="9478" max="9478" width="4.5703125" style="1" customWidth="1"/>
    <col min="9479" max="9479" width="8" style="1" customWidth="1"/>
    <col min="9480" max="9481" width="1.7109375" style="1" customWidth="1"/>
    <col min="9482" max="9482" width="20.5703125" style="1" customWidth="1"/>
    <col min="9483" max="9483" width="4.5703125" style="1" customWidth="1"/>
    <col min="9484" max="9484" width="8" style="1" customWidth="1"/>
    <col min="9485" max="9485" width="10.7109375" style="1" customWidth="1"/>
    <col min="9486" max="9486" width="6.42578125" style="1" customWidth="1"/>
    <col min="9487" max="9487" width="1.85546875" style="1" customWidth="1"/>
    <col min="9488" max="9488" width="2.7109375" style="1" customWidth="1"/>
    <col min="9489" max="9489" width="6.85546875" style="1" customWidth="1"/>
    <col min="9490" max="9490" width="1" style="1" customWidth="1"/>
    <col min="9491" max="9491" width="13.7109375" style="1" customWidth="1"/>
    <col min="9492" max="9492" width="8.140625" style="1" customWidth="1"/>
    <col min="9493" max="9493" width="1.140625" style="1" customWidth="1"/>
    <col min="9494" max="9728" width="6.85546875" style="1" customWidth="1"/>
    <col min="9729" max="9729" width="1.140625" style="1" customWidth="1"/>
    <col min="9730" max="9730" width="8" style="1" customWidth="1"/>
    <col min="9731" max="9731" width="14.85546875" style="1" customWidth="1"/>
    <col min="9732" max="9732" width="1.5703125" style="1" customWidth="1"/>
    <col min="9733" max="9733" width="15.5703125" style="1" customWidth="1"/>
    <col min="9734" max="9734" width="4.5703125" style="1" customWidth="1"/>
    <col min="9735" max="9735" width="8" style="1" customWidth="1"/>
    <col min="9736" max="9737" width="1.7109375" style="1" customWidth="1"/>
    <col min="9738" max="9738" width="20.5703125" style="1" customWidth="1"/>
    <col min="9739" max="9739" width="4.5703125" style="1" customWidth="1"/>
    <col min="9740" max="9740" width="8" style="1" customWidth="1"/>
    <col min="9741" max="9741" width="10.7109375" style="1" customWidth="1"/>
    <col min="9742" max="9742" width="6.42578125" style="1" customWidth="1"/>
    <col min="9743" max="9743" width="1.85546875" style="1" customWidth="1"/>
    <col min="9744" max="9744" width="2.7109375" style="1" customWidth="1"/>
    <col min="9745" max="9745" width="6.85546875" style="1" customWidth="1"/>
    <col min="9746" max="9746" width="1" style="1" customWidth="1"/>
    <col min="9747" max="9747" width="13.7109375" style="1" customWidth="1"/>
    <col min="9748" max="9748" width="8.140625" style="1" customWidth="1"/>
    <col min="9749" max="9749" width="1.140625" style="1" customWidth="1"/>
    <col min="9750" max="9984" width="6.85546875" style="1" customWidth="1"/>
    <col min="9985" max="9985" width="1.140625" style="1" customWidth="1"/>
    <col min="9986" max="9986" width="8" style="1" customWidth="1"/>
    <col min="9987" max="9987" width="14.85546875" style="1" customWidth="1"/>
    <col min="9988" max="9988" width="1.5703125" style="1" customWidth="1"/>
    <col min="9989" max="9989" width="15.5703125" style="1" customWidth="1"/>
    <col min="9990" max="9990" width="4.5703125" style="1" customWidth="1"/>
    <col min="9991" max="9991" width="8" style="1" customWidth="1"/>
    <col min="9992" max="9993" width="1.7109375" style="1" customWidth="1"/>
    <col min="9994" max="9994" width="20.5703125" style="1" customWidth="1"/>
    <col min="9995" max="9995" width="4.5703125" style="1" customWidth="1"/>
    <col min="9996" max="9996" width="8" style="1" customWidth="1"/>
    <col min="9997" max="9997" width="10.7109375" style="1" customWidth="1"/>
    <col min="9998" max="9998" width="6.42578125" style="1" customWidth="1"/>
    <col min="9999" max="9999" width="1.85546875" style="1" customWidth="1"/>
    <col min="10000" max="10000" width="2.7109375" style="1" customWidth="1"/>
    <col min="10001" max="10001" width="6.85546875" style="1" customWidth="1"/>
    <col min="10002" max="10002" width="1" style="1" customWidth="1"/>
    <col min="10003" max="10003" width="13.7109375" style="1" customWidth="1"/>
    <col min="10004" max="10004" width="8.140625" style="1" customWidth="1"/>
    <col min="10005" max="10005" width="1.140625" style="1" customWidth="1"/>
    <col min="10006" max="10240" width="6.85546875" style="1" customWidth="1"/>
    <col min="10241" max="10241" width="1.140625" style="1" customWidth="1"/>
    <col min="10242" max="10242" width="8" style="1" customWidth="1"/>
    <col min="10243" max="10243" width="14.85546875" style="1" customWidth="1"/>
    <col min="10244" max="10244" width="1.5703125" style="1" customWidth="1"/>
    <col min="10245" max="10245" width="15.5703125" style="1" customWidth="1"/>
    <col min="10246" max="10246" width="4.5703125" style="1" customWidth="1"/>
    <col min="10247" max="10247" width="8" style="1" customWidth="1"/>
    <col min="10248" max="10249" width="1.7109375" style="1" customWidth="1"/>
    <col min="10250" max="10250" width="20.5703125" style="1" customWidth="1"/>
    <col min="10251" max="10251" width="4.5703125" style="1" customWidth="1"/>
    <col min="10252" max="10252" width="8" style="1" customWidth="1"/>
    <col min="10253" max="10253" width="10.7109375" style="1" customWidth="1"/>
    <col min="10254" max="10254" width="6.42578125" style="1" customWidth="1"/>
    <col min="10255" max="10255" width="1.85546875" style="1" customWidth="1"/>
    <col min="10256" max="10256" width="2.7109375" style="1" customWidth="1"/>
    <col min="10257" max="10257" width="6.85546875" style="1" customWidth="1"/>
    <col min="10258" max="10258" width="1" style="1" customWidth="1"/>
    <col min="10259" max="10259" width="13.7109375" style="1" customWidth="1"/>
    <col min="10260" max="10260" width="8.140625" style="1" customWidth="1"/>
    <col min="10261" max="10261" width="1.140625" style="1" customWidth="1"/>
    <col min="10262" max="10496" width="6.85546875" style="1" customWidth="1"/>
    <col min="10497" max="10497" width="1.140625" style="1" customWidth="1"/>
    <col min="10498" max="10498" width="8" style="1" customWidth="1"/>
    <col min="10499" max="10499" width="14.85546875" style="1" customWidth="1"/>
    <col min="10500" max="10500" width="1.5703125" style="1" customWidth="1"/>
    <col min="10501" max="10501" width="15.5703125" style="1" customWidth="1"/>
    <col min="10502" max="10502" width="4.5703125" style="1" customWidth="1"/>
    <col min="10503" max="10503" width="8" style="1" customWidth="1"/>
    <col min="10504" max="10505" width="1.7109375" style="1" customWidth="1"/>
    <col min="10506" max="10506" width="20.5703125" style="1" customWidth="1"/>
    <col min="10507" max="10507" width="4.5703125" style="1" customWidth="1"/>
    <col min="10508" max="10508" width="8" style="1" customWidth="1"/>
    <col min="10509" max="10509" width="10.7109375" style="1" customWidth="1"/>
    <col min="10510" max="10510" width="6.42578125" style="1" customWidth="1"/>
    <col min="10511" max="10511" width="1.85546875" style="1" customWidth="1"/>
    <col min="10512" max="10512" width="2.7109375" style="1" customWidth="1"/>
    <col min="10513" max="10513" width="6.85546875" style="1" customWidth="1"/>
    <col min="10514" max="10514" width="1" style="1" customWidth="1"/>
    <col min="10515" max="10515" width="13.7109375" style="1" customWidth="1"/>
    <col min="10516" max="10516" width="8.140625" style="1" customWidth="1"/>
    <col min="10517" max="10517" width="1.140625" style="1" customWidth="1"/>
    <col min="10518" max="10752" width="6.85546875" style="1" customWidth="1"/>
    <col min="10753" max="10753" width="1.140625" style="1" customWidth="1"/>
    <col min="10754" max="10754" width="8" style="1" customWidth="1"/>
    <col min="10755" max="10755" width="14.85546875" style="1" customWidth="1"/>
    <col min="10756" max="10756" width="1.5703125" style="1" customWidth="1"/>
    <col min="10757" max="10757" width="15.5703125" style="1" customWidth="1"/>
    <col min="10758" max="10758" width="4.5703125" style="1" customWidth="1"/>
    <col min="10759" max="10759" width="8" style="1" customWidth="1"/>
    <col min="10760" max="10761" width="1.7109375" style="1" customWidth="1"/>
    <col min="10762" max="10762" width="20.5703125" style="1" customWidth="1"/>
    <col min="10763" max="10763" width="4.5703125" style="1" customWidth="1"/>
    <col min="10764" max="10764" width="8" style="1" customWidth="1"/>
    <col min="10765" max="10765" width="10.7109375" style="1" customWidth="1"/>
    <col min="10766" max="10766" width="6.42578125" style="1" customWidth="1"/>
    <col min="10767" max="10767" width="1.85546875" style="1" customWidth="1"/>
    <col min="10768" max="10768" width="2.7109375" style="1" customWidth="1"/>
    <col min="10769" max="10769" width="6.85546875" style="1" customWidth="1"/>
    <col min="10770" max="10770" width="1" style="1" customWidth="1"/>
    <col min="10771" max="10771" width="13.7109375" style="1" customWidth="1"/>
    <col min="10772" max="10772" width="8.140625" style="1" customWidth="1"/>
    <col min="10773" max="10773" width="1.140625" style="1" customWidth="1"/>
    <col min="10774" max="11008" width="6.85546875" style="1" customWidth="1"/>
    <col min="11009" max="11009" width="1.140625" style="1" customWidth="1"/>
    <col min="11010" max="11010" width="8" style="1" customWidth="1"/>
    <col min="11011" max="11011" width="14.85546875" style="1" customWidth="1"/>
    <col min="11012" max="11012" width="1.5703125" style="1" customWidth="1"/>
    <col min="11013" max="11013" width="15.5703125" style="1" customWidth="1"/>
    <col min="11014" max="11014" width="4.5703125" style="1" customWidth="1"/>
    <col min="11015" max="11015" width="8" style="1" customWidth="1"/>
    <col min="11016" max="11017" width="1.7109375" style="1" customWidth="1"/>
    <col min="11018" max="11018" width="20.5703125" style="1" customWidth="1"/>
    <col min="11019" max="11019" width="4.5703125" style="1" customWidth="1"/>
    <col min="11020" max="11020" width="8" style="1" customWidth="1"/>
    <col min="11021" max="11021" width="10.7109375" style="1" customWidth="1"/>
    <col min="11022" max="11022" width="6.42578125" style="1" customWidth="1"/>
    <col min="11023" max="11023" width="1.85546875" style="1" customWidth="1"/>
    <col min="11024" max="11024" width="2.7109375" style="1" customWidth="1"/>
    <col min="11025" max="11025" width="6.85546875" style="1" customWidth="1"/>
    <col min="11026" max="11026" width="1" style="1" customWidth="1"/>
    <col min="11027" max="11027" width="13.7109375" style="1" customWidth="1"/>
    <col min="11028" max="11028" width="8.140625" style="1" customWidth="1"/>
    <col min="11029" max="11029" width="1.140625" style="1" customWidth="1"/>
    <col min="11030" max="11264" width="6.85546875" style="1" customWidth="1"/>
    <col min="11265" max="11265" width="1.140625" style="1" customWidth="1"/>
    <col min="11266" max="11266" width="8" style="1" customWidth="1"/>
    <col min="11267" max="11267" width="14.85546875" style="1" customWidth="1"/>
    <col min="11268" max="11268" width="1.5703125" style="1" customWidth="1"/>
    <col min="11269" max="11269" width="15.5703125" style="1" customWidth="1"/>
    <col min="11270" max="11270" width="4.5703125" style="1" customWidth="1"/>
    <col min="11271" max="11271" width="8" style="1" customWidth="1"/>
    <col min="11272" max="11273" width="1.7109375" style="1" customWidth="1"/>
    <col min="11274" max="11274" width="20.5703125" style="1" customWidth="1"/>
    <col min="11275" max="11275" width="4.5703125" style="1" customWidth="1"/>
    <col min="11276" max="11276" width="8" style="1" customWidth="1"/>
    <col min="11277" max="11277" width="10.7109375" style="1" customWidth="1"/>
    <col min="11278" max="11278" width="6.42578125" style="1" customWidth="1"/>
    <col min="11279" max="11279" width="1.85546875" style="1" customWidth="1"/>
    <col min="11280" max="11280" width="2.7109375" style="1" customWidth="1"/>
    <col min="11281" max="11281" width="6.85546875" style="1" customWidth="1"/>
    <col min="11282" max="11282" width="1" style="1" customWidth="1"/>
    <col min="11283" max="11283" width="13.7109375" style="1" customWidth="1"/>
    <col min="11284" max="11284" width="8.140625" style="1" customWidth="1"/>
    <col min="11285" max="11285" width="1.140625" style="1" customWidth="1"/>
    <col min="11286" max="11520" width="6.85546875" style="1" customWidth="1"/>
    <col min="11521" max="11521" width="1.140625" style="1" customWidth="1"/>
    <col min="11522" max="11522" width="8" style="1" customWidth="1"/>
    <col min="11523" max="11523" width="14.85546875" style="1" customWidth="1"/>
    <col min="11524" max="11524" width="1.5703125" style="1" customWidth="1"/>
    <col min="11525" max="11525" width="15.5703125" style="1" customWidth="1"/>
    <col min="11526" max="11526" width="4.5703125" style="1" customWidth="1"/>
    <col min="11527" max="11527" width="8" style="1" customWidth="1"/>
    <col min="11528" max="11529" width="1.7109375" style="1" customWidth="1"/>
    <col min="11530" max="11530" width="20.5703125" style="1" customWidth="1"/>
    <col min="11531" max="11531" width="4.5703125" style="1" customWidth="1"/>
    <col min="11532" max="11532" width="8" style="1" customWidth="1"/>
    <col min="11533" max="11533" width="10.7109375" style="1" customWidth="1"/>
    <col min="11534" max="11534" width="6.42578125" style="1" customWidth="1"/>
    <col min="11535" max="11535" width="1.85546875" style="1" customWidth="1"/>
    <col min="11536" max="11536" width="2.7109375" style="1" customWidth="1"/>
    <col min="11537" max="11537" width="6.85546875" style="1" customWidth="1"/>
    <col min="11538" max="11538" width="1" style="1" customWidth="1"/>
    <col min="11539" max="11539" width="13.7109375" style="1" customWidth="1"/>
    <col min="11540" max="11540" width="8.140625" style="1" customWidth="1"/>
    <col min="11541" max="11541" width="1.140625" style="1" customWidth="1"/>
    <col min="11542" max="11776" width="6.85546875" style="1" customWidth="1"/>
    <col min="11777" max="11777" width="1.140625" style="1" customWidth="1"/>
    <col min="11778" max="11778" width="8" style="1" customWidth="1"/>
    <col min="11779" max="11779" width="14.85546875" style="1" customWidth="1"/>
    <col min="11780" max="11780" width="1.5703125" style="1" customWidth="1"/>
    <col min="11781" max="11781" width="15.5703125" style="1" customWidth="1"/>
    <col min="11782" max="11782" width="4.5703125" style="1" customWidth="1"/>
    <col min="11783" max="11783" width="8" style="1" customWidth="1"/>
    <col min="11784" max="11785" width="1.7109375" style="1" customWidth="1"/>
    <col min="11786" max="11786" width="20.5703125" style="1" customWidth="1"/>
    <col min="11787" max="11787" width="4.5703125" style="1" customWidth="1"/>
    <col min="11788" max="11788" width="8" style="1" customWidth="1"/>
    <col min="11789" max="11789" width="10.7109375" style="1" customWidth="1"/>
    <col min="11790" max="11790" width="6.42578125" style="1" customWidth="1"/>
    <col min="11791" max="11791" width="1.85546875" style="1" customWidth="1"/>
    <col min="11792" max="11792" width="2.7109375" style="1" customWidth="1"/>
    <col min="11793" max="11793" width="6.85546875" style="1" customWidth="1"/>
    <col min="11794" max="11794" width="1" style="1" customWidth="1"/>
    <col min="11795" max="11795" width="13.7109375" style="1" customWidth="1"/>
    <col min="11796" max="11796" width="8.140625" style="1" customWidth="1"/>
    <col min="11797" max="11797" width="1.140625" style="1" customWidth="1"/>
    <col min="11798" max="12032" width="6.85546875" style="1" customWidth="1"/>
    <col min="12033" max="12033" width="1.140625" style="1" customWidth="1"/>
    <col min="12034" max="12034" width="8" style="1" customWidth="1"/>
    <col min="12035" max="12035" width="14.85546875" style="1" customWidth="1"/>
    <col min="12036" max="12036" width="1.5703125" style="1" customWidth="1"/>
    <col min="12037" max="12037" width="15.5703125" style="1" customWidth="1"/>
    <col min="12038" max="12038" width="4.5703125" style="1" customWidth="1"/>
    <col min="12039" max="12039" width="8" style="1" customWidth="1"/>
    <col min="12040" max="12041" width="1.7109375" style="1" customWidth="1"/>
    <col min="12042" max="12042" width="20.5703125" style="1" customWidth="1"/>
    <col min="12043" max="12043" width="4.5703125" style="1" customWidth="1"/>
    <col min="12044" max="12044" width="8" style="1" customWidth="1"/>
    <col min="12045" max="12045" width="10.7109375" style="1" customWidth="1"/>
    <col min="12046" max="12046" width="6.42578125" style="1" customWidth="1"/>
    <col min="12047" max="12047" width="1.85546875" style="1" customWidth="1"/>
    <col min="12048" max="12048" width="2.7109375" style="1" customWidth="1"/>
    <col min="12049" max="12049" width="6.85546875" style="1" customWidth="1"/>
    <col min="12050" max="12050" width="1" style="1" customWidth="1"/>
    <col min="12051" max="12051" width="13.7109375" style="1" customWidth="1"/>
    <col min="12052" max="12052" width="8.140625" style="1" customWidth="1"/>
    <col min="12053" max="12053" width="1.140625" style="1" customWidth="1"/>
    <col min="12054" max="12288" width="6.85546875" style="1" customWidth="1"/>
    <col min="12289" max="12289" width="1.140625" style="1" customWidth="1"/>
    <col min="12290" max="12290" width="8" style="1" customWidth="1"/>
    <col min="12291" max="12291" width="14.85546875" style="1" customWidth="1"/>
    <col min="12292" max="12292" width="1.5703125" style="1" customWidth="1"/>
    <col min="12293" max="12293" width="15.5703125" style="1" customWidth="1"/>
    <col min="12294" max="12294" width="4.5703125" style="1" customWidth="1"/>
    <col min="12295" max="12295" width="8" style="1" customWidth="1"/>
    <col min="12296" max="12297" width="1.7109375" style="1" customWidth="1"/>
    <col min="12298" max="12298" width="20.5703125" style="1" customWidth="1"/>
    <col min="12299" max="12299" width="4.5703125" style="1" customWidth="1"/>
    <col min="12300" max="12300" width="8" style="1" customWidth="1"/>
    <col min="12301" max="12301" width="10.7109375" style="1" customWidth="1"/>
    <col min="12302" max="12302" width="6.42578125" style="1" customWidth="1"/>
    <col min="12303" max="12303" width="1.85546875" style="1" customWidth="1"/>
    <col min="12304" max="12304" width="2.7109375" style="1" customWidth="1"/>
    <col min="12305" max="12305" width="6.85546875" style="1" customWidth="1"/>
    <col min="12306" max="12306" width="1" style="1" customWidth="1"/>
    <col min="12307" max="12307" width="13.7109375" style="1" customWidth="1"/>
    <col min="12308" max="12308" width="8.140625" style="1" customWidth="1"/>
    <col min="12309" max="12309" width="1.140625" style="1" customWidth="1"/>
    <col min="12310" max="12544" width="6.85546875" style="1" customWidth="1"/>
    <col min="12545" max="12545" width="1.140625" style="1" customWidth="1"/>
    <col min="12546" max="12546" width="8" style="1" customWidth="1"/>
    <col min="12547" max="12547" width="14.85546875" style="1" customWidth="1"/>
    <col min="12548" max="12548" width="1.5703125" style="1" customWidth="1"/>
    <col min="12549" max="12549" width="15.5703125" style="1" customWidth="1"/>
    <col min="12550" max="12550" width="4.5703125" style="1" customWidth="1"/>
    <col min="12551" max="12551" width="8" style="1" customWidth="1"/>
    <col min="12552" max="12553" width="1.7109375" style="1" customWidth="1"/>
    <col min="12554" max="12554" width="20.5703125" style="1" customWidth="1"/>
    <col min="12555" max="12555" width="4.5703125" style="1" customWidth="1"/>
    <col min="12556" max="12556" width="8" style="1" customWidth="1"/>
    <col min="12557" max="12557" width="10.7109375" style="1" customWidth="1"/>
    <col min="12558" max="12558" width="6.42578125" style="1" customWidth="1"/>
    <col min="12559" max="12559" width="1.85546875" style="1" customWidth="1"/>
    <col min="12560" max="12560" width="2.7109375" style="1" customWidth="1"/>
    <col min="12561" max="12561" width="6.85546875" style="1" customWidth="1"/>
    <col min="12562" max="12562" width="1" style="1" customWidth="1"/>
    <col min="12563" max="12563" width="13.7109375" style="1" customWidth="1"/>
    <col min="12564" max="12564" width="8.140625" style="1" customWidth="1"/>
    <col min="12565" max="12565" width="1.140625" style="1" customWidth="1"/>
    <col min="12566" max="12800" width="6.85546875" style="1" customWidth="1"/>
    <col min="12801" max="12801" width="1.140625" style="1" customWidth="1"/>
    <col min="12802" max="12802" width="8" style="1" customWidth="1"/>
    <col min="12803" max="12803" width="14.85546875" style="1" customWidth="1"/>
    <col min="12804" max="12804" width="1.5703125" style="1" customWidth="1"/>
    <col min="12805" max="12805" width="15.5703125" style="1" customWidth="1"/>
    <col min="12806" max="12806" width="4.5703125" style="1" customWidth="1"/>
    <col min="12807" max="12807" width="8" style="1" customWidth="1"/>
    <col min="12808" max="12809" width="1.7109375" style="1" customWidth="1"/>
    <col min="12810" max="12810" width="20.5703125" style="1" customWidth="1"/>
    <col min="12811" max="12811" width="4.5703125" style="1" customWidth="1"/>
    <col min="12812" max="12812" width="8" style="1" customWidth="1"/>
    <col min="12813" max="12813" width="10.7109375" style="1" customWidth="1"/>
    <col min="12814" max="12814" width="6.42578125" style="1" customWidth="1"/>
    <col min="12815" max="12815" width="1.85546875" style="1" customWidth="1"/>
    <col min="12816" max="12816" width="2.7109375" style="1" customWidth="1"/>
    <col min="12817" max="12817" width="6.85546875" style="1" customWidth="1"/>
    <col min="12818" max="12818" width="1" style="1" customWidth="1"/>
    <col min="12819" max="12819" width="13.7109375" style="1" customWidth="1"/>
    <col min="12820" max="12820" width="8.140625" style="1" customWidth="1"/>
    <col min="12821" max="12821" width="1.140625" style="1" customWidth="1"/>
    <col min="12822" max="13056" width="6.85546875" style="1" customWidth="1"/>
    <col min="13057" max="13057" width="1.140625" style="1" customWidth="1"/>
    <col min="13058" max="13058" width="8" style="1" customWidth="1"/>
    <col min="13059" max="13059" width="14.85546875" style="1" customWidth="1"/>
    <col min="13060" max="13060" width="1.5703125" style="1" customWidth="1"/>
    <col min="13061" max="13061" width="15.5703125" style="1" customWidth="1"/>
    <col min="13062" max="13062" width="4.5703125" style="1" customWidth="1"/>
    <col min="13063" max="13063" width="8" style="1" customWidth="1"/>
    <col min="13064" max="13065" width="1.7109375" style="1" customWidth="1"/>
    <col min="13066" max="13066" width="20.5703125" style="1" customWidth="1"/>
    <col min="13067" max="13067" width="4.5703125" style="1" customWidth="1"/>
    <col min="13068" max="13068" width="8" style="1" customWidth="1"/>
    <col min="13069" max="13069" width="10.7109375" style="1" customWidth="1"/>
    <col min="13070" max="13070" width="6.42578125" style="1" customWidth="1"/>
    <col min="13071" max="13071" width="1.85546875" style="1" customWidth="1"/>
    <col min="13072" max="13072" width="2.7109375" style="1" customWidth="1"/>
    <col min="13073" max="13073" width="6.85546875" style="1" customWidth="1"/>
    <col min="13074" max="13074" width="1" style="1" customWidth="1"/>
    <col min="13075" max="13075" width="13.7109375" style="1" customWidth="1"/>
    <col min="13076" max="13076" width="8.140625" style="1" customWidth="1"/>
    <col min="13077" max="13077" width="1.140625" style="1" customWidth="1"/>
    <col min="13078" max="13312" width="6.85546875" style="1" customWidth="1"/>
    <col min="13313" max="13313" width="1.140625" style="1" customWidth="1"/>
    <col min="13314" max="13314" width="8" style="1" customWidth="1"/>
    <col min="13315" max="13315" width="14.85546875" style="1" customWidth="1"/>
    <col min="13316" max="13316" width="1.5703125" style="1" customWidth="1"/>
    <col min="13317" max="13317" width="15.5703125" style="1" customWidth="1"/>
    <col min="13318" max="13318" width="4.5703125" style="1" customWidth="1"/>
    <col min="13319" max="13319" width="8" style="1" customWidth="1"/>
    <col min="13320" max="13321" width="1.7109375" style="1" customWidth="1"/>
    <col min="13322" max="13322" width="20.5703125" style="1" customWidth="1"/>
    <col min="13323" max="13323" width="4.5703125" style="1" customWidth="1"/>
    <col min="13324" max="13324" width="8" style="1" customWidth="1"/>
    <col min="13325" max="13325" width="10.7109375" style="1" customWidth="1"/>
    <col min="13326" max="13326" width="6.42578125" style="1" customWidth="1"/>
    <col min="13327" max="13327" width="1.85546875" style="1" customWidth="1"/>
    <col min="13328" max="13328" width="2.7109375" style="1" customWidth="1"/>
    <col min="13329" max="13329" width="6.85546875" style="1" customWidth="1"/>
    <col min="13330" max="13330" width="1" style="1" customWidth="1"/>
    <col min="13331" max="13331" width="13.7109375" style="1" customWidth="1"/>
    <col min="13332" max="13332" width="8.140625" style="1" customWidth="1"/>
    <col min="13333" max="13333" width="1.140625" style="1" customWidth="1"/>
    <col min="13334" max="13568" width="6.85546875" style="1" customWidth="1"/>
    <col min="13569" max="13569" width="1.140625" style="1" customWidth="1"/>
    <col min="13570" max="13570" width="8" style="1" customWidth="1"/>
    <col min="13571" max="13571" width="14.85546875" style="1" customWidth="1"/>
    <col min="13572" max="13572" width="1.5703125" style="1" customWidth="1"/>
    <col min="13573" max="13573" width="15.5703125" style="1" customWidth="1"/>
    <col min="13574" max="13574" width="4.5703125" style="1" customWidth="1"/>
    <col min="13575" max="13575" width="8" style="1" customWidth="1"/>
    <col min="13576" max="13577" width="1.7109375" style="1" customWidth="1"/>
    <col min="13578" max="13578" width="20.5703125" style="1" customWidth="1"/>
    <col min="13579" max="13579" width="4.5703125" style="1" customWidth="1"/>
    <col min="13580" max="13580" width="8" style="1" customWidth="1"/>
    <col min="13581" max="13581" width="10.7109375" style="1" customWidth="1"/>
    <col min="13582" max="13582" width="6.42578125" style="1" customWidth="1"/>
    <col min="13583" max="13583" width="1.85546875" style="1" customWidth="1"/>
    <col min="13584" max="13584" width="2.7109375" style="1" customWidth="1"/>
    <col min="13585" max="13585" width="6.85546875" style="1" customWidth="1"/>
    <col min="13586" max="13586" width="1" style="1" customWidth="1"/>
    <col min="13587" max="13587" width="13.7109375" style="1" customWidth="1"/>
    <col min="13588" max="13588" width="8.140625" style="1" customWidth="1"/>
    <col min="13589" max="13589" width="1.140625" style="1" customWidth="1"/>
    <col min="13590" max="13824" width="6.85546875" style="1" customWidth="1"/>
    <col min="13825" max="13825" width="1.140625" style="1" customWidth="1"/>
    <col min="13826" max="13826" width="8" style="1" customWidth="1"/>
    <col min="13827" max="13827" width="14.85546875" style="1" customWidth="1"/>
    <col min="13828" max="13828" width="1.5703125" style="1" customWidth="1"/>
    <col min="13829" max="13829" width="15.5703125" style="1" customWidth="1"/>
    <col min="13830" max="13830" width="4.5703125" style="1" customWidth="1"/>
    <col min="13831" max="13831" width="8" style="1" customWidth="1"/>
    <col min="13832" max="13833" width="1.7109375" style="1" customWidth="1"/>
    <col min="13834" max="13834" width="20.5703125" style="1" customWidth="1"/>
    <col min="13835" max="13835" width="4.5703125" style="1" customWidth="1"/>
    <col min="13836" max="13836" width="8" style="1" customWidth="1"/>
    <col min="13837" max="13837" width="10.7109375" style="1" customWidth="1"/>
    <col min="13838" max="13838" width="6.42578125" style="1" customWidth="1"/>
    <col min="13839" max="13839" width="1.85546875" style="1" customWidth="1"/>
    <col min="13840" max="13840" width="2.7109375" style="1" customWidth="1"/>
    <col min="13841" max="13841" width="6.85546875" style="1" customWidth="1"/>
    <col min="13842" max="13842" width="1" style="1" customWidth="1"/>
    <col min="13843" max="13843" width="13.7109375" style="1" customWidth="1"/>
    <col min="13844" max="13844" width="8.140625" style="1" customWidth="1"/>
    <col min="13845" max="13845" width="1.140625" style="1" customWidth="1"/>
    <col min="13846" max="14080" width="6.85546875" style="1" customWidth="1"/>
    <col min="14081" max="14081" width="1.140625" style="1" customWidth="1"/>
    <col min="14082" max="14082" width="8" style="1" customWidth="1"/>
    <col min="14083" max="14083" width="14.85546875" style="1" customWidth="1"/>
    <col min="14084" max="14084" width="1.5703125" style="1" customWidth="1"/>
    <col min="14085" max="14085" width="15.5703125" style="1" customWidth="1"/>
    <col min="14086" max="14086" width="4.5703125" style="1" customWidth="1"/>
    <col min="14087" max="14087" width="8" style="1" customWidth="1"/>
    <col min="14088" max="14089" width="1.7109375" style="1" customWidth="1"/>
    <col min="14090" max="14090" width="20.5703125" style="1" customWidth="1"/>
    <col min="14091" max="14091" width="4.5703125" style="1" customWidth="1"/>
    <col min="14092" max="14092" width="8" style="1" customWidth="1"/>
    <col min="14093" max="14093" width="10.7109375" style="1" customWidth="1"/>
    <col min="14094" max="14094" width="6.42578125" style="1" customWidth="1"/>
    <col min="14095" max="14095" width="1.85546875" style="1" customWidth="1"/>
    <col min="14096" max="14096" width="2.7109375" style="1" customWidth="1"/>
    <col min="14097" max="14097" width="6.85546875" style="1" customWidth="1"/>
    <col min="14098" max="14098" width="1" style="1" customWidth="1"/>
    <col min="14099" max="14099" width="13.7109375" style="1" customWidth="1"/>
    <col min="14100" max="14100" width="8.140625" style="1" customWidth="1"/>
    <col min="14101" max="14101" width="1.140625" style="1" customWidth="1"/>
    <col min="14102" max="14336" width="6.85546875" style="1" customWidth="1"/>
    <col min="14337" max="14337" width="1.140625" style="1" customWidth="1"/>
    <col min="14338" max="14338" width="8" style="1" customWidth="1"/>
    <col min="14339" max="14339" width="14.85546875" style="1" customWidth="1"/>
    <col min="14340" max="14340" width="1.5703125" style="1" customWidth="1"/>
    <col min="14341" max="14341" width="15.5703125" style="1" customWidth="1"/>
    <col min="14342" max="14342" width="4.5703125" style="1" customWidth="1"/>
    <col min="14343" max="14343" width="8" style="1" customWidth="1"/>
    <col min="14344" max="14345" width="1.7109375" style="1" customWidth="1"/>
    <col min="14346" max="14346" width="20.5703125" style="1" customWidth="1"/>
    <col min="14347" max="14347" width="4.5703125" style="1" customWidth="1"/>
    <col min="14348" max="14348" width="8" style="1" customWidth="1"/>
    <col min="14349" max="14349" width="10.7109375" style="1" customWidth="1"/>
    <col min="14350" max="14350" width="6.42578125" style="1" customWidth="1"/>
    <col min="14351" max="14351" width="1.85546875" style="1" customWidth="1"/>
    <col min="14352" max="14352" width="2.7109375" style="1" customWidth="1"/>
    <col min="14353" max="14353" width="6.85546875" style="1" customWidth="1"/>
    <col min="14354" max="14354" width="1" style="1" customWidth="1"/>
    <col min="14355" max="14355" width="13.7109375" style="1" customWidth="1"/>
    <col min="14356" max="14356" width="8.140625" style="1" customWidth="1"/>
    <col min="14357" max="14357" width="1.140625" style="1" customWidth="1"/>
    <col min="14358" max="14592" width="6.85546875" style="1" customWidth="1"/>
    <col min="14593" max="14593" width="1.140625" style="1" customWidth="1"/>
    <col min="14594" max="14594" width="8" style="1" customWidth="1"/>
    <col min="14595" max="14595" width="14.85546875" style="1" customWidth="1"/>
    <col min="14596" max="14596" width="1.5703125" style="1" customWidth="1"/>
    <col min="14597" max="14597" width="15.5703125" style="1" customWidth="1"/>
    <col min="14598" max="14598" width="4.5703125" style="1" customWidth="1"/>
    <col min="14599" max="14599" width="8" style="1" customWidth="1"/>
    <col min="14600" max="14601" width="1.7109375" style="1" customWidth="1"/>
    <col min="14602" max="14602" width="20.5703125" style="1" customWidth="1"/>
    <col min="14603" max="14603" width="4.5703125" style="1" customWidth="1"/>
    <col min="14604" max="14604" width="8" style="1" customWidth="1"/>
    <col min="14605" max="14605" width="10.7109375" style="1" customWidth="1"/>
    <col min="14606" max="14606" width="6.42578125" style="1" customWidth="1"/>
    <col min="14607" max="14607" width="1.85546875" style="1" customWidth="1"/>
    <col min="14608" max="14608" width="2.7109375" style="1" customWidth="1"/>
    <col min="14609" max="14609" width="6.85546875" style="1" customWidth="1"/>
    <col min="14610" max="14610" width="1" style="1" customWidth="1"/>
    <col min="14611" max="14611" width="13.7109375" style="1" customWidth="1"/>
    <col min="14612" max="14612" width="8.140625" style="1" customWidth="1"/>
    <col min="14613" max="14613" width="1.140625" style="1" customWidth="1"/>
    <col min="14614" max="14848" width="6.85546875" style="1" customWidth="1"/>
    <col min="14849" max="14849" width="1.140625" style="1" customWidth="1"/>
    <col min="14850" max="14850" width="8" style="1" customWidth="1"/>
    <col min="14851" max="14851" width="14.85546875" style="1" customWidth="1"/>
    <col min="14852" max="14852" width="1.5703125" style="1" customWidth="1"/>
    <col min="14853" max="14853" width="15.5703125" style="1" customWidth="1"/>
    <col min="14854" max="14854" width="4.5703125" style="1" customWidth="1"/>
    <col min="14855" max="14855" width="8" style="1" customWidth="1"/>
    <col min="14856" max="14857" width="1.7109375" style="1" customWidth="1"/>
    <col min="14858" max="14858" width="20.5703125" style="1" customWidth="1"/>
    <col min="14859" max="14859" width="4.5703125" style="1" customWidth="1"/>
    <col min="14860" max="14860" width="8" style="1" customWidth="1"/>
    <col min="14861" max="14861" width="10.7109375" style="1" customWidth="1"/>
    <col min="14862" max="14862" width="6.42578125" style="1" customWidth="1"/>
    <col min="14863" max="14863" width="1.85546875" style="1" customWidth="1"/>
    <col min="14864" max="14864" width="2.7109375" style="1" customWidth="1"/>
    <col min="14865" max="14865" width="6.85546875" style="1" customWidth="1"/>
    <col min="14866" max="14866" width="1" style="1" customWidth="1"/>
    <col min="14867" max="14867" width="13.7109375" style="1" customWidth="1"/>
    <col min="14868" max="14868" width="8.140625" style="1" customWidth="1"/>
    <col min="14869" max="14869" width="1.140625" style="1" customWidth="1"/>
    <col min="14870" max="15104" width="6.85546875" style="1" customWidth="1"/>
    <col min="15105" max="15105" width="1.140625" style="1" customWidth="1"/>
    <col min="15106" max="15106" width="8" style="1" customWidth="1"/>
    <col min="15107" max="15107" width="14.85546875" style="1" customWidth="1"/>
    <col min="15108" max="15108" width="1.5703125" style="1" customWidth="1"/>
    <col min="15109" max="15109" width="15.5703125" style="1" customWidth="1"/>
    <col min="15110" max="15110" width="4.5703125" style="1" customWidth="1"/>
    <col min="15111" max="15111" width="8" style="1" customWidth="1"/>
    <col min="15112" max="15113" width="1.7109375" style="1" customWidth="1"/>
    <col min="15114" max="15114" width="20.5703125" style="1" customWidth="1"/>
    <col min="15115" max="15115" width="4.5703125" style="1" customWidth="1"/>
    <col min="15116" max="15116" width="8" style="1" customWidth="1"/>
    <col min="15117" max="15117" width="10.7109375" style="1" customWidth="1"/>
    <col min="15118" max="15118" width="6.42578125" style="1" customWidth="1"/>
    <col min="15119" max="15119" width="1.85546875" style="1" customWidth="1"/>
    <col min="15120" max="15120" width="2.7109375" style="1" customWidth="1"/>
    <col min="15121" max="15121" width="6.85546875" style="1" customWidth="1"/>
    <col min="15122" max="15122" width="1" style="1" customWidth="1"/>
    <col min="15123" max="15123" width="13.7109375" style="1" customWidth="1"/>
    <col min="15124" max="15124" width="8.140625" style="1" customWidth="1"/>
    <col min="15125" max="15125" width="1.140625" style="1" customWidth="1"/>
    <col min="15126" max="15360" width="6.85546875" style="1" customWidth="1"/>
    <col min="15361" max="15361" width="1.140625" style="1" customWidth="1"/>
    <col min="15362" max="15362" width="8" style="1" customWidth="1"/>
    <col min="15363" max="15363" width="14.85546875" style="1" customWidth="1"/>
    <col min="15364" max="15364" width="1.5703125" style="1" customWidth="1"/>
    <col min="15365" max="15365" width="15.5703125" style="1" customWidth="1"/>
    <col min="15366" max="15366" width="4.5703125" style="1" customWidth="1"/>
    <col min="15367" max="15367" width="8" style="1" customWidth="1"/>
    <col min="15368" max="15369" width="1.7109375" style="1" customWidth="1"/>
    <col min="15370" max="15370" width="20.5703125" style="1" customWidth="1"/>
    <col min="15371" max="15371" width="4.5703125" style="1" customWidth="1"/>
    <col min="15372" max="15372" width="8" style="1" customWidth="1"/>
    <col min="15373" max="15373" width="10.7109375" style="1" customWidth="1"/>
    <col min="15374" max="15374" width="6.42578125" style="1" customWidth="1"/>
    <col min="15375" max="15375" width="1.85546875" style="1" customWidth="1"/>
    <col min="15376" max="15376" width="2.7109375" style="1" customWidth="1"/>
    <col min="15377" max="15377" width="6.85546875" style="1" customWidth="1"/>
    <col min="15378" max="15378" width="1" style="1" customWidth="1"/>
    <col min="15379" max="15379" width="13.7109375" style="1" customWidth="1"/>
    <col min="15380" max="15380" width="8.140625" style="1" customWidth="1"/>
    <col min="15381" max="15381" width="1.140625" style="1" customWidth="1"/>
    <col min="15382" max="15616" width="6.85546875" style="1" customWidth="1"/>
    <col min="15617" max="15617" width="1.140625" style="1" customWidth="1"/>
    <col min="15618" max="15618" width="8" style="1" customWidth="1"/>
    <col min="15619" max="15619" width="14.85546875" style="1" customWidth="1"/>
    <col min="15620" max="15620" width="1.5703125" style="1" customWidth="1"/>
    <col min="15621" max="15621" width="15.5703125" style="1" customWidth="1"/>
    <col min="15622" max="15622" width="4.5703125" style="1" customWidth="1"/>
    <col min="15623" max="15623" width="8" style="1" customWidth="1"/>
    <col min="15624" max="15625" width="1.7109375" style="1" customWidth="1"/>
    <col min="15626" max="15626" width="20.5703125" style="1" customWidth="1"/>
    <col min="15627" max="15627" width="4.5703125" style="1" customWidth="1"/>
    <col min="15628" max="15628" width="8" style="1" customWidth="1"/>
    <col min="15629" max="15629" width="10.7109375" style="1" customWidth="1"/>
    <col min="15630" max="15630" width="6.42578125" style="1" customWidth="1"/>
    <col min="15631" max="15631" width="1.85546875" style="1" customWidth="1"/>
    <col min="15632" max="15632" width="2.7109375" style="1" customWidth="1"/>
    <col min="15633" max="15633" width="6.85546875" style="1" customWidth="1"/>
    <col min="15634" max="15634" width="1" style="1" customWidth="1"/>
    <col min="15635" max="15635" width="13.7109375" style="1" customWidth="1"/>
    <col min="15636" max="15636" width="8.140625" style="1" customWidth="1"/>
    <col min="15637" max="15637" width="1.140625" style="1" customWidth="1"/>
    <col min="15638" max="15872" width="6.85546875" style="1" customWidth="1"/>
    <col min="15873" max="15873" width="1.140625" style="1" customWidth="1"/>
    <col min="15874" max="15874" width="8" style="1" customWidth="1"/>
    <col min="15875" max="15875" width="14.85546875" style="1" customWidth="1"/>
    <col min="15876" max="15876" width="1.5703125" style="1" customWidth="1"/>
    <col min="15877" max="15877" width="15.5703125" style="1" customWidth="1"/>
    <col min="15878" max="15878" width="4.5703125" style="1" customWidth="1"/>
    <col min="15879" max="15879" width="8" style="1" customWidth="1"/>
    <col min="15880" max="15881" width="1.7109375" style="1" customWidth="1"/>
    <col min="15882" max="15882" width="20.5703125" style="1" customWidth="1"/>
    <col min="15883" max="15883" width="4.5703125" style="1" customWidth="1"/>
    <col min="15884" max="15884" width="8" style="1" customWidth="1"/>
    <col min="15885" max="15885" width="10.7109375" style="1" customWidth="1"/>
    <col min="15886" max="15886" width="6.42578125" style="1" customWidth="1"/>
    <col min="15887" max="15887" width="1.85546875" style="1" customWidth="1"/>
    <col min="15888" max="15888" width="2.7109375" style="1" customWidth="1"/>
    <col min="15889" max="15889" width="6.85546875" style="1" customWidth="1"/>
    <col min="15890" max="15890" width="1" style="1" customWidth="1"/>
    <col min="15891" max="15891" width="13.7109375" style="1" customWidth="1"/>
    <col min="15892" max="15892" width="8.140625" style="1" customWidth="1"/>
    <col min="15893" max="15893" width="1.140625" style="1" customWidth="1"/>
    <col min="15894" max="16128" width="6.85546875" style="1" customWidth="1"/>
    <col min="16129" max="16129" width="1.140625" style="1" customWidth="1"/>
    <col min="16130" max="16130" width="8" style="1" customWidth="1"/>
    <col min="16131" max="16131" width="14.85546875" style="1" customWidth="1"/>
    <col min="16132" max="16132" width="1.5703125" style="1" customWidth="1"/>
    <col min="16133" max="16133" width="15.5703125" style="1" customWidth="1"/>
    <col min="16134" max="16134" width="4.5703125" style="1" customWidth="1"/>
    <col min="16135" max="16135" width="8" style="1" customWidth="1"/>
    <col min="16136" max="16137" width="1.7109375" style="1" customWidth="1"/>
    <col min="16138" max="16138" width="20.5703125" style="1" customWidth="1"/>
    <col min="16139" max="16139" width="4.5703125" style="1" customWidth="1"/>
    <col min="16140" max="16140" width="8" style="1" customWidth="1"/>
    <col min="16141" max="16141" width="10.7109375" style="1" customWidth="1"/>
    <col min="16142" max="16142" width="6.42578125" style="1" customWidth="1"/>
    <col min="16143" max="16143" width="1.85546875" style="1" customWidth="1"/>
    <col min="16144" max="16144" width="2.7109375" style="1" customWidth="1"/>
    <col min="16145" max="16145" width="6.85546875" style="1" customWidth="1"/>
    <col min="16146" max="16146" width="1" style="1" customWidth="1"/>
    <col min="16147" max="16147" width="13.7109375" style="1" customWidth="1"/>
    <col min="16148" max="16148" width="8.140625" style="1" customWidth="1"/>
    <col min="16149" max="16149" width="1.140625" style="1" customWidth="1"/>
    <col min="16150" max="16384" width="6.85546875" style="1" customWidth="1"/>
  </cols>
  <sheetData>
    <row r="1" spans="2:21" ht="12" customHeight="1" x14ac:dyDescent="0.25">
      <c r="E1" s="186" t="s">
        <v>117</v>
      </c>
      <c r="F1" s="186"/>
      <c r="G1" s="186"/>
      <c r="H1" s="186"/>
      <c r="I1" s="186"/>
      <c r="J1" s="186"/>
      <c r="K1" s="186"/>
      <c r="L1" s="186"/>
      <c r="M1" s="186"/>
      <c r="N1" s="186"/>
      <c r="O1" s="186"/>
      <c r="P1" s="186"/>
      <c r="Q1" s="186"/>
    </row>
    <row r="2" spans="2:21" ht="1.5" customHeight="1" x14ac:dyDescent="0.25">
      <c r="E2" s="186"/>
      <c r="F2" s="186"/>
      <c r="G2" s="186"/>
      <c r="H2" s="186"/>
      <c r="I2" s="186"/>
      <c r="J2" s="186"/>
      <c r="K2" s="186"/>
      <c r="L2" s="186"/>
      <c r="M2" s="186"/>
      <c r="N2" s="186"/>
      <c r="O2" s="186"/>
      <c r="P2" s="186"/>
      <c r="Q2" s="186"/>
    </row>
    <row r="3" spans="2:21" ht="66" customHeight="1" x14ac:dyDescent="0.25">
      <c r="E3" s="192" t="s">
        <v>1416</v>
      </c>
      <c r="F3" s="176"/>
      <c r="G3" s="176"/>
      <c r="H3" s="176"/>
      <c r="I3" s="176"/>
      <c r="J3" s="176"/>
      <c r="K3" s="176"/>
      <c r="L3" s="176"/>
      <c r="M3" s="176"/>
      <c r="N3" s="176"/>
      <c r="O3" s="176"/>
      <c r="P3" s="176"/>
      <c r="Q3" s="176"/>
    </row>
    <row r="4" spans="2:21" ht="1.5" customHeight="1" x14ac:dyDescent="0.25"/>
    <row r="5" spans="2:21" ht="9.75" customHeight="1" x14ac:dyDescent="0.25"/>
    <row r="6" spans="2:21" ht="13.5" customHeight="1" x14ac:dyDescent="0.25"/>
    <row r="7" spans="2:21" ht="13.5" customHeight="1" x14ac:dyDescent="0.25"/>
    <row r="8" spans="2:21" ht="12" customHeight="1" x14ac:dyDescent="0.25"/>
    <row r="9" spans="2:21" ht="13.5" customHeight="1" x14ac:dyDescent="0.25"/>
    <row r="10" spans="2:21" ht="31.5" customHeight="1" x14ac:dyDescent="0.25"/>
    <row r="11" spans="2:21" ht="13.5" customHeight="1" x14ac:dyDescent="0.25">
      <c r="B11" s="177" t="s">
        <v>375</v>
      </c>
      <c r="C11" s="177"/>
      <c r="D11" s="177"/>
      <c r="E11" s="177"/>
      <c r="H11" s="181" t="s">
        <v>376</v>
      </c>
      <c r="I11" s="181"/>
      <c r="J11" s="181"/>
      <c r="L11" s="193" t="s">
        <v>377</v>
      </c>
      <c r="M11" s="193"/>
      <c r="N11" s="193"/>
      <c r="Q11" s="193" t="s">
        <v>130</v>
      </c>
      <c r="R11" s="193"/>
      <c r="S11" s="193"/>
      <c r="T11" s="193"/>
      <c r="U11" s="193"/>
    </row>
    <row r="12" spans="2:21" ht="12" customHeight="1" x14ac:dyDescent="0.25"/>
    <row r="13" spans="2:21" ht="13.5" customHeight="1" x14ac:dyDescent="0.25">
      <c r="B13" s="149" t="s">
        <v>378</v>
      </c>
      <c r="C13" s="149"/>
      <c r="D13" s="149"/>
      <c r="E13" s="149"/>
      <c r="F13" s="149"/>
      <c r="G13" s="149"/>
      <c r="H13" s="149"/>
      <c r="I13" s="149"/>
      <c r="J13" s="149"/>
      <c r="K13" s="149"/>
      <c r="L13" s="149"/>
      <c r="M13" s="149"/>
      <c r="N13" s="149"/>
      <c r="O13" s="149"/>
      <c r="P13" s="149"/>
      <c r="Q13" s="149"/>
      <c r="R13" s="149"/>
      <c r="S13" s="149"/>
      <c r="T13" s="149"/>
    </row>
    <row r="14" spans="2:21" ht="8.25" customHeight="1" x14ac:dyDescent="0.25"/>
    <row r="15" spans="2:21" ht="13.5" customHeight="1" x14ac:dyDescent="0.25">
      <c r="B15" s="112" t="s">
        <v>179</v>
      </c>
      <c r="C15" s="112"/>
      <c r="D15" s="112"/>
      <c r="E15" s="112"/>
    </row>
    <row r="16" spans="2:21" ht="13.5" customHeight="1" x14ac:dyDescent="0.25">
      <c r="B16" s="167" t="s">
        <v>172</v>
      </c>
      <c r="C16" s="167"/>
      <c r="D16" s="167"/>
      <c r="E16" s="167"/>
      <c r="J16" s="8">
        <v>1545361726.4100001</v>
      </c>
      <c r="K16" s="24"/>
      <c r="L16" s="119">
        <v>99264284.780000001</v>
      </c>
      <c r="M16" s="119"/>
      <c r="N16" s="119"/>
      <c r="O16" s="24"/>
      <c r="P16" s="24"/>
      <c r="Q16" s="119">
        <v>1446097441.6300001</v>
      </c>
      <c r="R16" s="119"/>
      <c r="S16" s="119"/>
      <c r="T16" s="119"/>
      <c r="U16" s="119"/>
    </row>
    <row r="17" spans="2:21" ht="13.5" customHeight="1" x14ac:dyDescent="0.25">
      <c r="B17" s="167" t="s">
        <v>171</v>
      </c>
      <c r="C17" s="167"/>
      <c r="D17" s="167"/>
      <c r="E17" s="167"/>
      <c r="J17" s="8">
        <v>736649420.41999996</v>
      </c>
      <c r="K17" s="24"/>
      <c r="L17" s="119">
        <v>17093657.920000002</v>
      </c>
      <c r="M17" s="119"/>
      <c r="N17" s="119"/>
      <c r="O17" s="24"/>
      <c r="P17" s="24"/>
      <c r="Q17" s="119">
        <v>1169555762.5</v>
      </c>
      <c r="R17" s="119"/>
      <c r="S17" s="119"/>
      <c r="T17" s="119"/>
      <c r="U17" s="119"/>
    </row>
    <row r="18" spans="2:21" ht="11.25" customHeight="1" x14ac:dyDescent="0.25">
      <c r="J18" s="24"/>
      <c r="K18" s="24"/>
      <c r="L18" s="24"/>
      <c r="M18" s="24"/>
      <c r="N18" s="24"/>
      <c r="O18" s="24"/>
      <c r="P18" s="24"/>
      <c r="Q18" s="24"/>
      <c r="R18" s="24"/>
      <c r="S18" s="24"/>
      <c r="T18" s="24"/>
      <c r="U18" s="24"/>
    </row>
    <row r="19" spans="2:21" ht="13.5" customHeight="1" x14ac:dyDescent="0.25">
      <c r="B19" s="190" t="s">
        <v>379</v>
      </c>
      <c r="C19" s="190"/>
      <c r="D19" s="190"/>
      <c r="E19" s="190"/>
      <c r="J19" s="26">
        <v>2282011146.8299999</v>
      </c>
      <c r="K19" s="24"/>
      <c r="L19" s="187">
        <v>116357942.7</v>
      </c>
      <c r="M19" s="187"/>
      <c r="N19" s="187"/>
      <c r="O19" s="24"/>
      <c r="P19" s="24"/>
      <c r="Q19" s="187">
        <v>2615653204.1300001</v>
      </c>
      <c r="R19" s="187"/>
      <c r="S19" s="187"/>
      <c r="T19" s="187"/>
      <c r="U19" s="187"/>
    </row>
    <row r="20" spans="2:21" ht="12" customHeight="1" x14ac:dyDescent="0.25"/>
    <row r="21" spans="2:21" ht="13.5" customHeight="1" x14ac:dyDescent="0.25">
      <c r="B21" s="149" t="s">
        <v>380</v>
      </c>
      <c r="C21" s="149"/>
      <c r="D21" s="149"/>
      <c r="E21" s="149"/>
      <c r="F21" s="149"/>
      <c r="G21" s="149"/>
      <c r="H21" s="149"/>
      <c r="I21" s="149"/>
      <c r="J21" s="149"/>
      <c r="K21" s="149"/>
      <c r="L21" s="149"/>
      <c r="M21" s="149"/>
      <c r="N21" s="149"/>
      <c r="O21" s="149"/>
      <c r="P21" s="149"/>
      <c r="Q21" s="149"/>
      <c r="R21" s="149"/>
      <c r="S21" s="149"/>
      <c r="T21" s="149"/>
    </row>
    <row r="22" spans="2:21" ht="8.25" customHeight="1" x14ac:dyDescent="0.25"/>
    <row r="23" spans="2:21" ht="12" customHeight="1" x14ac:dyDescent="0.25"/>
    <row r="24" spans="2:21" ht="13.5" customHeight="1" x14ac:dyDescent="0.25">
      <c r="B24" s="152"/>
      <c r="C24" s="152"/>
      <c r="D24" s="152"/>
      <c r="E24" s="152"/>
      <c r="J24" s="16"/>
      <c r="L24" s="188"/>
      <c r="M24" s="188"/>
      <c r="N24" s="188"/>
      <c r="Q24" s="189"/>
      <c r="R24" s="189"/>
      <c r="S24" s="189"/>
      <c r="T24" s="189"/>
      <c r="U24" s="189"/>
    </row>
    <row r="25" spans="2:21" ht="6.75" customHeight="1" x14ac:dyDescent="0.25">
      <c r="B25" s="152"/>
      <c r="C25" s="152"/>
      <c r="D25" s="152"/>
      <c r="E25" s="152"/>
    </row>
    <row r="26" spans="2:21" ht="13.5" customHeight="1" x14ac:dyDescent="0.25">
      <c r="B26" s="152"/>
      <c r="C26" s="152"/>
      <c r="D26" s="152"/>
      <c r="E26" s="152"/>
      <c r="J26" s="16"/>
      <c r="L26" s="188"/>
      <c r="M26" s="188"/>
      <c r="N26" s="188"/>
      <c r="Q26" s="189"/>
      <c r="R26" s="189"/>
      <c r="S26" s="189"/>
      <c r="T26" s="189"/>
      <c r="U26" s="189"/>
    </row>
    <row r="27" spans="2:21" ht="6.75" customHeight="1" x14ac:dyDescent="0.25">
      <c r="B27" s="152"/>
      <c r="C27" s="152"/>
      <c r="D27" s="152"/>
      <c r="E27" s="152"/>
    </row>
    <row r="28" spans="2:21" ht="11.25" customHeight="1" x14ac:dyDescent="0.25">
      <c r="J28" s="24"/>
      <c r="K28" s="24"/>
      <c r="L28" s="24"/>
      <c r="M28" s="24"/>
      <c r="N28" s="24"/>
      <c r="O28" s="24"/>
      <c r="P28" s="24"/>
      <c r="Q28" s="24"/>
      <c r="R28" s="24"/>
      <c r="S28" s="24"/>
      <c r="T28" s="24"/>
      <c r="U28" s="24"/>
    </row>
    <row r="29" spans="2:21" ht="13.5" customHeight="1" x14ac:dyDescent="0.25">
      <c r="B29" s="190" t="s">
        <v>381</v>
      </c>
      <c r="C29" s="190"/>
      <c r="D29" s="190"/>
      <c r="E29" s="190"/>
      <c r="J29" s="25">
        <v>0</v>
      </c>
      <c r="K29" s="24"/>
      <c r="L29" s="191">
        <v>0</v>
      </c>
      <c r="M29" s="191"/>
      <c r="N29" s="191"/>
      <c r="O29" s="24"/>
      <c r="P29" s="24"/>
      <c r="Q29" s="191">
        <v>0</v>
      </c>
      <c r="R29" s="191"/>
      <c r="S29" s="191"/>
      <c r="T29" s="191"/>
      <c r="U29" s="191"/>
    </row>
    <row r="30" spans="2:21" ht="5.25" customHeight="1" x14ac:dyDescent="0.25"/>
    <row r="31" spans="2:21" ht="1.5" customHeight="1" x14ac:dyDescent="0.25">
      <c r="J31" s="24"/>
      <c r="K31" s="24"/>
      <c r="L31" s="24"/>
      <c r="M31" s="24"/>
      <c r="N31" s="24"/>
      <c r="O31" s="24"/>
      <c r="P31" s="24"/>
      <c r="Q31" s="187">
        <v>2615653204.1300001</v>
      </c>
      <c r="R31" s="187"/>
      <c r="S31" s="187"/>
      <c r="T31" s="187"/>
      <c r="U31" s="187"/>
    </row>
    <row r="32" spans="2:21" ht="8.25" customHeight="1" x14ac:dyDescent="0.25">
      <c r="B32" s="177" t="s">
        <v>382</v>
      </c>
      <c r="C32" s="177"/>
      <c r="D32" s="177"/>
      <c r="E32" s="177"/>
      <c r="J32" s="187">
        <v>2282011146.8299999</v>
      </c>
      <c r="K32" s="24"/>
      <c r="L32" s="187">
        <v>116357942.7</v>
      </c>
      <c r="M32" s="187"/>
      <c r="N32" s="187"/>
      <c r="O32" s="24"/>
      <c r="P32" s="24"/>
      <c r="Q32" s="187"/>
      <c r="R32" s="187"/>
      <c r="S32" s="187"/>
      <c r="T32" s="187"/>
      <c r="U32" s="187"/>
    </row>
    <row r="33" spans="2:21" ht="6" customHeight="1" x14ac:dyDescent="0.25">
      <c r="B33" s="177"/>
      <c r="C33" s="177"/>
      <c r="D33" s="177"/>
      <c r="E33" s="177"/>
      <c r="J33" s="187"/>
      <c r="K33" s="24"/>
      <c r="L33" s="187"/>
      <c r="M33" s="187"/>
      <c r="N33" s="187"/>
      <c r="O33" s="24"/>
      <c r="P33" s="24"/>
      <c r="Q33" s="24"/>
      <c r="R33" s="24"/>
      <c r="S33" s="24"/>
      <c r="T33" s="24"/>
      <c r="U33" s="24"/>
    </row>
    <row r="34" spans="2:21" ht="219" customHeight="1" x14ac:dyDescent="0.25"/>
    <row r="35" spans="2:21" ht="6" customHeight="1" x14ac:dyDescent="0.25"/>
    <row r="36" spans="2:21" ht="13.5" customHeight="1" x14ac:dyDescent="0.25">
      <c r="P36" s="110"/>
      <c r="Q36" s="110"/>
      <c r="R36" s="110"/>
      <c r="S36" s="110"/>
      <c r="T36" s="110"/>
    </row>
    <row r="37" spans="2:21" ht="9" customHeight="1" x14ac:dyDescent="0.25"/>
  </sheetData>
  <mergeCells count="32">
    <mergeCell ref="B17:E17"/>
    <mergeCell ref="L17:N17"/>
    <mergeCell ref="Q17:U17"/>
    <mergeCell ref="E1:Q2"/>
    <mergeCell ref="E3:Q3"/>
    <mergeCell ref="B11:E11"/>
    <mergeCell ref="H11:J11"/>
    <mergeCell ref="L11:N11"/>
    <mergeCell ref="Q11:U11"/>
    <mergeCell ref="B13:T13"/>
    <mergeCell ref="B15:E15"/>
    <mergeCell ref="B16:E16"/>
    <mergeCell ref="L16:N16"/>
    <mergeCell ref="Q16:U16"/>
    <mergeCell ref="B19:E19"/>
    <mergeCell ref="L19:N19"/>
    <mergeCell ref="Q19:U19"/>
    <mergeCell ref="B21:T21"/>
    <mergeCell ref="B24:E25"/>
    <mergeCell ref="L24:N24"/>
    <mergeCell ref="Q24:U24"/>
    <mergeCell ref="B26:E27"/>
    <mergeCell ref="L26:N26"/>
    <mergeCell ref="Q26:U26"/>
    <mergeCell ref="B29:E29"/>
    <mergeCell ref="L29:N29"/>
    <mergeCell ref="Q29:U29"/>
    <mergeCell ref="Q31:U32"/>
    <mergeCell ref="B32:E33"/>
    <mergeCell ref="J32:J33"/>
    <mergeCell ref="L32:N33"/>
    <mergeCell ref="P36:T36"/>
  </mergeCells>
  <printOptions horizontalCentered="1"/>
  <pageMargins left="0.23622047244094491" right="0.23622047244094491" top="0.23622047244094491" bottom="0.23622047244094491" header="0" footer="0"/>
  <pageSetup paperSize="9" scale="88" fitToWidth="0" fitToHeight="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T45"/>
  <sheetViews>
    <sheetView showGridLines="0" showOutlineSymbols="0" workbookViewId="0">
      <selection activeCell="F9" sqref="F9"/>
    </sheetView>
  </sheetViews>
  <sheetFormatPr baseColWidth="10" defaultRowHeight="12.75" customHeight="1" x14ac:dyDescent="0.25"/>
  <cols>
    <col min="1" max="2" width="1.140625" style="1" customWidth="1"/>
    <col min="3" max="3" width="3.42578125" style="1" customWidth="1"/>
    <col min="4" max="4" width="18.28515625" style="1" customWidth="1"/>
    <col min="5" max="5" width="1.42578125" style="1" customWidth="1"/>
    <col min="6" max="6" width="18" style="1" customWidth="1"/>
    <col min="7" max="7" width="10.5703125" style="1" customWidth="1"/>
    <col min="8" max="8" width="19.140625" style="1" customWidth="1"/>
    <col min="9" max="9" width="5.42578125" style="1" customWidth="1"/>
    <col min="10" max="10" width="4.5703125" style="1" customWidth="1"/>
    <col min="11" max="11" width="6.28515625" style="1" customWidth="1"/>
    <col min="12" max="12" width="14" style="1" customWidth="1"/>
    <col min="13" max="13" width="7.140625" style="1" customWidth="1"/>
    <col min="14" max="14" width="2.5703125" style="1" customWidth="1"/>
    <col min="15" max="15" width="2.140625" style="1" customWidth="1"/>
    <col min="16" max="16" width="4" style="1" customWidth="1"/>
    <col min="17" max="17" width="1.28515625" style="1" customWidth="1"/>
    <col min="18" max="18" width="13.7109375" style="1" customWidth="1"/>
    <col min="19" max="19" width="7.28515625" style="1" customWidth="1"/>
    <col min="20" max="20" width="1.28515625" style="1" customWidth="1"/>
    <col min="21" max="256" width="6.85546875" style="1" customWidth="1"/>
    <col min="257" max="258" width="1.140625" style="1" customWidth="1"/>
    <col min="259" max="259" width="3.42578125" style="1" customWidth="1"/>
    <col min="260" max="260" width="18.28515625" style="1" customWidth="1"/>
    <col min="261" max="261" width="1.42578125" style="1" customWidth="1"/>
    <col min="262" max="262" width="18" style="1" customWidth="1"/>
    <col min="263" max="263" width="10.5703125" style="1" customWidth="1"/>
    <col min="264" max="264" width="19.140625" style="1" customWidth="1"/>
    <col min="265" max="265" width="5.42578125" style="1" customWidth="1"/>
    <col min="266" max="266" width="4.5703125" style="1" customWidth="1"/>
    <col min="267" max="267" width="6.28515625" style="1" customWidth="1"/>
    <col min="268" max="268" width="14" style="1" customWidth="1"/>
    <col min="269" max="269" width="7.140625" style="1" customWidth="1"/>
    <col min="270" max="270" width="2.5703125" style="1" customWidth="1"/>
    <col min="271" max="271" width="2.140625" style="1" customWidth="1"/>
    <col min="272" max="272" width="4" style="1" customWidth="1"/>
    <col min="273" max="273" width="1.28515625" style="1" customWidth="1"/>
    <col min="274" max="274" width="13.7109375" style="1" customWidth="1"/>
    <col min="275" max="275" width="7.28515625" style="1" customWidth="1"/>
    <col min="276" max="276" width="1.28515625" style="1" customWidth="1"/>
    <col min="277" max="512" width="6.85546875" style="1" customWidth="1"/>
    <col min="513" max="514" width="1.140625" style="1" customWidth="1"/>
    <col min="515" max="515" width="3.42578125" style="1" customWidth="1"/>
    <col min="516" max="516" width="18.28515625" style="1" customWidth="1"/>
    <col min="517" max="517" width="1.42578125" style="1" customWidth="1"/>
    <col min="518" max="518" width="18" style="1" customWidth="1"/>
    <col min="519" max="519" width="10.5703125" style="1" customWidth="1"/>
    <col min="520" max="520" width="19.140625" style="1" customWidth="1"/>
    <col min="521" max="521" width="5.42578125" style="1" customWidth="1"/>
    <col min="522" max="522" width="4.5703125" style="1" customWidth="1"/>
    <col min="523" max="523" width="6.28515625" style="1" customWidth="1"/>
    <col min="524" max="524" width="14" style="1" customWidth="1"/>
    <col min="525" max="525" width="7.140625" style="1" customWidth="1"/>
    <col min="526" max="526" width="2.5703125" style="1" customWidth="1"/>
    <col min="527" max="527" width="2.140625" style="1" customWidth="1"/>
    <col min="528" max="528" width="4" style="1" customWidth="1"/>
    <col min="529" max="529" width="1.28515625" style="1" customWidth="1"/>
    <col min="530" max="530" width="13.7109375" style="1" customWidth="1"/>
    <col min="531" max="531" width="7.28515625" style="1" customWidth="1"/>
    <col min="532" max="532" width="1.28515625" style="1" customWidth="1"/>
    <col min="533" max="768" width="6.85546875" style="1" customWidth="1"/>
    <col min="769" max="770" width="1.140625" style="1" customWidth="1"/>
    <col min="771" max="771" width="3.42578125" style="1" customWidth="1"/>
    <col min="772" max="772" width="18.28515625" style="1" customWidth="1"/>
    <col min="773" max="773" width="1.42578125" style="1" customWidth="1"/>
    <col min="774" max="774" width="18" style="1" customWidth="1"/>
    <col min="775" max="775" width="10.5703125" style="1" customWidth="1"/>
    <col min="776" max="776" width="19.140625" style="1" customWidth="1"/>
    <col min="777" max="777" width="5.42578125" style="1" customWidth="1"/>
    <col min="778" max="778" width="4.5703125" style="1" customWidth="1"/>
    <col min="779" max="779" width="6.28515625" style="1" customWidth="1"/>
    <col min="780" max="780" width="14" style="1" customWidth="1"/>
    <col min="781" max="781" width="7.140625" style="1" customWidth="1"/>
    <col min="782" max="782" width="2.5703125" style="1" customWidth="1"/>
    <col min="783" max="783" width="2.140625" style="1" customWidth="1"/>
    <col min="784" max="784" width="4" style="1" customWidth="1"/>
    <col min="785" max="785" width="1.28515625" style="1" customWidth="1"/>
    <col min="786" max="786" width="13.7109375" style="1" customWidth="1"/>
    <col min="787" max="787" width="7.28515625" style="1" customWidth="1"/>
    <col min="788" max="788" width="1.28515625" style="1" customWidth="1"/>
    <col min="789" max="1024" width="6.85546875" style="1" customWidth="1"/>
    <col min="1025" max="1026" width="1.140625" style="1" customWidth="1"/>
    <col min="1027" max="1027" width="3.42578125" style="1" customWidth="1"/>
    <col min="1028" max="1028" width="18.28515625" style="1" customWidth="1"/>
    <col min="1029" max="1029" width="1.42578125" style="1" customWidth="1"/>
    <col min="1030" max="1030" width="18" style="1" customWidth="1"/>
    <col min="1031" max="1031" width="10.5703125" style="1" customWidth="1"/>
    <col min="1032" max="1032" width="19.140625" style="1" customWidth="1"/>
    <col min="1033" max="1033" width="5.42578125" style="1" customWidth="1"/>
    <col min="1034" max="1034" width="4.5703125" style="1" customWidth="1"/>
    <col min="1035" max="1035" width="6.28515625" style="1" customWidth="1"/>
    <col min="1036" max="1036" width="14" style="1" customWidth="1"/>
    <col min="1037" max="1037" width="7.140625" style="1" customWidth="1"/>
    <col min="1038" max="1038" width="2.5703125" style="1" customWidth="1"/>
    <col min="1039" max="1039" width="2.140625" style="1" customWidth="1"/>
    <col min="1040" max="1040" width="4" style="1" customWidth="1"/>
    <col min="1041" max="1041" width="1.28515625" style="1" customWidth="1"/>
    <col min="1042" max="1042" width="13.7109375" style="1" customWidth="1"/>
    <col min="1043" max="1043" width="7.28515625" style="1" customWidth="1"/>
    <col min="1044" max="1044" width="1.28515625" style="1" customWidth="1"/>
    <col min="1045" max="1280" width="6.85546875" style="1" customWidth="1"/>
    <col min="1281" max="1282" width="1.140625" style="1" customWidth="1"/>
    <col min="1283" max="1283" width="3.42578125" style="1" customWidth="1"/>
    <col min="1284" max="1284" width="18.28515625" style="1" customWidth="1"/>
    <col min="1285" max="1285" width="1.42578125" style="1" customWidth="1"/>
    <col min="1286" max="1286" width="18" style="1" customWidth="1"/>
    <col min="1287" max="1287" width="10.5703125" style="1" customWidth="1"/>
    <col min="1288" max="1288" width="19.140625" style="1" customWidth="1"/>
    <col min="1289" max="1289" width="5.42578125" style="1" customWidth="1"/>
    <col min="1290" max="1290" width="4.5703125" style="1" customWidth="1"/>
    <col min="1291" max="1291" width="6.28515625" style="1" customWidth="1"/>
    <col min="1292" max="1292" width="14" style="1" customWidth="1"/>
    <col min="1293" max="1293" width="7.140625" style="1" customWidth="1"/>
    <col min="1294" max="1294" width="2.5703125" style="1" customWidth="1"/>
    <col min="1295" max="1295" width="2.140625" style="1" customWidth="1"/>
    <col min="1296" max="1296" width="4" style="1" customWidth="1"/>
    <col min="1297" max="1297" width="1.28515625" style="1" customWidth="1"/>
    <col min="1298" max="1298" width="13.7109375" style="1" customWidth="1"/>
    <col min="1299" max="1299" width="7.28515625" style="1" customWidth="1"/>
    <col min="1300" max="1300" width="1.28515625" style="1" customWidth="1"/>
    <col min="1301" max="1536" width="6.85546875" style="1" customWidth="1"/>
    <col min="1537" max="1538" width="1.140625" style="1" customWidth="1"/>
    <col min="1539" max="1539" width="3.42578125" style="1" customWidth="1"/>
    <col min="1540" max="1540" width="18.28515625" style="1" customWidth="1"/>
    <col min="1541" max="1541" width="1.42578125" style="1" customWidth="1"/>
    <col min="1542" max="1542" width="18" style="1" customWidth="1"/>
    <col min="1543" max="1543" width="10.5703125" style="1" customWidth="1"/>
    <col min="1544" max="1544" width="19.140625" style="1" customWidth="1"/>
    <col min="1545" max="1545" width="5.42578125" style="1" customWidth="1"/>
    <col min="1546" max="1546" width="4.5703125" style="1" customWidth="1"/>
    <col min="1547" max="1547" width="6.28515625" style="1" customWidth="1"/>
    <col min="1548" max="1548" width="14" style="1" customWidth="1"/>
    <col min="1549" max="1549" width="7.140625" style="1" customWidth="1"/>
    <col min="1550" max="1550" width="2.5703125" style="1" customWidth="1"/>
    <col min="1551" max="1551" width="2.140625" style="1" customWidth="1"/>
    <col min="1552" max="1552" width="4" style="1" customWidth="1"/>
    <col min="1553" max="1553" width="1.28515625" style="1" customWidth="1"/>
    <col min="1554" max="1554" width="13.7109375" style="1" customWidth="1"/>
    <col min="1555" max="1555" width="7.28515625" style="1" customWidth="1"/>
    <col min="1556" max="1556" width="1.28515625" style="1" customWidth="1"/>
    <col min="1557" max="1792" width="6.85546875" style="1" customWidth="1"/>
    <col min="1793" max="1794" width="1.140625" style="1" customWidth="1"/>
    <col min="1795" max="1795" width="3.42578125" style="1" customWidth="1"/>
    <col min="1796" max="1796" width="18.28515625" style="1" customWidth="1"/>
    <col min="1797" max="1797" width="1.42578125" style="1" customWidth="1"/>
    <col min="1798" max="1798" width="18" style="1" customWidth="1"/>
    <col min="1799" max="1799" width="10.5703125" style="1" customWidth="1"/>
    <col min="1800" max="1800" width="19.140625" style="1" customWidth="1"/>
    <col min="1801" max="1801" width="5.42578125" style="1" customWidth="1"/>
    <col min="1802" max="1802" width="4.5703125" style="1" customWidth="1"/>
    <col min="1803" max="1803" width="6.28515625" style="1" customWidth="1"/>
    <col min="1804" max="1804" width="14" style="1" customWidth="1"/>
    <col min="1805" max="1805" width="7.140625" style="1" customWidth="1"/>
    <col min="1806" max="1806" width="2.5703125" style="1" customWidth="1"/>
    <col min="1807" max="1807" width="2.140625" style="1" customWidth="1"/>
    <col min="1808" max="1808" width="4" style="1" customWidth="1"/>
    <col min="1809" max="1809" width="1.28515625" style="1" customWidth="1"/>
    <col min="1810" max="1810" width="13.7109375" style="1" customWidth="1"/>
    <col min="1811" max="1811" width="7.28515625" style="1" customWidth="1"/>
    <col min="1812" max="1812" width="1.28515625" style="1" customWidth="1"/>
    <col min="1813" max="2048" width="6.85546875" style="1" customWidth="1"/>
    <col min="2049" max="2050" width="1.140625" style="1" customWidth="1"/>
    <col min="2051" max="2051" width="3.42578125" style="1" customWidth="1"/>
    <col min="2052" max="2052" width="18.28515625" style="1" customWidth="1"/>
    <col min="2053" max="2053" width="1.42578125" style="1" customWidth="1"/>
    <col min="2054" max="2054" width="18" style="1" customWidth="1"/>
    <col min="2055" max="2055" width="10.5703125" style="1" customWidth="1"/>
    <col min="2056" max="2056" width="19.140625" style="1" customWidth="1"/>
    <col min="2057" max="2057" width="5.42578125" style="1" customWidth="1"/>
    <col min="2058" max="2058" width="4.5703125" style="1" customWidth="1"/>
    <col min="2059" max="2059" width="6.28515625" style="1" customWidth="1"/>
    <col min="2060" max="2060" width="14" style="1" customWidth="1"/>
    <col min="2061" max="2061" width="7.140625" style="1" customWidth="1"/>
    <col min="2062" max="2062" width="2.5703125" style="1" customWidth="1"/>
    <col min="2063" max="2063" width="2.140625" style="1" customWidth="1"/>
    <col min="2064" max="2064" width="4" style="1" customWidth="1"/>
    <col min="2065" max="2065" width="1.28515625" style="1" customWidth="1"/>
    <col min="2066" max="2066" width="13.7109375" style="1" customWidth="1"/>
    <col min="2067" max="2067" width="7.28515625" style="1" customWidth="1"/>
    <col min="2068" max="2068" width="1.28515625" style="1" customWidth="1"/>
    <col min="2069" max="2304" width="6.85546875" style="1" customWidth="1"/>
    <col min="2305" max="2306" width="1.140625" style="1" customWidth="1"/>
    <col min="2307" max="2307" width="3.42578125" style="1" customWidth="1"/>
    <col min="2308" max="2308" width="18.28515625" style="1" customWidth="1"/>
    <col min="2309" max="2309" width="1.42578125" style="1" customWidth="1"/>
    <col min="2310" max="2310" width="18" style="1" customWidth="1"/>
    <col min="2311" max="2311" width="10.5703125" style="1" customWidth="1"/>
    <col min="2312" max="2312" width="19.140625" style="1" customWidth="1"/>
    <col min="2313" max="2313" width="5.42578125" style="1" customWidth="1"/>
    <col min="2314" max="2314" width="4.5703125" style="1" customWidth="1"/>
    <col min="2315" max="2315" width="6.28515625" style="1" customWidth="1"/>
    <col min="2316" max="2316" width="14" style="1" customWidth="1"/>
    <col min="2317" max="2317" width="7.140625" style="1" customWidth="1"/>
    <col min="2318" max="2318" width="2.5703125" style="1" customWidth="1"/>
    <col min="2319" max="2319" width="2.140625" style="1" customWidth="1"/>
    <col min="2320" max="2320" width="4" style="1" customWidth="1"/>
    <col min="2321" max="2321" width="1.28515625" style="1" customWidth="1"/>
    <col min="2322" max="2322" width="13.7109375" style="1" customWidth="1"/>
    <col min="2323" max="2323" width="7.28515625" style="1" customWidth="1"/>
    <col min="2324" max="2324" width="1.28515625" style="1" customWidth="1"/>
    <col min="2325" max="2560" width="6.85546875" style="1" customWidth="1"/>
    <col min="2561" max="2562" width="1.140625" style="1" customWidth="1"/>
    <col min="2563" max="2563" width="3.42578125" style="1" customWidth="1"/>
    <col min="2564" max="2564" width="18.28515625" style="1" customWidth="1"/>
    <col min="2565" max="2565" width="1.42578125" style="1" customWidth="1"/>
    <col min="2566" max="2566" width="18" style="1" customWidth="1"/>
    <col min="2567" max="2567" width="10.5703125" style="1" customWidth="1"/>
    <col min="2568" max="2568" width="19.140625" style="1" customWidth="1"/>
    <col min="2569" max="2569" width="5.42578125" style="1" customWidth="1"/>
    <col min="2570" max="2570" width="4.5703125" style="1" customWidth="1"/>
    <col min="2571" max="2571" width="6.28515625" style="1" customWidth="1"/>
    <col min="2572" max="2572" width="14" style="1" customWidth="1"/>
    <col min="2573" max="2573" width="7.140625" style="1" customWidth="1"/>
    <col min="2574" max="2574" width="2.5703125" style="1" customWidth="1"/>
    <col min="2575" max="2575" width="2.140625" style="1" customWidth="1"/>
    <col min="2576" max="2576" width="4" style="1" customWidth="1"/>
    <col min="2577" max="2577" width="1.28515625" style="1" customWidth="1"/>
    <col min="2578" max="2578" width="13.7109375" style="1" customWidth="1"/>
    <col min="2579" max="2579" width="7.28515625" style="1" customWidth="1"/>
    <col min="2580" max="2580" width="1.28515625" style="1" customWidth="1"/>
    <col min="2581" max="2816" width="6.85546875" style="1" customWidth="1"/>
    <col min="2817" max="2818" width="1.140625" style="1" customWidth="1"/>
    <col min="2819" max="2819" width="3.42578125" style="1" customWidth="1"/>
    <col min="2820" max="2820" width="18.28515625" style="1" customWidth="1"/>
    <col min="2821" max="2821" width="1.42578125" style="1" customWidth="1"/>
    <col min="2822" max="2822" width="18" style="1" customWidth="1"/>
    <col min="2823" max="2823" width="10.5703125" style="1" customWidth="1"/>
    <col min="2824" max="2824" width="19.140625" style="1" customWidth="1"/>
    <col min="2825" max="2825" width="5.42578125" style="1" customWidth="1"/>
    <col min="2826" max="2826" width="4.5703125" style="1" customWidth="1"/>
    <col min="2827" max="2827" width="6.28515625" style="1" customWidth="1"/>
    <col min="2828" max="2828" width="14" style="1" customWidth="1"/>
    <col min="2829" max="2829" width="7.140625" style="1" customWidth="1"/>
    <col min="2830" max="2830" width="2.5703125" style="1" customWidth="1"/>
    <col min="2831" max="2831" width="2.140625" style="1" customWidth="1"/>
    <col min="2832" max="2832" width="4" style="1" customWidth="1"/>
    <col min="2833" max="2833" width="1.28515625" style="1" customWidth="1"/>
    <col min="2834" max="2834" width="13.7109375" style="1" customWidth="1"/>
    <col min="2835" max="2835" width="7.28515625" style="1" customWidth="1"/>
    <col min="2836" max="2836" width="1.28515625" style="1" customWidth="1"/>
    <col min="2837" max="3072" width="6.85546875" style="1" customWidth="1"/>
    <col min="3073" max="3074" width="1.140625" style="1" customWidth="1"/>
    <col min="3075" max="3075" width="3.42578125" style="1" customWidth="1"/>
    <col min="3076" max="3076" width="18.28515625" style="1" customWidth="1"/>
    <col min="3077" max="3077" width="1.42578125" style="1" customWidth="1"/>
    <col min="3078" max="3078" width="18" style="1" customWidth="1"/>
    <col min="3079" max="3079" width="10.5703125" style="1" customWidth="1"/>
    <col min="3080" max="3080" width="19.140625" style="1" customWidth="1"/>
    <col min="3081" max="3081" width="5.42578125" style="1" customWidth="1"/>
    <col min="3082" max="3082" width="4.5703125" style="1" customWidth="1"/>
    <col min="3083" max="3083" width="6.28515625" style="1" customWidth="1"/>
    <col min="3084" max="3084" width="14" style="1" customWidth="1"/>
    <col min="3085" max="3085" width="7.140625" style="1" customWidth="1"/>
    <col min="3086" max="3086" width="2.5703125" style="1" customWidth="1"/>
    <col min="3087" max="3087" width="2.140625" style="1" customWidth="1"/>
    <col min="3088" max="3088" width="4" style="1" customWidth="1"/>
    <col min="3089" max="3089" width="1.28515625" style="1" customWidth="1"/>
    <col min="3090" max="3090" width="13.7109375" style="1" customWidth="1"/>
    <col min="3091" max="3091" width="7.28515625" style="1" customWidth="1"/>
    <col min="3092" max="3092" width="1.28515625" style="1" customWidth="1"/>
    <col min="3093" max="3328" width="6.85546875" style="1" customWidth="1"/>
    <col min="3329" max="3330" width="1.140625" style="1" customWidth="1"/>
    <col min="3331" max="3331" width="3.42578125" style="1" customWidth="1"/>
    <col min="3332" max="3332" width="18.28515625" style="1" customWidth="1"/>
    <col min="3333" max="3333" width="1.42578125" style="1" customWidth="1"/>
    <col min="3334" max="3334" width="18" style="1" customWidth="1"/>
    <col min="3335" max="3335" width="10.5703125" style="1" customWidth="1"/>
    <col min="3336" max="3336" width="19.140625" style="1" customWidth="1"/>
    <col min="3337" max="3337" width="5.42578125" style="1" customWidth="1"/>
    <col min="3338" max="3338" width="4.5703125" style="1" customWidth="1"/>
    <col min="3339" max="3339" width="6.28515625" style="1" customWidth="1"/>
    <col min="3340" max="3340" width="14" style="1" customWidth="1"/>
    <col min="3341" max="3341" width="7.140625" style="1" customWidth="1"/>
    <col min="3342" max="3342" width="2.5703125" style="1" customWidth="1"/>
    <col min="3343" max="3343" width="2.140625" style="1" customWidth="1"/>
    <col min="3344" max="3344" width="4" style="1" customWidth="1"/>
    <col min="3345" max="3345" width="1.28515625" style="1" customWidth="1"/>
    <col min="3346" max="3346" width="13.7109375" style="1" customWidth="1"/>
    <col min="3347" max="3347" width="7.28515625" style="1" customWidth="1"/>
    <col min="3348" max="3348" width="1.28515625" style="1" customWidth="1"/>
    <col min="3349" max="3584" width="6.85546875" style="1" customWidth="1"/>
    <col min="3585" max="3586" width="1.140625" style="1" customWidth="1"/>
    <col min="3587" max="3587" width="3.42578125" style="1" customWidth="1"/>
    <col min="3588" max="3588" width="18.28515625" style="1" customWidth="1"/>
    <col min="3589" max="3589" width="1.42578125" style="1" customWidth="1"/>
    <col min="3590" max="3590" width="18" style="1" customWidth="1"/>
    <col min="3591" max="3591" width="10.5703125" style="1" customWidth="1"/>
    <col min="3592" max="3592" width="19.140625" style="1" customWidth="1"/>
    <col min="3593" max="3593" width="5.42578125" style="1" customWidth="1"/>
    <col min="3594" max="3594" width="4.5703125" style="1" customWidth="1"/>
    <col min="3595" max="3595" width="6.28515625" style="1" customWidth="1"/>
    <col min="3596" max="3596" width="14" style="1" customWidth="1"/>
    <col min="3597" max="3597" width="7.140625" style="1" customWidth="1"/>
    <col min="3598" max="3598" width="2.5703125" style="1" customWidth="1"/>
    <col min="3599" max="3599" width="2.140625" style="1" customWidth="1"/>
    <col min="3600" max="3600" width="4" style="1" customWidth="1"/>
    <col min="3601" max="3601" width="1.28515625" style="1" customWidth="1"/>
    <col min="3602" max="3602" width="13.7109375" style="1" customWidth="1"/>
    <col min="3603" max="3603" width="7.28515625" style="1" customWidth="1"/>
    <col min="3604" max="3604" width="1.28515625" style="1" customWidth="1"/>
    <col min="3605" max="3840" width="6.85546875" style="1" customWidth="1"/>
    <col min="3841" max="3842" width="1.140625" style="1" customWidth="1"/>
    <col min="3843" max="3843" width="3.42578125" style="1" customWidth="1"/>
    <col min="3844" max="3844" width="18.28515625" style="1" customWidth="1"/>
    <col min="3845" max="3845" width="1.42578125" style="1" customWidth="1"/>
    <col min="3846" max="3846" width="18" style="1" customWidth="1"/>
    <col min="3847" max="3847" width="10.5703125" style="1" customWidth="1"/>
    <col min="3848" max="3848" width="19.140625" style="1" customWidth="1"/>
    <col min="3849" max="3849" width="5.42578125" style="1" customWidth="1"/>
    <col min="3850" max="3850" width="4.5703125" style="1" customWidth="1"/>
    <col min="3851" max="3851" width="6.28515625" style="1" customWidth="1"/>
    <col min="3852" max="3852" width="14" style="1" customWidth="1"/>
    <col min="3853" max="3853" width="7.140625" style="1" customWidth="1"/>
    <col min="3854" max="3854" width="2.5703125" style="1" customWidth="1"/>
    <col min="3855" max="3855" width="2.140625" style="1" customWidth="1"/>
    <col min="3856" max="3856" width="4" style="1" customWidth="1"/>
    <col min="3857" max="3857" width="1.28515625" style="1" customWidth="1"/>
    <col min="3858" max="3858" width="13.7109375" style="1" customWidth="1"/>
    <col min="3859" max="3859" width="7.28515625" style="1" customWidth="1"/>
    <col min="3860" max="3860" width="1.28515625" style="1" customWidth="1"/>
    <col min="3861" max="4096" width="6.85546875" style="1" customWidth="1"/>
    <col min="4097" max="4098" width="1.140625" style="1" customWidth="1"/>
    <col min="4099" max="4099" width="3.42578125" style="1" customWidth="1"/>
    <col min="4100" max="4100" width="18.28515625" style="1" customWidth="1"/>
    <col min="4101" max="4101" width="1.42578125" style="1" customWidth="1"/>
    <col min="4102" max="4102" width="18" style="1" customWidth="1"/>
    <col min="4103" max="4103" width="10.5703125" style="1" customWidth="1"/>
    <col min="4104" max="4104" width="19.140625" style="1" customWidth="1"/>
    <col min="4105" max="4105" width="5.42578125" style="1" customWidth="1"/>
    <col min="4106" max="4106" width="4.5703125" style="1" customWidth="1"/>
    <col min="4107" max="4107" width="6.28515625" style="1" customWidth="1"/>
    <col min="4108" max="4108" width="14" style="1" customWidth="1"/>
    <col min="4109" max="4109" width="7.140625" style="1" customWidth="1"/>
    <col min="4110" max="4110" width="2.5703125" style="1" customWidth="1"/>
    <col min="4111" max="4111" width="2.140625" style="1" customWidth="1"/>
    <col min="4112" max="4112" width="4" style="1" customWidth="1"/>
    <col min="4113" max="4113" width="1.28515625" style="1" customWidth="1"/>
    <col min="4114" max="4114" width="13.7109375" style="1" customWidth="1"/>
    <col min="4115" max="4115" width="7.28515625" style="1" customWidth="1"/>
    <col min="4116" max="4116" width="1.28515625" style="1" customWidth="1"/>
    <col min="4117" max="4352" width="6.85546875" style="1" customWidth="1"/>
    <col min="4353" max="4354" width="1.140625" style="1" customWidth="1"/>
    <col min="4355" max="4355" width="3.42578125" style="1" customWidth="1"/>
    <col min="4356" max="4356" width="18.28515625" style="1" customWidth="1"/>
    <col min="4357" max="4357" width="1.42578125" style="1" customWidth="1"/>
    <col min="4358" max="4358" width="18" style="1" customWidth="1"/>
    <col min="4359" max="4359" width="10.5703125" style="1" customWidth="1"/>
    <col min="4360" max="4360" width="19.140625" style="1" customWidth="1"/>
    <col min="4361" max="4361" width="5.42578125" style="1" customWidth="1"/>
    <col min="4362" max="4362" width="4.5703125" style="1" customWidth="1"/>
    <col min="4363" max="4363" width="6.28515625" style="1" customWidth="1"/>
    <col min="4364" max="4364" width="14" style="1" customWidth="1"/>
    <col min="4365" max="4365" width="7.140625" style="1" customWidth="1"/>
    <col min="4366" max="4366" width="2.5703125" style="1" customWidth="1"/>
    <col min="4367" max="4367" width="2.140625" style="1" customWidth="1"/>
    <col min="4368" max="4368" width="4" style="1" customWidth="1"/>
    <col min="4369" max="4369" width="1.28515625" style="1" customWidth="1"/>
    <col min="4370" max="4370" width="13.7109375" style="1" customWidth="1"/>
    <col min="4371" max="4371" width="7.28515625" style="1" customWidth="1"/>
    <col min="4372" max="4372" width="1.28515625" style="1" customWidth="1"/>
    <col min="4373" max="4608" width="6.85546875" style="1" customWidth="1"/>
    <col min="4609" max="4610" width="1.140625" style="1" customWidth="1"/>
    <col min="4611" max="4611" width="3.42578125" style="1" customWidth="1"/>
    <col min="4612" max="4612" width="18.28515625" style="1" customWidth="1"/>
    <col min="4613" max="4613" width="1.42578125" style="1" customWidth="1"/>
    <col min="4614" max="4614" width="18" style="1" customWidth="1"/>
    <col min="4615" max="4615" width="10.5703125" style="1" customWidth="1"/>
    <col min="4616" max="4616" width="19.140625" style="1" customWidth="1"/>
    <col min="4617" max="4617" width="5.42578125" style="1" customWidth="1"/>
    <col min="4618" max="4618" width="4.5703125" style="1" customWidth="1"/>
    <col min="4619" max="4619" width="6.28515625" style="1" customWidth="1"/>
    <col min="4620" max="4620" width="14" style="1" customWidth="1"/>
    <col min="4621" max="4621" width="7.140625" style="1" customWidth="1"/>
    <col min="4622" max="4622" width="2.5703125" style="1" customWidth="1"/>
    <col min="4623" max="4623" width="2.140625" style="1" customWidth="1"/>
    <col min="4624" max="4624" width="4" style="1" customWidth="1"/>
    <col min="4625" max="4625" width="1.28515625" style="1" customWidth="1"/>
    <col min="4626" max="4626" width="13.7109375" style="1" customWidth="1"/>
    <col min="4627" max="4627" width="7.28515625" style="1" customWidth="1"/>
    <col min="4628" max="4628" width="1.28515625" style="1" customWidth="1"/>
    <col min="4629" max="4864" width="6.85546875" style="1" customWidth="1"/>
    <col min="4865" max="4866" width="1.140625" style="1" customWidth="1"/>
    <col min="4867" max="4867" width="3.42578125" style="1" customWidth="1"/>
    <col min="4868" max="4868" width="18.28515625" style="1" customWidth="1"/>
    <col min="4869" max="4869" width="1.42578125" style="1" customWidth="1"/>
    <col min="4870" max="4870" width="18" style="1" customWidth="1"/>
    <col min="4871" max="4871" width="10.5703125" style="1" customWidth="1"/>
    <col min="4872" max="4872" width="19.140625" style="1" customWidth="1"/>
    <col min="4873" max="4873" width="5.42578125" style="1" customWidth="1"/>
    <col min="4874" max="4874" width="4.5703125" style="1" customWidth="1"/>
    <col min="4875" max="4875" width="6.28515625" style="1" customWidth="1"/>
    <col min="4876" max="4876" width="14" style="1" customWidth="1"/>
    <col min="4877" max="4877" width="7.140625" style="1" customWidth="1"/>
    <col min="4878" max="4878" width="2.5703125" style="1" customWidth="1"/>
    <col min="4879" max="4879" width="2.140625" style="1" customWidth="1"/>
    <col min="4880" max="4880" width="4" style="1" customWidth="1"/>
    <col min="4881" max="4881" width="1.28515625" style="1" customWidth="1"/>
    <col min="4882" max="4882" width="13.7109375" style="1" customWidth="1"/>
    <col min="4883" max="4883" width="7.28515625" style="1" customWidth="1"/>
    <col min="4884" max="4884" width="1.28515625" style="1" customWidth="1"/>
    <col min="4885" max="5120" width="6.85546875" style="1" customWidth="1"/>
    <col min="5121" max="5122" width="1.140625" style="1" customWidth="1"/>
    <col min="5123" max="5123" width="3.42578125" style="1" customWidth="1"/>
    <col min="5124" max="5124" width="18.28515625" style="1" customWidth="1"/>
    <col min="5125" max="5125" width="1.42578125" style="1" customWidth="1"/>
    <col min="5126" max="5126" width="18" style="1" customWidth="1"/>
    <col min="5127" max="5127" width="10.5703125" style="1" customWidth="1"/>
    <col min="5128" max="5128" width="19.140625" style="1" customWidth="1"/>
    <col min="5129" max="5129" width="5.42578125" style="1" customWidth="1"/>
    <col min="5130" max="5130" width="4.5703125" style="1" customWidth="1"/>
    <col min="5131" max="5131" width="6.28515625" style="1" customWidth="1"/>
    <col min="5132" max="5132" width="14" style="1" customWidth="1"/>
    <col min="5133" max="5133" width="7.140625" style="1" customWidth="1"/>
    <col min="5134" max="5134" width="2.5703125" style="1" customWidth="1"/>
    <col min="5135" max="5135" width="2.140625" style="1" customWidth="1"/>
    <col min="5136" max="5136" width="4" style="1" customWidth="1"/>
    <col min="5137" max="5137" width="1.28515625" style="1" customWidth="1"/>
    <col min="5138" max="5138" width="13.7109375" style="1" customWidth="1"/>
    <col min="5139" max="5139" width="7.28515625" style="1" customWidth="1"/>
    <col min="5140" max="5140" width="1.28515625" style="1" customWidth="1"/>
    <col min="5141" max="5376" width="6.85546875" style="1" customWidth="1"/>
    <col min="5377" max="5378" width="1.140625" style="1" customWidth="1"/>
    <col min="5379" max="5379" width="3.42578125" style="1" customWidth="1"/>
    <col min="5380" max="5380" width="18.28515625" style="1" customWidth="1"/>
    <col min="5381" max="5381" width="1.42578125" style="1" customWidth="1"/>
    <col min="5382" max="5382" width="18" style="1" customWidth="1"/>
    <col min="5383" max="5383" width="10.5703125" style="1" customWidth="1"/>
    <col min="5384" max="5384" width="19.140625" style="1" customWidth="1"/>
    <col min="5385" max="5385" width="5.42578125" style="1" customWidth="1"/>
    <col min="5386" max="5386" width="4.5703125" style="1" customWidth="1"/>
    <col min="5387" max="5387" width="6.28515625" style="1" customWidth="1"/>
    <col min="5388" max="5388" width="14" style="1" customWidth="1"/>
    <col min="5389" max="5389" width="7.140625" style="1" customWidth="1"/>
    <col min="5390" max="5390" width="2.5703125" style="1" customWidth="1"/>
    <col min="5391" max="5391" width="2.140625" style="1" customWidth="1"/>
    <col min="5392" max="5392" width="4" style="1" customWidth="1"/>
    <col min="5393" max="5393" width="1.28515625" style="1" customWidth="1"/>
    <col min="5394" max="5394" width="13.7109375" style="1" customWidth="1"/>
    <col min="5395" max="5395" width="7.28515625" style="1" customWidth="1"/>
    <col min="5396" max="5396" width="1.28515625" style="1" customWidth="1"/>
    <col min="5397" max="5632" width="6.85546875" style="1" customWidth="1"/>
    <col min="5633" max="5634" width="1.140625" style="1" customWidth="1"/>
    <col min="5635" max="5635" width="3.42578125" style="1" customWidth="1"/>
    <col min="5636" max="5636" width="18.28515625" style="1" customWidth="1"/>
    <col min="5637" max="5637" width="1.42578125" style="1" customWidth="1"/>
    <col min="5638" max="5638" width="18" style="1" customWidth="1"/>
    <col min="5639" max="5639" width="10.5703125" style="1" customWidth="1"/>
    <col min="5640" max="5640" width="19.140625" style="1" customWidth="1"/>
    <col min="5641" max="5641" width="5.42578125" style="1" customWidth="1"/>
    <col min="5642" max="5642" width="4.5703125" style="1" customWidth="1"/>
    <col min="5643" max="5643" width="6.28515625" style="1" customWidth="1"/>
    <col min="5644" max="5644" width="14" style="1" customWidth="1"/>
    <col min="5645" max="5645" width="7.140625" style="1" customWidth="1"/>
    <col min="5646" max="5646" width="2.5703125" style="1" customWidth="1"/>
    <col min="5647" max="5647" width="2.140625" style="1" customWidth="1"/>
    <col min="5648" max="5648" width="4" style="1" customWidth="1"/>
    <col min="5649" max="5649" width="1.28515625" style="1" customWidth="1"/>
    <col min="5650" max="5650" width="13.7109375" style="1" customWidth="1"/>
    <col min="5651" max="5651" width="7.28515625" style="1" customWidth="1"/>
    <col min="5652" max="5652" width="1.28515625" style="1" customWidth="1"/>
    <col min="5653" max="5888" width="6.85546875" style="1" customWidth="1"/>
    <col min="5889" max="5890" width="1.140625" style="1" customWidth="1"/>
    <col min="5891" max="5891" width="3.42578125" style="1" customWidth="1"/>
    <col min="5892" max="5892" width="18.28515625" style="1" customWidth="1"/>
    <col min="5893" max="5893" width="1.42578125" style="1" customWidth="1"/>
    <col min="5894" max="5894" width="18" style="1" customWidth="1"/>
    <col min="5895" max="5895" width="10.5703125" style="1" customWidth="1"/>
    <col min="5896" max="5896" width="19.140625" style="1" customWidth="1"/>
    <col min="5897" max="5897" width="5.42578125" style="1" customWidth="1"/>
    <col min="5898" max="5898" width="4.5703125" style="1" customWidth="1"/>
    <col min="5899" max="5899" width="6.28515625" style="1" customWidth="1"/>
    <col min="5900" max="5900" width="14" style="1" customWidth="1"/>
    <col min="5901" max="5901" width="7.140625" style="1" customWidth="1"/>
    <col min="5902" max="5902" width="2.5703125" style="1" customWidth="1"/>
    <col min="5903" max="5903" width="2.140625" style="1" customWidth="1"/>
    <col min="5904" max="5904" width="4" style="1" customWidth="1"/>
    <col min="5905" max="5905" width="1.28515625" style="1" customWidth="1"/>
    <col min="5906" max="5906" width="13.7109375" style="1" customWidth="1"/>
    <col min="5907" max="5907" width="7.28515625" style="1" customWidth="1"/>
    <col min="5908" max="5908" width="1.28515625" style="1" customWidth="1"/>
    <col min="5909" max="6144" width="6.85546875" style="1" customWidth="1"/>
    <col min="6145" max="6146" width="1.140625" style="1" customWidth="1"/>
    <col min="6147" max="6147" width="3.42578125" style="1" customWidth="1"/>
    <col min="6148" max="6148" width="18.28515625" style="1" customWidth="1"/>
    <col min="6149" max="6149" width="1.42578125" style="1" customWidth="1"/>
    <col min="6150" max="6150" width="18" style="1" customWidth="1"/>
    <col min="6151" max="6151" width="10.5703125" style="1" customWidth="1"/>
    <col min="6152" max="6152" width="19.140625" style="1" customWidth="1"/>
    <col min="6153" max="6153" width="5.42578125" style="1" customWidth="1"/>
    <col min="6154" max="6154" width="4.5703125" style="1" customWidth="1"/>
    <col min="6155" max="6155" width="6.28515625" style="1" customWidth="1"/>
    <col min="6156" max="6156" width="14" style="1" customWidth="1"/>
    <col min="6157" max="6157" width="7.140625" style="1" customWidth="1"/>
    <col min="6158" max="6158" width="2.5703125" style="1" customWidth="1"/>
    <col min="6159" max="6159" width="2.140625" style="1" customWidth="1"/>
    <col min="6160" max="6160" width="4" style="1" customWidth="1"/>
    <col min="6161" max="6161" width="1.28515625" style="1" customWidth="1"/>
    <col min="6162" max="6162" width="13.7109375" style="1" customWidth="1"/>
    <col min="6163" max="6163" width="7.28515625" style="1" customWidth="1"/>
    <col min="6164" max="6164" width="1.28515625" style="1" customWidth="1"/>
    <col min="6165" max="6400" width="6.85546875" style="1" customWidth="1"/>
    <col min="6401" max="6402" width="1.140625" style="1" customWidth="1"/>
    <col min="6403" max="6403" width="3.42578125" style="1" customWidth="1"/>
    <col min="6404" max="6404" width="18.28515625" style="1" customWidth="1"/>
    <col min="6405" max="6405" width="1.42578125" style="1" customWidth="1"/>
    <col min="6406" max="6406" width="18" style="1" customWidth="1"/>
    <col min="6407" max="6407" width="10.5703125" style="1" customWidth="1"/>
    <col min="6408" max="6408" width="19.140625" style="1" customWidth="1"/>
    <col min="6409" max="6409" width="5.42578125" style="1" customWidth="1"/>
    <col min="6410" max="6410" width="4.5703125" style="1" customWidth="1"/>
    <col min="6411" max="6411" width="6.28515625" style="1" customWidth="1"/>
    <col min="6412" max="6412" width="14" style="1" customWidth="1"/>
    <col min="6413" max="6413" width="7.140625" style="1" customWidth="1"/>
    <col min="6414" max="6414" width="2.5703125" style="1" customWidth="1"/>
    <col min="6415" max="6415" width="2.140625" style="1" customWidth="1"/>
    <col min="6416" max="6416" width="4" style="1" customWidth="1"/>
    <col min="6417" max="6417" width="1.28515625" style="1" customWidth="1"/>
    <col min="6418" max="6418" width="13.7109375" style="1" customWidth="1"/>
    <col min="6419" max="6419" width="7.28515625" style="1" customWidth="1"/>
    <col min="6420" max="6420" width="1.28515625" style="1" customWidth="1"/>
    <col min="6421" max="6656" width="6.85546875" style="1" customWidth="1"/>
    <col min="6657" max="6658" width="1.140625" style="1" customWidth="1"/>
    <col min="6659" max="6659" width="3.42578125" style="1" customWidth="1"/>
    <col min="6660" max="6660" width="18.28515625" style="1" customWidth="1"/>
    <col min="6661" max="6661" width="1.42578125" style="1" customWidth="1"/>
    <col min="6662" max="6662" width="18" style="1" customWidth="1"/>
    <col min="6663" max="6663" width="10.5703125" style="1" customWidth="1"/>
    <col min="6664" max="6664" width="19.140625" style="1" customWidth="1"/>
    <col min="6665" max="6665" width="5.42578125" style="1" customWidth="1"/>
    <col min="6666" max="6666" width="4.5703125" style="1" customWidth="1"/>
    <col min="6667" max="6667" width="6.28515625" style="1" customWidth="1"/>
    <col min="6668" max="6668" width="14" style="1" customWidth="1"/>
    <col min="6669" max="6669" width="7.140625" style="1" customWidth="1"/>
    <col min="6670" max="6670" width="2.5703125" style="1" customWidth="1"/>
    <col min="6671" max="6671" width="2.140625" style="1" customWidth="1"/>
    <col min="6672" max="6672" width="4" style="1" customWidth="1"/>
    <col min="6673" max="6673" width="1.28515625" style="1" customWidth="1"/>
    <col min="6674" max="6674" width="13.7109375" style="1" customWidth="1"/>
    <col min="6675" max="6675" width="7.28515625" style="1" customWidth="1"/>
    <col min="6676" max="6676" width="1.28515625" style="1" customWidth="1"/>
    <col min="6677" max="6912" width="6.85546875" style="1" customWidth="1"/>
    <col min="6913" max="6914" width="1.140625" style="1" customWidth="1"/>
    <col min="6915" max="6915" width="3.42578125" style="1" customWidth="1"/>
    <col min="6916" max="6916" width="18.28515625" style="1" customWidth="1"/>
    <col min="6917" max="6917" width="1.42578125" style="1" customWidth="1"/>
    <col min="6918" max="6918" width="18" style="1" customWidth="1"/>
    <col min="6919" max="6919" width="10.5703125" style="1" customWidth="1"/>
    <col min="6920" max="6920" width="19.140625" style="1" customWidth="1"/>
    <col min="6921" max="6921" width="5.42578125" style="1" customWidth="1"/>
    <col min="6922" max="6922" width="4.5703125" style="1" customWidth="1"/>
    <col min="6923" max="6923" width="6.28515625" style="1" customWidth="1"/>
    <col min="6924" max="6924" width="14" style="1" customWidth="1"/>
    <col min="6925" max="6925" width="7.140625" style="1" customWidth="1"/>
    <col min="6926" max="6926" width="2.5703125" style="1" customWidth="1"/>
    <col min="6927" max="6927" width="2.140625" style="1" customWidth="1"/>
    <col min="6928" max="6928" width="4" style="1" customWidth="1"/>
    <col min="6929" max="6929" width="1.28515625" style="1" customWidth="1"/>
    <col min="6930" max="6930" width="13.7109375" style="1" customWidth="1"/>
    <col min="6931" max="6931" width="7.28515625" style="1" customWidth="1"/>
    <col min="6932" max="6932" width="1.28515625" style="1" customWidth="1"/>
    <col min="6933" max="7168" width="6.85546875" style="1" customWidth="1"/>
    <col min="7169" max="7170" width="1.140625" style="1" customWidth="1"/>
    <col min="7171" max="7171" width="3.42578125" style="1" customWidth="1"/>
    <col min="7172" max="7172" width="18.28515625" style="1" customWidth="1"/>
    <col min="7173" max="7173" width="1.42578125" style="1" customWidth="1"/>
    <col min="7174" max="7174" width="18" style="1" customWidth="1"/>
    <col min="7175" max="7175" width="10.5703125" style="1" customWidth="1"/>
    <col min="7176" max="7176" width="19.140625" style="1" customWidth="1"/>
    <col min="7177" max="7177" width="5.42578125" style="1" customWidth="1"/>
    <col min="7178" max="7178" width="4.5703125" style="1" customWidth="1"/>
    <col min="7179" max="7179" width="6.28515625" style="1" customWidth="1"/>
    <col min="7180" max="7180" width="14" style="1" customWidth="1"/>
    <col min="7181" max="7181" width="7.140625" style="1" customWidth="1"/>
    <col min="7182" max="7182" width="2.5703125" style="1" customWidth="1"/>
    <col min="7183" max="7183" width="2.140625" style="1" customWidth="1"/>
    <col min="7184" max="7184" width="4" style="1" customWidth="1"/>
    <col min="7185" max="7185" width="1.28515625" style="1" customWidth="1"/>
    <col min="7186" max="7186" width="13.7109375" style="1" customWidth="1"/>
    <col min="7187" max="7187" width="7.28515625" style="1" customWidth="1"/>
    <col min="7188" max="7188" width="1.28515625" style="1" customWidth="1"/>
    <col min="7189" max="7424" width="6.85546875" style="1" customWidth="1"/>
    <col min="7425" max="7426" width="1.140625" style="1" customWidth="1"/>
    <col min="7427" max="7427" width="3.42578125" style="1" customWidth="1"/>
    <col min="7428" max="7428" width="18.28515625" style="1" customWidth="1"/>
    <col min="7429" max="7429" width="1.42578125" style="1" customWidth="1"/>
    <col min="7430" max="7430" width="18" style="1" customWidth="1"/>
    <col min="7431" max="7431" width="10.5703125" style="1" customWidth="1"/>
    <col min="7432" max="7432" width="19.140625" style="1" customWidth="1"/>
    <col min="7433" max="7433" width="5.42578125" style="1" customWidth="1"/>
    <col min="7434" max="7434" width="4.5703125" style="1" customWidth="1"/>
    <col min="7435" max="7435" width="6.28515625" style="1" customWidth="1"/>
    <col min="7436" max="7436" width="14" style="1" customWidth="1"/>
    <col min="7437" max="7437" width="7.140625" style="1" customWidth="1"/>
    <col min="7438" max="7438" width="2.5703125" style="1" customWidth="1"/>
    <col min="7439" max="7439" width="2.140625" style="1" customWidth="1"/>
    <col min="7440" max="7440" width="4" style="1" customWidth="1"/>
    <col min="7441" max="7441" width="1.28515625" style="1" customWidth="1"/>
    <col min="7442" max="7442" width="13.7109375" style="1" customWidth="1"/>
    <col min="7443" max="7443" width="7.28515625" style="1" customWidth="1"/>
    <col min="7444" max="7444" width="1.28515625" style="1" customWidth="1"/>
    <col min="7445" max="7680" width="6.85546875" style="1" customWidth="1"/>
    <col min="7681" max="7682" width="1.140625" style="1" customWidth="1"/>
    <col min="7683" max="7683" width="3.42578125" style="1" customWidth="1"/>
    <col min="7684" max="7684" width="18.28515625" style="1" customWidth="1"/>
    <col min="7685" max="7685" width="1.42578125" style="1" customWidth="1"/>
    <col min="7686" max="7686" width="18" style="1" customWidth="1"/>
    <col min="7687" max="7687" width="10.5703125" style="1" customWidth="1"/>
    <col min="7688" max="7688" width="19.140625" style="1" customWidth="1"/>
    <col min="7689" max="7689" width="5.42578125" style="1" customWidth="1"/>
    <col min="7690" max="7690" width="4.5703125" style="1" customWidth="1"/>
    <col min="7691" max="7691" width="6.28515625" style="1" customWidth="1"/>
    <col min="7692" max="7692" width="14" style="1" customWidth="1"/>
    <col min="7693" max="7693" width="7.140625" style="1" customWidth="1"/>
    <col min="7694" max="7694" width="2.5703125" style="1" customWidth="1"/>
    <col min="7695" max="7695" width="2.140625" style="1" customWidth="1"/>
    <col min="7696" max="7696" width="4" style="1" customWidth="1"/>
    <col min="7697" max="7697" width="1.28515625" style="1" customWidth="1"/>
    <col min="7698" max="7698" width="13.7109375" style="1" customWidth="1"/>
    <col min="7699" max="7699" width="7.28515625" style="1" customWidth="1"/>
    <col min="7700" max="7700" width="1.28515625" style="1" customWidth="1"/>
    <col min="7701" max="7936" width="6.85546875" style="1" customWidth="1"/>
    <col min="7937" max="7938" width="1.140625" style="1" customWidth="1"/>
    <col min="7939" max="7939" width="3.42578125" style="1" customWidth="1"/>
    <col min="7940" max="7940" width="18.28515625" style="1" customWidth="1"/>
    <col min="7941" max="7941" width="1.42578125" style="1" customWidth="1"/>
    <col min="7942" max="7942" width="18" style="1" customWidth="1"/>
    <col min="7943" max="7943" width="10.5703125" style="1" customWidth="1"/>
    <col min="7944" max="7944" width="19.140625" style="1" customWidth="1"/>
    <col min="7945" max="7945" width="5.42578125" style="1" customWidth="1"/>
    <col min="7946" max="7946" width="4.5703125" style="1" customWidth="1"/>
    <col min="7947" max="7947" width="6.28515625" style="1" customWidth="1"/>
    <col min="7948" max="7948" width="14" style="1" customWidth="1"/>
    <col min="7949" max="7949" width="7.140625" style="1" customWidth="1"/>
    <col min="7950" max="7950" width="2.5703125" style="1" customWidth="1"/>
    <col min="7951" max="7951" width="2.140625" style="1" customWidth="1"/>
    <col min="7952" max="7952" width="4" style="1" customWidth="1"/>
    <col min="7953" max="7953" width="1.28515625" style="1" customWidth="1"/>
    <col min="7954" max="7954" width="13.7109375" style="1" customWidth="1"/>
    <col min="7955" max="7955" width="7.28515625" style="1" customWidth="1"/>
    <col min="7956" max="7956" width="1.28515625" style="1" customWidth="1"/>
    <col min="7957" max="8192" width="6.85546875" style="1" customWidth="1"/>
    <col min="8193" max="8194" width="1.140625" style="1" customWidth="1"/>
    <col min="8195" max="8195" width="3.42578125" style="1" customWidth="1"/>
    <col min="8196" max="8196" width="18.28515625" style="1" customWidth="1"/>
    <col min="8197" max="8197" width="1.42578125" style="1" customWidth="1"/>
    <col min="8198" max="8198" width="18" style="1" customWidth="1"/>
    <col min="8199" max="8199" width="10.5703125" style="1" customWidth="1"/>
    <col min="8200" max="8200" width="19.140625" style="1" customWidth="1"/>
    <col min="8201" max="8201" width="5.42578125" style="1" customWidth="1"/>
    <col min="8202" max="8202" width="4.5703125" style="1" customWidth="1"/>
    <col min="8203" max="8203" width="6.28515625" style="1" customWidth="1"/>
    <col min="8204" max="8204" width="14" style="1" customWidth="1"/>
    <col min="8205" max="8205" width="7.140625" style="1" customWidth="1"/>
    <col min="8206" max="8206" width="2.5703125" style="1" customWidth="1"/>
    <col min="8207" max="8207" width="2.140625" style="1" customWidth="1"/>
    <col min="8208" max="8208" width="4" style="1" customWidth="1"/>
    <col min="8209" max="8209" width="1.28515625" style="1" customWidth="1"/>
    <col min="8210" max="8210" width="13.7109375" style="1" customWidth="1"/>
    <col min="8211" max="8211" width="7.28515625" style="1" customWidth="1"/>
    <col min="8212" max="8212" width="1.28515625" style="1" customWidth="1"/>
    <col min="8213" max="8448" width="6.85546875" style="1" customWidth="1"/>
    <col min="8449" max="8450" width="1.140625" style="1" customWidth="1"/>
    <col min="8451" max="8451" width="3.42578125" style="1" customWidth="1"/>
    <col min="8452" max="8452" width="18.28515625" style="1" customWidth="1"/>
    <col min="8453" max="8453" width="1.42578125" style="1" customWidth="1"/>
    <col min="8454" max="8454" width="18" style="1" customWidth="1"/>
    <col min="8455" max="8455" width="10.5703125" style="1" customWidth="1"/>
    <col min="8456" max="8456" width="19.140625" style="1" customWidth="1"/>
    <col min="8457" max="8457" width="5.42578125" style="1" customWidth="1"/>
    <col min="8458" max="8458" width="4.5703125" style="1" customWidth="1"/>
    <col min="8459" max="8459" width="6.28515625" style="1" customWidth="1"/>
    <col min="8460" max="8460" width="14" style="1" customWidth="1"/>
    <col min="8461" max="8461" width="7.140625" style="1" customWidth="1"/>
    <col min="8462" max="8462" width="2.5703125" style="1" customWidth="1"/>
    <col min="8463" max="8463" width="2.140625" style="1" customWidth="1"/>
    <col min="8464" max="8464" width="4" style="1" customWidth="1"/>
    <col min="8465" max="8465" width="1.28515625" style="1" customWidth="1"/>
    <col min="8466" max="8466" width="13.7109375" style="1" customWidth="1"/>
    <col min="8467" max="8467" width="7.28515625" style="1" customWidth="1"/>
    <col min="8468" max="8468" width="1.28515625" style="1" customWidth="1"/>
    <col min="8469" max="8704" width="6.85546875" style="1" customWidth="1"/>
    <col min="8705" max="8706" width="1.140625" style="1" customWidth="1"/>
    <col min="8707" max="8707" width="3.42578125" style="1" customWidth="1"/>
    <col min="8708" max="8708" width="18.28515625" style="1" customWidth="1"/>
    <col min="8709" max="8709" width="1.42578125" style="1" customWidth="1"/>
    <col min="8710" max="8710" width="18" style="1" customWidth="1"/>
    <col min="8711" max="8711" width="10.5703125" style="1" customWidth="1"/>
    <col min="8712" max="8712" width="19.140625" style="1" customWidth="1"/>
    <col min="8713" max="8713" width="5.42578125" style="1" customWidth="1"/>
    <col min="8714" max="8714" width="4.5703125" style="1" customWidth="1"/>
    <col min="8715" max="8715" width="6.28515625" style="1" customWidth="1"/>
    <col min="8716" max="8716" width="14" style="1" customWidth="1"/>
    <col min="8717" max="8717" width="7.140625" style="1" customWidth="1"/>
    <col min="8718" max="8718" width="2.5703125" style="1" customWidth="1"/>
    <col min="8719" max="8719" width="2.140625" style="1" customWidth="1"/>
    <col min="8720" max="8720" width="4" style="1" customWidth="1"/>
    <col min="8721" max="8721" width="1.28515625" style="1" customWidth="1"/>
    <col min="8722" max="8722" width="13.7109375" style="1" customWidth="1"/>
    <col min="8723" max="8723" width="7.28515625" style="1" customWidth="1"/>
    <col min="8724" max="8724" width="1.28515625" style="1" customWidth="1"/>
    <col min="8725" max="8960" width="6.85546875" style="1" customWidth="1"/>
    <col min="8961" max="8962" width="1.140625" style="1" customWidth="1"/>
    <col min="8963" max="8963" width="3.42578125" style="1" customWidth="1"/>
    <col min="8964" max="8964" width="18.28515625" style="1" customWidth="1"/>
    <col min="8965" max="8965" width="1.42578125" style="1" customWidth="1"/>
    <col min="8966" max="8966" width="18" style="1" customWidth="1"/>
    <col min="8967" max="8967" width="10.5703125" style="1" customWidth="1"/>
    <col min="8968" max="8968" width="19.140625" style="1" customWidth="1"/>
    <col min="8969" max="8969" width="5.42578125" style="1" customWidth="1"/>
    <col min="8970" max="8970" width="4.5703125" style="1" customWidth="1"/>
    <col min="8971" max="8971" width="6.28515625" style="1" customWidth="1"/>
    <col min="8972" max="8972" width="14" style="1" customWidth="1"/>
    <col min="8973" max="8973" width="7.140625" style="1" customWidth="1"/>
    <col min="8974" max="8974" width="2.5703125" style="1" customWidth="1"/>
    <col min="8975" max="8975" width="2.140625" style="1" customWidth="1"/>
    <col min="8976" max="8976" width="4" style="1" customWidth="1"/>
    <col min="8977" max="8977" width="1.28515625" style="1" customWidth="1"/>
    <col min="8978" max="8978" width="13.7109375" style="1" customWidth="1"/>
    <col min="8979" max="8979" width="7.28515625" style="1" customWidth="1"/>
    <col min="8980" max="8980" width="1.28515625" style="1" customWidth="1"/>
    <col min="8981" max="9216" width="6.85546875" style="1" customWidth="1"/>
    <col min="9217" max="9218" width="1.140625" style="1" customWidth="1"/>
    <col min="9219" max="9219" width="3.42578125" style="1" customWidth="1"/>
    <col min="9220" max="9220" width="18.28515625" style="1" customWidth="1"/>
    <col min="9221" max="9221" width="1.42578125" style="1" customWidth="1"/>
    <col min="9222" max="9222" width="18" style="1" customWidth="1"/>
    <col min="9223" max="9223" width="10.5703125" style="1" customWidth="1"/>
    <col min="9224" max="9224" width="19.140625" style="1" customWidth="1"/>
    <col min="9225" max="9225" width="5.42578125" style="1" customWidth="1"/>
    <col min="9226" max="9226" width="4.5703125" style="1" customWidth="1"/>
    <col min="9227" max="9227" width="6.28515625" style="1" customWidth="1"/>
    <col min="9228" max="9228" width="14" style="1" customWidth="1"/>
    <col min="9229" max="9229" width="7.140625" style="1" customWidth="1"/>
    <col min="9230" max="9230" width="2.5703125" style="1" customWidth="1"/>
    <col min="9231" max="9231" width="2.140625" style="1" customWidth="1"/>
    <col min="9232" max="9232" width="4" style="1" customWidth="1"/>
    <col min="9233" max="9233" width="1.28515625" style="1" customWidth="1"/>
    <col min="9234" max="9234" width="13.7109375" style="1" customWidth="1"/>
    <col min="9235" max="9235" width="7.28515625" style="1" customWidth="1"/>
    <col min="9236" max="9236" width="1.28515625" style="1" customWidth="1"/>
    <col min="9237" max="9472" width="6.85546875" style="1" customWidth="1"/>
    <col min="9473" max="9474" width="1.140625" style="1" customWidth="1"/>
    <col min="9475" max="9475" width="3.42578125" style="1" customWidth="1"/>
    <col min="9476" max="9476" width="18.28515625" style="1" customWidth="1"/>
    <col min="9477" max="9477" width="1.42578125" style="1" customWidth="1"/>
    <col min="9478" max="9478" width="18" style="1" customWidth="1"/>
    <col min="9479" max="9479" width="10.5703125" style="1" customWidth="1"/>
    <col min="9480" max="9480" width="19.140625" style="1" customWidth="1"/>
    <col min="9481" max="9481" width="5.42578125" style="1" customWidth="1"/>
    <col min="9482" max="9482" width="4.5703125" style="1" customWidth="1"/>
    <col min="9483" max="9483" width="6.28515625" style="1" customWidth="1"/>
    <col min="9484" max="9484" width="14" style="1" customWidth="1"/>
    <col min="9485" max="9485" width="7.140625" style="1" customWidth="1"/>
    <col min="9486" max="9486" width="2.5703125" style="1" customWidth="1"/>
    <col min="9487" max="9487" width="2.140625" style="1" customWidth="1"/>
    <col min="9488" max="9488" width="4" style="1" customWidth="1"/>
    <col min="9489" max="9489" width="1.28515625" style="1" customWidth="1"/>
    <col min="9490" max="9490" width="13.7109375" style="1" customWidth="1"/>
    <col min="9491" max="9491" width="7.28515625" style="1" customWidth="1"/>
    <col min="9492" max="9492" width="1.28515625" style="1" customWidth="1"/>
    <col min="9493" max="9728" width="6.85546875" style="1" customWidth="1"/>
    <col min="9729" max="9730" width="1.140625" style="1" customWidth="1"/>
    <col min="9731" max="9731" width="3.42578125" style="1" customWidth="1"/>
    <col min="9732" max="9732" width="18.28515625" style="1" customWidth="1"/>
    <col min="9733" max="9733" width="1.42578125" style="1" customWidth="1"/>
    <col min="9734" max="9734" width="18" style="1" customWidth="1"/>
    <col min="9735" max="9735" width="10.5703125" style="1" customWidth="1"/>
    <col min="9736" max="9736" width="19.140625" style="1" customWidth="1"/>
    <col min="9737" max="9737" width="5.42578125" style="1" customWidth="1"/>
    <col min="9738" max="9738" width="4.5703125" style="1" customWidth="1"/>
    <col min="9739" max="9739" width="6.28515625" style="1" customWidth="1"/>
    <col min="9740" max="9740" width="14" style="1" customWidth="1"/>
    <col min="9741" max="9741" width="7.140625" style="1" customWidth="1"/>
    <col min="9742" max="9742" width="2.5703125" style="1" customWidth="1"/>
    <col min="9743" max="9743" width="2.140625" style="1" customWidth="1"/>
    <col min="9744" max="9744" width="4" style="1" customWidth="1"/>
    <col min="9745" max="9745" width="1.28515625" style="1" customWidth="1"/>
    <col min="9746" max="9746" width="13.7109375" style="1" customWidth="1"/>
    <col min="9747" max="9747" width="7.28515625" style="1" customWidth="1"/>
    <col min="9748" max="9748" width="1.28515625" style="1" customWidth="1"/>
    <col min="9749" max="9984" width="6.85546875" style="1" customWidth="1"/>
    <col min="9985" max="9986" width="1.140625" style="1" customWidth="1"/>
    <col min="9987" max="9987" width="3.42578125" style="1" customWidth="1"/>
    <col min="9988" max="9988" width="18.28515625" style="1" customWidth="1"/>
    <col min="9989" max="9989" width="1.42578125" style="1" customWidth="1"/>
    <col min="9990" max="9990" width="18" style="1" customWidth="1"/>
    <col min="9991" max="9991" width="10.5703125" style="1" customWidth="1"/>
    <col min="9992" max="9992" width="19.140625" style="1" customWidth="1"/>
    <col min="9993" max="9993" width="5.42578125" style="1" customWidth="1"/>
    <col min="9994" max="9994" width="4.5703125" style="1" customWidth="1"/>
    <col min="9995" max="9995" width="6.28515625" style="1" customWidth="1"/>
    <col min="9996" max="9996" width="14" style="1" customWidth="1"/>
    <col min="9997" max="9997" width="7.140625" style="1" customWidth="1"/>
    <col min="9998" max="9998" width="2.5703125" style="1" customWidth="1"/>
    <col min="9999" max="9999" width="2.140625" style="1" customWidth="1"/>
    <col min="10000" max="10000" width="4" style="1" customWidth="1"/>
    <col min="10001" max="10001" width="1.28515625" style="1" customWidth="1"/>
    <col min="10002" max="10002" width="13.7109375" style="1" customWidth="1"/>
    <col min="10003" max="10003" width="7.28515625" style="1" customWidth="1"/>
    <col min="10004" max="10004" width="1.28515625" style="1" customWidth="1"/>
    <col min="10005" max="10240" width="6.85546875" style="1" customWidth="1"/>
    <col min="10241" max="10242" width="1.140625" style="1" customWidth="1"/>
    <col min="10243" max="10243" width="3.42578125" style="1" customWidth="1"/>
    <col min="10244" max="10244" width="18.28515625" style="1" customWidth="1"/>
    <col min="10245" max="10245" width="1.42578125" style="1" customWidth="1"/>
    <col min="10246" max="10246" width="18" style="1" customWidth="1"/>
    <col min="10247" max="10247" width="10.5703125" style="1" customWidth="1"/>
    <col min="10248" max="10248" width="19.140625" style="1" customWidth="1"/>
    <col min="10249" max="10249" width="5.42578125" style="1" customWidth="1"/>
    <col min="10250" max="10250" width="4.5703125" style="1" customWidth="1"/>
    <col min="10251" max="10251" width="6.28515625" style="1" customWidth="1"/>
    <col min="10252" max="10252" width="14" style="1" customWidth="1"/>
    <col min="10253" max="10253" width="7.140625" style="1" customWidth="1"/>
    <col min="10254" max="10254" width="2.5703125" style="1" customWidth="1"/>
    <col min="10255" max="10255" width="2.140625" style="1" customWidth="1"/>
    <col min="10256" max="10256" width="4" style="1" customWidth="1"/>
    <col min="10257" max="10257" width="1.28515625" style="1" customWidth="1"/>
    <col min="10258" max="10258" width="13.7109375" style="1" customWidth="1"/>
    <col min="10259" max="10259" width="7.28515625" style="1" customWidth="1"/>
    <col min="10260" max="10260" width="1.28515625" style="1" customWidth="1"/>
    <col min="10261" max="10496" width="6.85546875" style="1" customWidth="1"/>
    <col min="10497" max="10498" width="1.140625" style="1" customWidth="1"/>
    <col min="10499" max="10499" width="3.42578125" style="1" customWidth="1"/>
    <col min="10500" max="10500" width="18.28515625" style="1" customWidth="1"/>
    <col min="10501" max="10501" width="1.42578125" style="1" customWidth="1"/>
    <col min="10502" max="10502" width="18" style="1" customWidth="1"/>
    <col min="10503" max="10503" width="10.5703125" style="1" customWidth="1"/>
    <col min="10504" max="10504" width="19.140625" style="1" customWidth="1"/>
    <col min="10505" max="10505" width="5.42578125" style="1" customWidth="1"/>
    <col min="10506" max="10506" width="4.5703125" style="1" customWidth="1"/>
    <col min="10507" max="10507" width="6.28515625" style="1" customWidth="1"/>
    <col min="10508" max="10508" width="14" style="1" customWidth="1"/>
    <col min="10509" max="10509" width="7.140625" style="1" customWidth="1"/>
    <col min="10510" max="10510" width="2.5703125" style="1" customWidth="1"/>
    <col min="10511" max="10511" width="2.140625" style="1" customWidth="1"/>
    <col min="10512" max="10512" width="4" style="1" customWidth="1"/>
    <col min="10513" max="10513" width="1.28515625" style="1" customWidth="1"/>
    <col min="10514" max="10514" width="13.7109375" style="1" customWidth="1"/>
    <col min="10515" max="10515" width="7.28515625" style="1" customWidth="1"/>
    <col min="10516" max="10516" width="1.28515625" style="1" customWidth="1"/>
    <col min="10517" max="10752" width="6.85546875" style="1" customWidth="1"/>
    <col min="10753" max="10754" width="1.140625" style="1" customWidth="1"/>
    <col min="10755" max="10755" width="3.42578125" style="1" customWidth="1"/>
    <col min="10756" max="10756" width="18.28515625" style="1" customWidth="1"/>
    <col min="10757" max="10757" width="1.42578125" style="1" customWidth="1"/>
    <col min="10758" max="10758" width="18" style="1" customWidth="1"/>
    <col min="10759" max="10759" width="10.5703125" style="1" customWidth="1"/>
    <col min="10760" max="10760" width="19.140625" style="1" customWidth="1"/>
    <col min="10761" max="10761" width="5.42578125" style="1" customWidth="1"/>
    <col min="10762" max="10762" width="4.5703125" style="1" customWidth="1"/>
    <col min="10763" max="10763" width="6.28515625" style="1" customWidth="1"/>
    <col min="10764" max="10764" width="14" style="1" customWidth="1"/>
    <col min="10765" max="10765" width="7.140625" style="1" customWidth="1"/>
    <col min="10766" max="10766" width="2.5703125" style="1" customWidth="1"/>
    <col min="10767" max="10767" width="2.140625" style="1" customWidth="1"/>
    <col min="10768" max="10768" width="4" style="1" customWidth="1"/>
    <col min="10769" max="10769" width="1.28515625" style="1" customWidth="1"/>
    <col min="10770" max="10770" width="13.7109375" style="1" customWidth="1"/>
    <col min="10771" max="10771" width="7.28515625" style="1" customWidth="1"/>
    <col min="10772" max="10772" width="1.28515625" style="1" customWidth="1"/>
    <col min="10773" max="11008" width="6.85546875" style="1" customWidth="1"/>
    <col min="11009" max="11010" width="1.140625" style="1" customWidth="1"/>
    <col min="11011" max="11011" width="3.42578125" style="1" customWidth="1"/>
    <col min="11012" max="11012" width="18.28515625" style="1" customWidth="1"/>
    <col min="11013" max="11013" width="1.42578125" style="1" customWidth="1"/>
    <col min="11014" max="11014" width="18" style="1" customWidth="1"/>
    <col min="11015" max="11015" width="10.5703125" style="1" customWidth="1"/>
    <col min="11016" max="11016" width="19.140625" style="1" customWidth="1"/>
    <col min="11017" max="11017" width="5.42578125" style="1" customWidth="1"/>
    <col min="11018" max="11018" width="4.5703125" style="1" customWidth="1"/>
    <col min="11019" max="11019" width="6.28515625" style="1" customWidth="1"/>
    <col min="11020" max="11020" width="14" style="1" customWidth="1"/>
    <col min="11021" max="11021" width="7.140625" style="1" customWidth="1"/>
    <col min="11022" max="11022" width="2.5703125" style="1" customWidth="1"/>
    <col min="11023" max="11023" width="2.140625" style="1" customWidth="1"/>
    <col min="11024" max="11024" width="4" style="1" customWidth="1"/>
    <col min="11025" max="11025" width="1.28515625" style="1" customWidth="1"/>
    <col min="11026" max="11026" width="13.7109375" style="1" customWidth="1"/>
    <col min="11027" max="11027" width="7.28515625" style="1" customWidth="1"/>
    <col min="11028" max="11028" width="1.28515625" style="1" customWidth="1"/>
    <col min="11029" max="11264" width="6.85546875" style="1" customWidth="1"/>
    <col min="11265" max="11266" width="1.140625" style="1" customWidth="1"/>
    <col min="11267" max="11267" width="3.42578125" style="1" customWidth="1"/>
    <col min="11268" max="11268" width="18.28515625" style="1" customWidth="1"/>
    <col min="11269" max="11269" width="1.42578125" style="1" customWidth="1"/>
    <col min="11270" max="11270" width="18" style="1" customWidth="1"/>
    <col min="11271" max="11271" width="10.5703125" style="1" customWidth="1"/>
    <col min="11272" max="11272" width="19.140625" style="1" customWidth="1"/>
    <col min="11273" max="11273" width="5.42578125" style="1" customWidth="1"/>
    <col min="11274" max="11274" width="4.5703125" style="1" customWidth="1"/>
    <col min="11275" max="11275" width="6.28515625" style="1" customWidth="1"/>
    <col min="11276" max="11276" width="14" style="1" customWidth="1"/>
    <col min="11277" max="11277" width="7.140625" style="1" customWidth="1"/>
    <col min="11278" max="11278" width="2.5703125" style="1" customWidth="1"/>
    <col min="11279" max="11279" width="2.140625" style="1" customWidth="1"/>
    <col min="11280" max="11280" width="4" style="1" customWidth="1"/>
    <col min="11281" max="11281" width="1.28515625" style="1" customWidth="1"/>
    <col min="11282" max="11282" width="13.7109375" style="1" customWidth="1"/>
    <col min="11283" max="11283" width="7.28515625" style="1" customWidth="1"/>
    <col min="11284" max="11284" width="1.28515625" style="1" customWidth="1"/>
    <col min="11285" max="11520" width="6.85546875" style="1" customWidth="1"/>
    <col min="11521" max="11522" width="1.140625" style="1" customWidth="1"/>
    <col min="11523" max="11523" width="3.42578125" style="1" customWidth="1"/>
    <col min="11524" max="11524" width="18.28515625" style="1" customWidth="1"/>
    <col min="11525" max="11525" width="1.42578125" style="1" customWidth="1"/>
    <col min="11526" max="11526" width="18" style="1" customWidth="1"/>
    <col min="11527" max="11527" width="10.5703125" style="1" customWidth="1"/>
    <col min="11528" max="11528" width="19.140625" style="1" customWidth="1"/>
    <col min="11529" max="11529" width="5.42578125" style="1" customWidth="1"/>
    <col min="11530" max="11530" width="4.5703125" style="1" customWidth="1"/>
    <col min="11531" max="11531" width="6.28515625" style="1" customWidth="1"/>
    <col min="11532" max="11532" width="14" style="1" customWidth="1"/>
    <col min="11533" max="11533" width="7.140625" style="1" customWidth="1"/>
    <col min="11534" max="11534" width="2.5703125" style="1" customWidth="1"/>
    <col min="11535" max="11535" width="2.140625" style="1" customWidth="1"/>
    <col min="11536" max="11536" width="4" style="1" customWidth="1"/>
    <col min="11537" max="11537" width="1.28515625" style="1" customWidth="1"/>
    <col min="11538" max="11538" width="13.7109375" style="1" customWidth="1"/>
    <col min="11539" max="11539" width="7.28515625" style="1" customWidth="1"/>
    <col min="11540" max="11540" width="1.28515625" style="1" customWidth="1"/>
    <col min="11541" max="11776" width="6.85546875" style="1" customWidth="1"/>
    <col min="11777" max="11778" width="1.140625" style="1" customWidth="1"/>
    <col min="11779" max="11779" width="3.42578125" style="1" customWidth="1"/>
    <col min="11780" max="11780" width="18.28515625" style="1" customWidth="1"/>
    <col min="11781" max="11781" width="1.42578125" style="1" customWidth="1"/>
    <col min="11782" max="11782" width="18" style="1" customWidth="1"/>
    <col min="11783" max="11783" width="10.5703125" style="1" customWidth="1"/>
    <col min="11784" max="11784" width="19.140625" style="1" customWidth="1"/>
    <col min="11785" max="11785" width="5.42578125" style="1" customWidth="1"/>
    <col min="11786" max="11786" width="4.5703125" style="1" customWidth="1"/>
    <col min="11787" max="11787" width="6.28515625" style="1" customWidth="1"/>
    <col min="11788" max="11788" width="14" style="1" customWidth="1"/>
    <col min="11789" max="11789" width="7.140625" style="1" customWidth="1"/>
    <col min="11790" max="11790" width="2.5703125" style="1" customWidth="1"/>
    <col min="11791" max="11791" width="2.140625" style="1" customWidth="1"/>
    <col min="11792" max="11792" width="4" style="1" customWidth="1"/>
    <col min="11793" max="11793" width="1.28515625" style="1" customWidth="1"/>
    <col min="11794" max="11794" width="13.7109375" style="1" customWidth="1"/>
    <col min="11795" max="11795" width="7.28515625" style="1" customWidth="1"/>
    <col min="11796" max="11796" width="1.28515625" style="1" customWidth="1"/>
    <col min="11797" max="12032" width="6.85546875" style="1" customWidth="1"/>
    <col min="12033" max="12034" width="1.140625" style="1" customWidth="1"/>
    <col min="12035" max="12035" width="3.42578125" style="1" customWidth="1"/>
    <col min="12036" max="12036" width="18.28515625" style="1" customWidth="1"/>
    <col min="12037" max="12037" width="1.42578125" style="1" customWidth="1"/>
    <col min="12038" max="12038" width="18" style="1" customWidth="1"/>
    <col min="12039" max="12039" width="10.5703125" style="1" customWidth="1"/>
    <col min="12040" max="12040" width="19.140625" style="1" customWidth="1"/>
    <col min="12041" max="12041" width="5.42578125" style="1" customWidth="1"/>
    <col min="12042" max="12042" width="4.5703125" style="1" customWidth="1"/>
    <col min="12043" max="12043" width="6.28515625" style="1" customWidth="1"/>
    <col min="12044" max="12044" width="14" style="1" customWidth="1"/>
    <col min="12045" max="12045" width="7.140625" style="1" customWidth="1"/>
    <col min="12046" max="12046" width="2.5703125" style="1" customWidth="1"/>
    <col min="12047" max="12047" width="2.140625" style="1" customWidth="1"/>
    <col min="12048" max="12048" width="4" style="1" customWidth="1"/>
    <col min="12049" max="12049" width="1.28515625" style="1" customWidth="1"/>
    <col min="12050" max="12050" width="13.7109375" style="1" customWidth="1"/>
    <col min="12051" max="12051" width="7.28515625" style="1" customWidth="1"/>
    <col min="12052" max="12052" width="1.28515625" style="1" customWidth="1"/>
    <col min="12053" max="12288" width="6.85546875" style="1" customWidth="1"/>
    <col min="12289" max="12290" width="1.140625" style="1" customWidth="1"/>
    <col min="12291" max="12291" width="3.42578125" style="1" customWidth="1"/>
    <col min="12292" max="12292" width="18.28515625" style="1" customWidth="1"/>
    <col min="12293" max="12293" width="1.42578125" style="1" customWidth="1"/>
    <col min="12294" max="12294" width="18" style="1" customWidth="1"/>
    <col min="12295" max="12295" width="10.5703125" style="1" customWidth="1"/>
    <col min="12296" max="12296" width="19.140625" style="1" customWidth="1"/>
    <col min="12297" max="12297" width="5.42578125" style="1" customWidth="1"/>
    <col min="12298" max="12298" width="4.5703125" style="1" customWidth="1"/>
    <col min="12299" max="12299" width="6.28515625" style="1" customWidth="1"/>
    <col min="12300" max="12300" width="14" style="1" customWidth="1"/>
    <col min="12301" max="12301" width="7.140625" style="1" customWidth="1"/>
    <col min="12302" max="12302" width="2.5703125" style="1" customWidth="1"/>
    <col min="12303" max="12303" width="2.140625" style="1" customWidth="1"/>
    <col min="12304" max="12304" width="4" style="1" customWidth="1"/>
    <col min="12305" max="12305" width="1.28515625" style="1" customWidth="1"/>
    <col min="12306" max="12306" width="13.7109375" style="1" customWidth="1"/>
    <col min="12307" max="12307" width="7.28515625" style="1" customWidth="1"/>
    <col min="12308" max="12308" width="1.28515625" style="1" customWidth="1"/>
    <col min="12309" max="12544" width="6.85546875" style="1" customWidth="1"/>
    <col min="12545" max="12546" width="1.140625" style="1" customWidth="1"/>
    <col min="12547" max="12547" width="3.42578125" style="1" customWidth="1"/>
    <col min="12548" max="12548" width="18.28515625" style="1" customWidth="1"/>
    <col min="12549" max="12549" width="1.42578125" style="1" customWidth="1"/>
    <col min="12550" max="12550" width="18" style="1" customWidth="1"/>
    <col min="12551" max="12551" width="10.5703125" style="1" customWidth="1"/>
    <col min="12552" max="12552" width="19.140625" style="1" customWidth="1"/>
    <col min="12553" max="12553" width="5.42578125" style="1" customWidth="1"/>
    <col min="12554" max="12554" width="4.5703125" style="1" customWidth="1"/>
    <col min="12555" max="12555" width="6.28515625" style="1" customWidth="1"/>
    <col min="12556" max="12556" width="14" style="1" customWidth="1"/>
    <col min="12557" max="12557" width="7.140625" style="1" customWidth="1"/>
    <col min="12558" max="12558" width="2.5703125" style="1" customWidth="1"/>
    <col min="12559" max="12559" width="2.140625" style="1" customWidth="1"/>
    <col min="12560" max="12560" width="4" style="1" customWidth="1"/>
    <col min="12561" max="12561" width="1.28515625" style="1" customWidth="1"/>
    <col min="12562" max="12562" width="13.7109375" style="1" customWidth="1"/>
    <col min="12563" max="12563" width="7.28515625" style="1" customWidth="1"/>
    <col min="12564" max="12564" width="1.28515625" style="1" customWidth="1"/>
    <col min="12565" max="12800" width="6.85546875" style="1" customWidth="1"/>
    <col min="12801" max="12802" width="1.140625" style="1" customWidth="1"/>
    <col min="12803" max="12803" width="3.42578125" style="1" customWidth="1"/>
    <col min="12804" max="12804" width="18.28515625" style="1" customWidth="1"/>
    <col min="12805" max="12805" width="1.42578125" style="1" customWidth="1"/>
    <col min="12806" max="12806" width="18" style="1" customWidth="1"/>
    <col min="12807" max="12807" width="10.5703125" style="1" customWidth="1"/>
    <col min="12808" max="12808" width="19.140625" style="1" customWidth="1"/>
    <col min="12809" max="12809" width="5.42578125" style="1" customWidth="1"/>
    <col min="12810" max="12810" width="4.5703125" style="1" customWidth="1"/>
    <col min="12811" max="12811" width="6.28515625" style="1" customWidth="1"/>
    <col min="12812" max="12812" width="14" style="1" customWidth="1"/>
    <col min="12813" max="12813" width="7.140625" style="1" customWidth="1"/>
    <col min="12814" max="12814" width="2.5703125" style="1" customWidth="1"/>
    <col min="12815" max="12815" width="2.140625" style="1" customWidth="1"/>
    <col min="12816" max="12816" width="4" style="1" customWidth="1"/>
    <col min="12817" max="12817" width="1.28515625" style="1" customWidth="1"/>
    <col min="12818" max="12818" width="13.7109375" style="1" customWidth="1"/>
    <col min="12819" max="12819" width="7.28515625" style="1" customWidth="1"/>
    <col min="12820" max="12820" width="1.28515625" style="1" customWidth="1"/>
    <col min="12821" max="13056" width="6.85546875" style="1" customWidth="1"/>
    <col min="13057" max="13058" width="1.140625" style="1" customWidth="1"/>
    <col min="13059" max="13059" width="3.42578125" style="1" customWidth="1"/>
    <col min="13060" max="13060" width="18.28515625" style="1" customWidth="1"/>
    <col min="13061" max="13061" width="1.42578125" style="1" customWidth="1"/>
    <col min="13062" max="13062" width="18" style="1" customWidth="1"/>
    <col min="13063" max="13063" width="10.5703125" style="1" customWidth="1"/>
    <col min="13064" max="13064" width="19.140625" style="1" customWidth="1"/>
    <col min="13065" max="13065" width="5.42578125" style="1" customWidth="1"/>
    <col min="13066" max="13066" width="4.5703125" style="1" customWidth="1"/>
    <col min="13067" max="13067" width="6.28515625" style="1" customWidth="1"/>
    <col min="13068" max="13068" width="14" style="1" customWidth="1"/>
    <col min="13069" max="13069" width="7.140625" style="1" customWidth="1"/>
    <col min="13070" max="13070" width="2.5703125" style="1" customWidth="1"/>
    <col min="13071" max="13071" width="2.140625" style="1" customWidth="1"/>
    <col min="13072" max="13072" width="4" style="1" customWidth="1"/>
    <col min="13073" max="13073" width="1.28515625" style="1" customWidth="1"/>
    <col min="13074" max="13074" width="13.7109375" style="1" customWidth="1"/>
    <col min="13075" max="13075" width="7.28515625" style="1" customWidth="1"/>
    <col min="13076" max="13076" width="1.28515625" style="1" customWidth="1"/>
    <col min="13077" max="13312" width="6.85546875" style="1" customWidth="1"/>
    <col min="13313" max="13314" width="1.140625" style="1" customWidth="1"/>
    <col min="13315" max="13315" width="3.42578125" style="1" customWidth="1"/>
    <col min="13316" max="13316" width="18.28515625" style="1" customWidth="1"/>
    <col min="13317" max="13317" width="1.42578125" style="1" customWidth="1"/>
    <col min="13318" max="13318" width="18" style="1" customWidth="1"/>
    <col min="13319" max="13319" width="10.5703125" style="1" customWidth="1"/>
    <col min="13320" max="13320" width="19.140625" style="1" customWidth="1"/>
    <col min="13321" max="13321" width="5.42578125" style="1" customWidth="1"/>
    <col min="13322" max="13322" width="4.5703125" style="1" customWidth="1"/>
    <col min="13323" max="13323" width="6.28515625" style="1" customWidth="1"/>
    <col min="13324" max="13324" width="14" style="1" customWidth="1"/>
    <col min="13325" max="13325" width="7.140625" style="1" customWidth="1"/>
    <col min="13326" max="13326" width="2.5703125" style="1" customWidth="1"/>
    <col min="13327" max="13327" width="2.140625" style="1" customWidth="1"/>
    <col min="13328" max="13328" width="4" style="1" customWidth="1"/>
    <col min="13329" max="13329" width="1.28515625" style="1" customWidth="1"/>
    <col min="13330" max="13330" width="13.7109375" style="1" customWidth="1"/>
    <col min="13331" max="13331" width="7.28515625" style="1" customWidth="1"/>
    <col min="13332" max="13332" width="1.28515625" style="1" customWidth="1"/>
    <col min="13333" max="13568" width="6.85546875" style="1" customWidth="1"/>
    <col min="13569" max="13570" width="1.140625" style="1" customWidth="1"/>
    <col min="13571" max="13571" width="3.42578125" style="1" customWidth="1"/>
    <col min="13572" max="13572" width="18.28515625" style="1" customWidth="1"/>
    <col min="13573" max="13573" width="1.42578125" style="1" customWidth="1"/>
    <col min="13574" max="13574" width="18" style="1" customWidth="1"/>
    <col min="13575" max="13575" width="10.5703125" style="1" customWidth="1"/>
    <col min="13576" max="13576" width="19.140625" style="1" customWidth="1"/>
    <col min="13577" max="13577" width="5.42578125" style="1" customWidth="1"/>
    <col min="13578" max="13578" width="4.5703125" style="1" customWidth="1"/>
    <col min="13579" max="13579" width="6.28515625" style="1" customWidth="1"/>
    <col min="13580" max="13580" width="14" style="1" customWidth="1"/>
    <col min="13581" max="13581" width="7.140625" style="1" customWidth="1"/>
    <col min="13582" max="13582" width="2.5703125" style="1" customWidth="1"/>
    <col min="13583" max="13583" width="2.140625" style="1" customWidth="1"/>
    <col min="13584" max="13584" width="4" style="1" customWidth="1"/>
    <col min="13585" max="13585" width="1.28515625" style="1" customWidth="1"/>
    <col min="13586" max="13586" width="13.7109375" style="1" customWidth="1"/>
    <col min="13587" max="13587" width="7.28515625" style="1" customWidth="1"/>
    <col min="13588" max="13588" width="1.28515625" style="1" customWidth="1"/>
    <col min="13589" max="13824" width="6.85546875" style="1" customWidth="1"/>
    <col min="13825" max="13826" width="1.140625" style="1" customWidth="1"/>
    <col min="13827" max="13827" width="3.42578125" style="1" customWidth="1"/>
    <col min="13828" max="13828" width="18.28515625" style="1" customWidth="1"/>
    <col min="13829" max="13829" width="1.42578125" style="1" customWidth="1"/>
    <col min="13830" max="13830" width="18" style="1" customWidth="1"/>
    <col min="13831" max="13831" width="10.5703125" style="1" customWidth="1"/>
    <col min="13832" max="13832" width="19.140625" style="1" customWidth="1"/>
    <col min="13833" max="13833" width="5.42578125" style="1" customWidth="1"/>
    <col min="13834" max="13834" width="4.5703125" style="1" customWidth="1"/>
    <col min="13835" max="13835" width="6.28515625" style="1" customWidth="1"/>
    <col min="13836" max="13836" width="14" style="1" customWidth="1"/>
    <col min="13837" max="13837" width="7.140625" style="1" customWidth="1"/>
    <col min="13838" max="13838" width="2.5703125" style="1" customWidth="1"/>
    <col min="13839" max="13839" width="2.140625" style="1" customWidth="1"/>
    <col min="13840" max="13840" width="4" style="1" customWidth="1"/>
    <col min="13841" max="13841" width="1.28515625" style="1" customWidth="1"/>
    <col min="13842" max="13842" width="13.7109375" style="1" customWidth="1"/>
    <col min="13843" max="13843" width="7.28515625" style="1" customWidth="1"/>
    <col min="13844" max="13844" width="1.28515625" style="1" customWidth="1"/>
    <col min="13845" max="14080" width="6.85546875" style="1" customWidth="1"/>
    <col min="14081" max="14082" width="1.140625" style="1" customWidth="1"/>
    <col min="14083" max="14083" width="3.42578125" style="1" customWidth="1"/>
    <col min="14084" max="14084" width="18.28515625" style="1" customWidth="1"/>
    <col min="14085" max="14085" width="1.42578125" style="1" customWidth="1"/>
    <col min="14086" max="14086" width="18" style="1" customWidth="1"/>
    <col min="14087" max="14087" width="10.5703125" style="1" customWidth="1"/>
    <col min="14088" max="14088" width="19.140625" style="1" customWidth="1"/>
    <col min="14089" max="14089" width="5.42578125" style="1" customWidth="1"/>
    <col min="14090" max="14090" width="4.5703125" style="1" customWidth="1"/>
    <col min="14091" max="14091" width="6.28515625" style="1" customWidth="1"/>
    <col min="14092" max="14092" width="14" style="1" customWidth="1"/>
    <col min="14093" max="14093" width="7.140625" style="1" customWidth="1"/>
    <col min="14094" max="14094" width="2.5703125" style="1" customWidth="1"/>
    <col min="14095" max="14095" width="2.140625" style="1" customWidth="1"/>
    <col min="14096" max="14096" width="4" style="1" customWidth="1"/>
    <col min="14097" max="14097" width="1.28515625" style="1" customWidth="1"/>
    <col min="14098" max="14098" width="13.7109375" style="1" customWidth="1"/>
    <col min="14099" max="14099" width="7.28515625" style="1" customWidth="1"/>
    <col min="14100" max="14100" width="1.28515625" style="1" customWidth="1"/>
    <col min="14101" max="14336" width="6.85546875" style="1" customWidth="1"/>
    <col min="14337" max="14338" width="1.140625" style="1" customWidth="1"/>
    <col min="14339" max="14339" width="3.42578125" style="1" customWidth="1"/>
    <col min="14340" max="14340" width="18.28515625" style="1" customWidth="1"/>
    <col min="14341" max="14341" width="1.42578125" style="1" customWidth="1"/>
    <col min="14342" max="14342" width="18" style="1" customWidth="1"/>
    <col min="14343" max="14343" width="10.5703125" style="1" customWidth="1"/>
    <col min="14344" max="14344" width="19.140625" style="1" customWidth="1"/>
    <col min="14345" max="14345" width="5.42578125" style="1" customWidth="1"/>
    <col min="14346" max="14346" width="4.5703125" style="1" customWidth="1"/>
    <col min="14347" max="14347" width="6.28515625" style="1" customWidth="1"/>
    <col min="14348" max="14348" width="14" style="1" customWidth="1"/>
    <col min="14349" max="14349" width="7.140625" style="1" customWidth="1"/>
    <col min="14350" max="14350" width="2.5703125" style="1" customWidth="1"/>
    <col min="14351" max="14351" width="2.140625" style="1" customWidth="1"/>
    <col min="14352" max="14352" width="4" style="1" customWidth="1"/>
    <col min="14353" max="14353" width="1.28515625" style="1" customWidth="1"/>
    <col min="14354" max="14354" width="13.7109375" style="1" customWidth="1"/>
    <col min="14355" max="14355" width="7.28515625" style="1" customWidth="1"/>
    <col min="14356" max="14356" width="1.28515625" style="1" customWidth="1"/>
    <col min="14357" max="14592" width="6.85546875" style="1" customWidth="1"/>
    <col min="14593" max="14594" width="1.140625" style="1" customWidth="1"/>
    <col min="14595" max="14595" width="3.42578125" style="1" customWidth="1"/>
    <col min="14596" max="14596" width="18.28515625" style="1" customWidth="1"/>
    <col min="14597" max="14597" width="1.42578125" style="1" customWidth="1"/>
    <col min="14598" max="14598" width="18" style="1" customWidth="1"/>
    <col min="14599" max="14599" width="10.5703125" style="1" customWidth="1"/>
    <col min="14600" max="14600" width="19.140625" style="1" customWidth="1"/>
    <col min="14601" max="14601" width="5.42578125" style="1" customWidth="1"/>
    <col min="14602" max="14602" width="4.5703125" style="1" customWidth="1"/>
    <col min="14603" max="14603" width="6.28515625" style="1" customWidth="1"/>
    <col min="14604" max="14604" width="14" style="1" customWidth="1"/>
    <col min="14605" max="14605" width="7.140625" style="1" customWidth="1"/>
    <col min="14606" max="14606" width="2.5703125" style="1" customWidth="1"/>
    <col min="14607" max="14607" width="2.140625" style="1" customWidth="1"/>
    <col min="14608" max="14608" width="4" style="1" customWidth="1"/>
    <col min="14609" max="14609" width="1.28515625" style="1" customWidth="1"/>
    <col min="14610" max="14610" width="13.7109375" style="1" customWidth="1"/>
    <col min="14611" max="14611" width="7.28515625" style="1" customWidth="1"/>
    <col min="14612" max="14612" width="1.28515625" style="1" customWidth="1"/>
    <col min="14613" max="14848" width="6.85546875" style="1" customWidth="1"/>
    <col min="14849" max="14850" width="1.140625" style="1" customWidth="1"/>
    <col min="14851" max="14851" width="3.42578125" style="1" customWidth="1"/>
    <col min="14852" max="14852" width="18.28515625" style="1" customWidth="1"/>
    <col min="14853" max="14853" width="1.42578125" style="1" customWidth="1"/>
    <col min="14854" max="14854" width="18" style="1" customWidth="1"/>
    <col min="14855" max="14855" width="10.5703125" style="1" customWidth="1"/>
    <col min="14856" max="14856" width="19.140625" style="1" customWidth="1"/>
    <col min="14857" max="14857" width="5.42578125" style="1" customWidth="1"/>
    <col min="14858" max="14858" width="4.5703125" style="1" customWidth="1"/>
    <col min="14859" max="14859" width="6.28515625" style="1" customWidth="1"/>
    <col min="14860" max="14860" width="14" style="1" customWidth="1"/>
    <col min="14861" max="14861" width="7.140625" style="1" customWidth="1"/>
    <col min="14862" max="14862" width="2.5703125" style="1" customWidth="1"/>
    <col min="14863" max="14863" width="2.140625" style="1" customWidth="1"/>
    <col min="14864" max="14864" width="4" style="1" customWidth="1"/>
    <col min="14865" max="14865" width="1.28515625" style="1" customWidth="1"/>
    <col min="14866" max="14866" width="13.7109375" style="1" customWidth="1"/>
    <col min="14867" max="14867" width="7.28515625" style="1" customWidth="1"/>
    <col min="14868" max="14868" width="1.28515625" style="1" customWidth="1"/>
    <col min="14869" max="15104" width="6.85546875" style="1" customWidth="1"/>
    <col min="15105" max="15106" width="1.140625" style="1" customWidth="1"/>
    <col min="15107" max="15107" width="3.42578125" style="1" customWidth="1"/>
    <col min="15108" max="15108" width="18.28515625" style="1" customWidth="1"/>
    <col min="15109" max="15109" width="1.42578125" style="1" customWidth="1"/>
    <col min="15110" max="15110" width="18" style="1" customWidth="1"/>
    <col min="15111" max="15111" width="10.5703125" style="1" customWidth="1"/>
    <col min="15112" max="15112" width="19.140625" style="1" customWidth="1"/>
    <col min="15113" max="15113" width="5.42578125" style="1" customWidth="1"/>
    <col min="15114" max="15114" width="4.5703125" style="1" customWidth="1"/>
    <col min="15115" max="15115" width="6.28515625" style="1" customWidth="1"/>
    <col min="15116" max="15116" width="14" style="1" customWidth="1"/>
    <col min="15117" max="15117" width="7.140625" style="1" customWidth="1"/>
    <col min="15118" max="15118" width="2.5703125" style="1" customWidth="1"/>
    <col min="15119" max="15119" width="2.140625" style="1" customWidth="1"/>
    <col min="15120" max="15120" width="4" style="1" customWidth="1"/>
    <col min="15121" max="15121" width="1.28515625" style="1" customWidth="1"/>
    <col min="15122" max="15122" width="13.7109375" style="1" customWidth="1"/>
    <col min="15123" max="15123" width="7.28515625" style="1" customWidth="1"/>
    <col min="15124" max="15124" width="1.28515625" style="1" customWidth="1"/>
    <col min="15125" max="15360" width="6.85546875" style="1" customWidth="1"/>
    <col min="15361" max="15362" width="1.140625" style="1" customWidth="1"/>
    <col min="15363" max="15363" width="3.42578125" style="1" customWidth="1"/>
    <col min="15364" max="15364" width="18.28515625" style="1" customWidth="1"/>
    <col min="15365" max="15365" width="1.42578125" style="1" customWidth="1"/>
    <col min="15366" max="15366" width="18" style="1" customWidth="1"/>
    <col min="15367" max="15367" width="10.5703125" style="1" customWidth="1"/>
    <col min="15368" max="15368" width="19.140625" style="1" customWidth="1"/>
    <col min="15369" max="15369" width="5.42578125" style="1" customWidth="1"/>
    <col min="15370" max="15370" width="4.5703125" style="1" customWidth="1"/>
    <col min="15371" max="15371" width="6.28515625" style="1" customWidth="1"/>
    <col min="15372" max="15372" width="14" style="1" customWidth="1"/>
    <col min="15373" max="15373" width="7.140625" style="1" customWidth="1"/>
    <col min="15374" max="15374" width="2.5703125" style="1" customWidth="1"/>
    <col min="15375" max="15375" width="2.140625" style="1" customWidth="1"/>
    <col min="15376" max="15376" width="4" style="1" customWidth="1"/>
    <col min="15377" max="15377" width="1.28515625" style="1" customWidth="1"/>
    <col min="15378" max="15378" width="13.7109375" style="1" customWidth="1"/>
    <col min="15379" max="15379" width="7.28515625" style="1" customWidth="1"/>
    <col min="15380" max="15380" width="1.28515625" style="1" customWidth="1"/>
    <col min="15381" max="15616" width="6.85546875" style="1" customWidth="1"/>
    <col min="15617" max="15618" width="1.140625" style="1" customWidth="1"/>
    <col min="15619" max="15619" width="3.42578125" style="1" customWidth="1"/>
    <col min="15620" max="15620" width="18.28515625" style="1" customWidth="1"/>
    <col min="15621" max="15621" width="1.42578125" style="1" customWidth="1"/>
    <col min="15622" max="15622" width="18" style="1" customWidth="1"/>
    <col min="15623" max="15623" width="10.5703125" style="1" customWidth="1"/>
    <col min="15624" max="15624" width="19.140625" style="1" customWidth="1"/>
    <col min="15625" max="15625" width="5.42578125" style="1" customWidth="1"/>
    <col min="15626" max="15626" width="4.5703125" style="1" customWidth="1"/>
    <col min="15627" max="15627" width="6.28515625" style="1" customWidth="1"/>
    <col min="15628" max="15628" width="14" style="1" customWidth="1"/>
    <col min="15629" max="15629" width="7.140625" style="1" customWidth="1"/>
    <col min="15630" max="15630" width="2.5703125" style="1" customWidth="1"/>
    <col min="15631" max="15631" width="2.140625" style="1" customWidth="1"/>
    <col min="15632" max="15632" width="4" style="1" customWidth="1"/>
    <col min="15633" max="15633" width="1.28515625" style="1" customWidth="1"/>
    <col min="15634" max="15634" width="13.7109375" style="1" customWidth="1"/>
    <col min="15635" max="15635" width="7.28515625" style="1" customWidth="1"/>
    <col min="15636" max="15636" width="1.28515625" style="1" customWidth="1"/>
    <col min="15637" max="15872" width="6.85546875" style="1" customWidth="1"/>
    <col min="15873" max="15874" width="1.140625" style="1" customWidth="1"/>
    <col min="15875" max="15875" width="3.42578125" style="1" customWidth="1"/>
    <col min="15876" max="15876" width="18.28515625" style="1" customWidth="1"/>
    <col min="15877" max="15877" width="1.42578125" style="1" customWidth="1"/>
    <col min="15878" max="15878" width="18" style="1" customWidth="1"/>
    <col min="15879" max="15879" width="10.5703125" style="1" customWidth="1"/>
    <col min="15880" max="15880" width="19.140625" style="1" customWidth="1"/>
    <col min="15881" max="15881" width="5.42578125" style="1" customWidth="1"/>
    <col min="15882" max="15882" width="4.5703125" style="1" customWidth="1"/>
    <col min="15883" max="15883" width="6.28515625" style="1" customWidth="1"/>
    <col min="15884" max="15884" width="14" style="1" customWidth="1"/>
    <col min="15885" max="15885" width="7.140625" style="1" customWidth="1"/>
    <col min="15886" max="15886" width="2.5703125" style="1" customWidth="1"/>
    <col min="15887" max="15887" width="2.140625" style="1" customWidth="1"/>
    <col min="15888" max="15888" width="4" style="1" customWidth="1"/>
    <col min="15889" max="15889" width="1.28515625" style="1" customWidth="1"/>
    <col min="15890" max="15890" width="13.7109375" style="1" customWidth="1"/>
    <col min="15891" max="15891" width="7.28515625" style="1" customWidth="1"/>
    <col min="15892" max="15892" width="1.28515625" style="1" customWidth="1"/>
    <col min="15893" max="16128" width="6.85546875" style="1" customWidth="1"/>
    <col min="16129" max="16130" width="1.140625" style="1" customWidth="1"/>
    <col min="16131" max="16131" width="3.42578125" style="1" customWidth="1"/>
    <col min="16132" max="16132" width="18.28515625" style="1" customWidth="1"/>
    <col min="16133" max="16133" width="1.42578125" style="1" customWidth="1"/>
    <col min="16134" max="16134" width="18" style="1" customWidth="1"/>
    <col min="16135" max="16135" width="10.5703125" style="1" customWidth="1"/>
    <col min="16136" max="16136" width="19.140625" style="1" customWidth="1"/>
    <col min="16137" max="16137" width="5.42578125" style="1" customWidth="1"/>
    <col min="16138" max="16138" width="4.5703125" style="1" customWidth="1"/>
    <col min="16139" max="16139" width="6.28515625" style="1" customWidth="1"/>
    <col min="16140" max="16140" width="14" style="1" customWidth="1"/>
    <col min="16141" max="16141" width="7.140625" style="1" customWidth="1"/>
    <col min="16142" max="16142" width="2.5703125" style="1" customWidth="1"/>
    <col min="16143" max="16143" width="2.140625" style="1" customWidth="1"/>
    <col min="16144" max="16144" width="4" style="1" customWidth="1"/>
    <col min="16145" max="16145" width="1.28515625" style="1" customWidth="1"/>
    <col min="16146" max="16146" width="13.7109375" style="1" customWidth="1"/>
    <col min="16147" max="16147" width="7.28515625" style="1" customWidth="1"/>
    <col min="16148" max="16148" width="1.28515625" style="1" customWidth="1"/>
    <col min="16149" max="16384" width="6.85546875" style="1" customWidth="1"/>
  </cols>
  <sheetData>
    <row r="1" spans="3:19" ht="6" customHeight="1" x14ac:dyDescent="0.25"/>
    <row r="2" spans="3:19" ht="13.5" customHeight="1" x14ac:dyDescent="0.25">
      <c r="F2" s="186" t="s">
        <v>117</v>
      </c>
      <c r="G2" s="186"/>
      <c r="H2" s="186"/>
      <c r="I2" s="186"/>
      <c r="J2" s="186"/>
      <c r="K2" s="186"/>
      <c r="L2" s="186"/>
      <c r="M2" s="186"/>
      <c r="N2" s="186"/>
      <c r="O2" s="186"/>
      <c r="P2" s="186"/>
    </row>
    <row r="3" spans="3:19" ht="2.25" customHeight="1" x14ac:dyDescent="0.25">
      <c r="F3" s="186"/>
      <c r="G3" s="186"/>
      <c r="H3" s="186"/>
      <c r="I3" s="186"/>
      <c r="J3" s="186"/>
      <c r="K3" s="186"/>
      <c r="L3" s="186"/>
      <c r="M3" s="186"/>
      <c r="N3" s="186"/>
      <c r="O3" s="186"/>
      <c r="P3" s="186"/>
    </row>
    <row r="4" spans="3:19" ht="60.75" customHeight="1" x14ac:dyDescent="0.25">
      <c r="F4" s="192" t="s">
        <v>1417</v>
      </c>
      <c r="G4" s="176"/>
      <c r="H4" s="176"/>
      <c r="I4" s="176"/>
      <c r="J4" s="176"/>
      <c r="K4" s="176"/>
      <c r="L4" s="176"/>
      <c r="M4" s="176"/>
      <c r="N4" s="176"/>
      <c r="O4" s="176"/>
      <c r="P4" s="176"/>
    </row>
    <row r="5" spans="3:19" ht="6.75" customHeight="1" x14ac:dyDescent="0.25">
      <c r="F5" s="176"/>
      <c r="G5" s="176"/>
      <c r="H5" s="176"/>
      <c r="I5" s="176"/>
      <c r="J5" s="176"/>
      <c r="K5" s="176"/>
      <c r="L5" s="176"/>
      <c r="M5" s="176"/>
      <c r="N5" s="176"/>
      <c r="O5" s="176"/>
      <c r="P5" s="176"/>
    </row>
    <row r="6" spans="3:19" ht="11.25" customHeight="1" x14ac:dyDescent="0.25"/>
    <row r="7" spans="3:19" ht="13.5" customHeight="1" x14ac:dyDescent="0.25"/>
    <row r="8" spans="3:19" ht="2.25" customHeight="1" x14ac:dyDescent="0.25"/>
    <row r="9" spans="3:19" ht="9.75" customHeight="1" x14ac:dyDescent="0.25"/>
    <row r="10" spans="3:19" ht="12" customHeight="1" x14ac:dyDescent="0.25"/>
    <row r="11" spans="3:19" ht="12" customHeight="1" x14ac:dyDescent="0.25"/>
    <row r="12" spans="3:19" ht="25.5" customHeight="1" x14ac:dyDescent="0.25"/>
    <row r="13" spans="3:19" ht="5.25" customHeight="1" x14ac:dyDescent="0.25"/>
    <row r="14" spans="3:19" ht="6.75" customHeight="1" x14ac:dyDescent="0.25"/>
    <row r="15" spans="3:19" ht="13.5" customHeight="1" x14ac:dyDescent="0.25">
      <c r="C15" s="169" t="s">
        <v>375</v>
      </c>
      <c r="D15" s="169"/>
      <c r="E15" s="169"/>
      <c r="F15" s="169"/>
      <c r="G15" s="169"/>
      <c r="H15" s="169"/>
      <c r="J15" s="193" t="s">
        <v>193</v>
      </c>
      <c r="K15" s="193"/>
      <c r="L15" s="193"/>
      <c r="M15" s="193"/>
      <c r="P15" s="193" t="s">
        <v>206</v>
      </c>
      <c r="Q15" s="193"/>
      <c r="R15" s="193"/>
      <c r="S15" s="193"/>
    </row>
    <row r="16" spans="3:19" ht="11.25" customHeight="1" x14ac:dyDescent="0.25"/>
    <row r="17" spans="2:19" x14ac:dyDescent="0.25">
      <c r="B17" s="177" t="s">
        <v>383</v>
      </c>
      <c r="C17" s="177"/>
      <c r="D17" s="177"/>
      <c r="E17" s="177"/>
      <c r="F17" s="177"/>
      <c r="G17" s="177"/>
      <c r="H17" s="177"/>
      <c r="I17" s="177"/>
      <c r="J17" s="177"/>
      <c r="K17" s="177"/>
      <c r="L17" s="177"/>
      <c r="M17" s="177"/>
      <c r="N17" s="177"/>
      <c r="O17" s="177"/>
      <c r="P17" s="177"/>
      <c r="Q17" s="177"/>
      <c r="R17" s="177"/>
      <c r="S17" s="177"/>
    </row>
    <row r="18" spans="2:19" ht="6.75" customHeight="1" x14ac:dyDescent="0.25"/>
    <row r="19" spans="2:19" ht="0.75" customHeight="1" x14ac:dyDescent="0.25"/>
    <row r="20" spans="2:19" x14ac:dyDescent="0.25">
      <c r="C20" s="183" t="s">
        <v>384</v>
      </c>
      <c r="D20" s="183"/>
      <c r="E20" s="183"/>
      <c r="F20" s="183"/>
      <c r="G20" s="183"/>
      <c r="H20" s="183"/>
      <c r="J20" s="184">
        <v>52253034.670000002</v>
      </c>
      <c r="K20" s="184"/>
      <c r="L20" s="184"/>
      <c r="M20" s="184"/>
      <c r="P20" s="184">
        <v>52253034.670000002</v>
      </c>
      <c r="Q20" s="184"/>
      <c r="R20" s="184"/>
      <c r="S20" s="184"/>
    </row>
    <row r="21" spans="2:19" ht="0.75" customHeight="1" x14ac:dyDescent="0.25"/>
    <row r="22" spans="2:19" x14ac:dyDescent="0.25">
      <c r="C22" s="183" t="s">
        <v>385</v>
      </c>
      <c r="D22" s="183"/>
      <c r="E22" s="183"/>
      <c r="F22" s="183"/>
      <c r="G22" s="183"/>
      <c r="H22" s="183"/>
      <c r="J22" s="184">
        <v>74364815.480000004</v>
      </c>
      <c r="K22" s="184"/>
      <c r="L22" s="184"/>
      <c r="M22" s="184"/>
      <c r="P22" s="184">
        <v>74364815.480000004</v>
      </c>
      <c r="Q22" s="184"/>
      <c r="R22" s="184"/>
      <c r="S22" s="184"/>
    </row>
    <row r="23" spans="2:19" ht="0.75" customHeight="1" x14ac:dyDescent="0.25"/>
    <row r="24" spans="2:19" x14ac:dyDescent="0.25">
      <c r="C24" s="183" t="s">
        <v>386</v>
      </c>
      <c r="D24" s="183"/>
      <c r="E24" s="183"/>
      <c r="F24" s="183"/>
      <c r="G24" s="183"/>
      <c r="H24" s="183"/>
      <c r="J24" s="184">
        <v>66125671.130000003</v>
      </c>
      <c r="K24" s="184"/>
      <c r="L24" s="184"/>
      <c r="M24" s="184"/>
      <c r="P24" s="184">
        <v>66125671.130000003</v>
      </c>
      <c r="Q24" s="184"/>
      <c r="R24" s="184"/>
      <c r="S24" s="184"/>
    </row>
    <row r="25" spans="2:19" ht="0.75" customHeight="1" x14ac:dyDescent="0.25"/>
    <row r="26" spans="2:19" x14ac:dyDescent="0.25">
      <c r="C26" s="183" t="s">
        <v>387</v>
      </c>
      <c r="D26" s="183"/>
      <c r="E26" s="183"/>
      <c r="F26" s="183"/>
      <c r="G26" s="183"/>
      <c r="H26" s="183"/>
      <c r="J26" s="184">
        <v>19576895.449999999</v>
      </c>
      <c r="K26" s="184"/>
      <c r="L26" s="184"/>
      <c r="M26" s="184"/>
      <c r="P26" s="184">
        <v>19576895.449999999</v>
      </c>
      <c r="Q26" s="184"/>
      <c r="R26" s="184"/>
      <c r="S26" s="184"/>
    </row>
    <row r="27" spans="2:19" ht="7.5" customHeight="1" x14ac:dyDescent="0.25">
      <c r="K27" s="170">
        <v>212320416.72999999</v>
      </c>
      <c r="L27" s="170"/>
      <c r="M27" s="170"/>
      <c r="P27" s="170">
        <v>212320416.72999999</v>
      </c>
      <c r="Q27" s="170"/>
      <c r="R27" s="170"/>
      <c r="S27" s="170"/>
    </row>
    <row r="28" spans="2:19" ht="3.75" customHeight="1" x14ac:dyDescent="0.25">
      <c r="C28" s="177" t="s">
        <v>388</v>
      </c>
      <c r="D28" s="177"/>
      <c r="E28" s="177"/>
      <c r="F28" s="177"/>
      <c r="G28" s="177"/>
      <c r="H28" s="177"/>
      <c r="K28" s="170"/>
      <c r="L28" s="170"/>
      <c r="M28" s="170"/>
      <c r="P28" s="170"/>
      <c r="Q28" s="170"/>
      <c r="R28" s="170"/>
      <c r="S28" s="170"/>
    </row>
    <row r="29" spans="2:19" ht="8.25" customHeight="1" x14ac:dyDescent="0.25">
      <c r="C29" s="177"/>
      <c r="D29" s="177"/>
      <c r="E29" s="177"/>
      <c r="F29" s="177"/>
      <c r="G29" s="177"/>
      <c r="H29" s="177"/>
    </row>
    <row r="30" spans="2:19" ht="12" customHeight="1" x14ac:dyDescent="0.25"/>
    <row r="31" spans="2:19" x14ac:dyDescent="0.25">
      <c r="C31" s="149" t="s">
        <v>380</v>
      </c>
      <c r="D31" s="149"/>
      <c r="E31" s="149"/>
      <c r="F31" s="149"/>
      <c r="G31" s="149"/>
      <c r="H31" s="149"/>
      <c r="I31" s="149"/>
      <c r="J31" s="149"/>
      <c r="K31" s="149"/>
      <c r="L31" s="149"/>
      <c r="M31" s="149"/>
      <c r="N31" s="149"/>
      <c r="O31" s="149"/>
      <c r="P31" s="149"/>
      <c r="Q31" s="149"/>
      <c r="R31" s="149"/>
      <c r="S31" s="149"/>
    </row>
    <row r="32" spans="2:19" ht="6.75" customHeight="1" x14ac:dyDescent="0.25"/>
    <row r="33" spans="3:20" ht="0.75" customHeight="1" x14ac:dyDescent="0.25"/>
    <row r="34" spans="3:20" x14ac:dyDescent="0.25">
      <c r="C34" s="183"/>
      <c r="D34" s="183"/>
      <c r="E34" s="183"/>
      <c r="F34" s="183"/>
      <c r="G34" s="183"/>
      <c r="H34" s="183"/>
      <c r="J34" s="184"/>
      <c r="K34" s="184"/>
      <c r="L34" s="184"/>
      <c r="M34" s="184"/>
      <c r="P34" s="184"/>
      <c r="Q34" s="184"/>
      <c r="R34" s="184"/>
      <c r="S34" s="184"/>
    </row>
    <row r="35" spans="3:20" ht="0.75" customHeight="1" x14ac:dyDescent="0.25"/>
    <row r="36" spans="3:20" x14ac:dyDescent="0.25">
      <c r="C36" s="183"/>
      <c r="D36" s="183"/>
      <c r="E36" s="183"/>
      <c r="F36" s="183"/>
      <c r="G36" s="183"/>
      <c r="H36" s="183"/>
      <c r="J36" s="184"/>
      <c r="K36" s="184"/>
      <c r="L36" s="184"/>
      <c r="M36" s="184"/>
      <c r="P36" s="184"/>
      <c r="Q36" s="184"/>
      <c r="R36" s="184"/>
      <c r="S36" s="184"/>
    </row>
    <row r="37" spans="3:20" ht="0.75" customHeight="1" x14ac:dyDescent="0.25"/>
    <row r="38" spans="3:20" x14ac:dyDescent="0.25">
      <c r="C38" s="177" t="s">
        <v>389</v>
      </c>
      <c r="D38" s="177"/>
      <c r="E38" s="177"/>
      <c r="F38" s="177"/>
      <c r="G38" s="177"/>
      <c r="H38" s="177"/>
      <c r="K38" s="170">
        <v>0</v>
      </c>
      <c r="L38" s="170"/>
      <c r="M38" s="170"/>
      <c r="P38" s="170">
        <v>0</v>
      </c>
      <c r="Q38" s="170"/>
      <c r="R38" s="170"/>
      <c r="S38" s="170"/>
    </row>
    <row r="39" spans="3:20" ht="6" customHeight="1" x14ac:dyDescent="0.25"/>
    <row r="40" spans="3:20" ht="6" customHeight="1" x14ac:dyDescent="0.25"/>
    <row r="41" spans="3:20" ht="14.25" customHeight="1" x14ac:dyDescent="0.25">
      <c r="C41" s="177" t="s">
        <v>382</v>
      </c>
      <c r="D41" s="177"/>
      <c r="E41" s="177"/>
      <c r="F41" s="177"/>
      <c r="G41" s="177"/>
      <c r="H41" s="177"/>
      <c r="K41" s="170">
        <v>212320416.72999999</v>
      </c>
      <c r="L41" s="170"/>
      <c r="M41" s="170"/>
      <c r="P41" s="170">
        <v>212320416.72999999</v>
      </c>
      <c r="Q41" s="170"/>
      <c r="R41" s="170"/>
      <c r="S41" s="170"/>
    </row>
    <row r="42" spans="3:20" ht="230.25" customHeight="1" x14ac:dyDescent="0.25"/>
    <row r="43" spans="3:20" ht="6" customHeight="1" x14ac:dyDescent="0.25"/>
    <row r="44" spans="3:20" ht="12" customHeight="1" x14ac:dyDescent="0.25">
      <c r="O44" s="110"/>
      <c r="P44" s="110"/>
      <c r="Q44" s="110"/>
      <c r="R44" s="110"/>
      <c r="S44" s="110"/>
      <c r="T44" s="110"/>
    </row>
    <row r="45" spans="3:20" ht="12" customHeight="1" x14ac:dyDescent="0.25"/>
  </sheetData>
  <mergeCells count="35">
    <mergeCell ref="B17:S17"/>
    <mergeCell ref="F2:P3"/>
    <mergeCell ref="F4:P5"/>
    <mergeCell ref="C15:H15"/>
    <mergeCell ref="J15:M15"/>
    <mergeCell ref="P15:S15"/>
    <mergeCell ref="C20:H20"/>
    <mergeCell ref="J20:M20"/>
    <mergeCell ref="P20:S20"/>
    <mergeCell ref="C22:H22"/>
    <mergeCell ref="J22:M22"/>
    <mergeCell ref="P22:S22"/>
    <mergeCell ref="C24:H24"/>
    <mergeCell ref="J24:M24"/>
    <mergeCell ref="P24:S24"/>
    <mergeCell ref="C26:H26"/>
    <mergeCell ref="J26:M26"/>
    <mergeCell ref="P26:S26"/>
    <mergeCell ref="K27:M28"/>
    <mergeCell ref="P27:S28"/>
    <mergeCell ref="C28:H29"/>
    <mergeCell ref="C31:S31"/>
    <mergeCell ref="C34:H34"/>
    <mergeCell ref="J34:M34"/>
    <mergeCell ref="P34:S34"/>
    <mergeCell ref="C41:H41"/>
    <mergeCell ref="K41:M41"/>
    <mergeCell ref="P41:S41"/>
    <mergeCell ref="O44:T44"/>
    <mergeCell ref="C36:H36"/>
    <mergeCell ref="J36:M36"/>
    <mergeCell ref="P36:S36"/>
    <mergeCell ref="C38:H38"/>
    <mergeCell ref="K38:M38"/>
    <mergeCell ref="P38:S38"/>
  </mergeCells>
  <printOptions horizontalCentered="1"/>
  <pageMargins left="0.23622047244094491" right="0.23622047244094491" top="0.23622047244094491" bottom="0.23622047244094491" header="0" footer="0"/>
  <pageSetup scale="90" fitToWidth="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Y80"/>
  <sheetViews>
    <sheetView showGridLines="0" showOutlineSymbols="0" topLeftCell="A31" zoomScale="154" zoomScaleNormal="154" workbookViewId="0">
      <selection activeCell="C81" sqref="C81"/>
    </sheetView>
  </sheetViews>
  <sheetFormatPr baseColWidth="10" defaultRowHeight="12.75" customHeight="1" x14ac:dyDescent="0.25"/>
  <cols>
    <col min="1" max="1" width="2.28515625" style="1" customWidth="1"/>
    <col min="2" max="2" width="24.42578125" style="1" customWidth="1"/>
    <col min="3" max="3" width="4.140625" style="1" customWidth="1"/>
    <col min="4" max="4" width="3.42578125" style="1" customWidth="1"/>
    <col min="5" max="5" width="3.140625" style="1" customWidth="1"/>
    <col min="6" max="7" width="1.140625" style="1" customWidth="1"/>
    <col min="8" max="8" width="0.5703125" style="1" customWidth="1"/>
    <col min="9" max="9" width="8.85546875" style="1" customWidth="1"/>
    <col min="10" max="10" width="8" style="1" customWidth="1"/>
    <col min="11" max="11" width="3.42578125" style="1" customWidth="1"/>
    <col min="12" max="12" width="3" style="1" customWidth="1"/>
    <col min="13" max="14" width="1.140625" style="1" customWidth="1"/>
    <col min="15" max="15" width="2" style="1" customWidth="1"/>
    <col min="16" max="16" width="2.140625" style="1" customWidth="1"/>
    <col min="17" max="17" width="8.5703125" style="1" customWidth="1"/>
    <col min="18" max="18" width="1.140625" style="1" customWidth="1"/>
    <col min="19" max="19" width="2.28515625" style="1" customWidth="1"/>
    <col min="20" max="20" width="1.140625" style="1" customWidth="1"/>
    <col min="21" max="21" width="2.28515625" style="1" customWidth="1"/>
    <col min="22" max="22" width="4.5703125" style="1" customWidth="1"/>
    <col min="23" max="23" width="9.42578125" style="1" customWidth="1"/>
    <col min="24" max="24" width="1.140625" style="1" customWidth="1"/>
    <col min="25" max="25" width="2.42578125" style="1" customWidth="1"/>
    <col min="26" max="256" width="6.85546875" style="1" customWidth="1"/>
    <col min="257" max="257" width="2.28515625" style="1" customWidth="1"/>
    <col min="258" max="258" width="24.42578125" style="1" customWidth="1"/>
    <col min="259" max="259" width="6.7109375" style="1" customWidth="1"/>
    <col min="260" max="260" width="5.42578125" style="1" customWidth="1"/>
    <col min="261" max="261" width="4.5703125" style="1" customWidth="1"/>
    <col min="262" max="263" width="1.140625" style="1" customWidth="1"/>
    <col min="264" max="264" width="1.28515625" style="1" customWidth="1"/>
    <col min="265" max="265" width="12.42578125" style="1" customWidth="1"/>
    <col min="266" max="266" width="8" style="1" customWidth="1"/>
    <col min="267" max="267" width="3.42578125" style="1" customWidth="1"/>
    <col min="268" max="268" width="6.85546875" style="1" customWidth="1"/>
    <col min="269" max="272" width="1.140625" style="1" customWidth="1"/>
    <col min="273" max="273" width="8" style="1" customWidth="1"/>
    <col min="274" max="274" width="1.140625" style="1" customWidth="1"/>
    <col min="275" max="275" width="2.28515625" style="1" customWidth="1"/>
    <col min="276" max="276" width="1.140625" style="1" customWidth="1"/>
    <col min="277" max="277" width="2.28515625" style="1" customWidth="1"/>
    <col min="278" max="278" width="4.5703125" style="1" customWidth="1"/>
    <col min="279" max="279" width="3.42578125" style="1" customWidth="1"/>
    <col min="280" max="280" width="1.140625" style="1" customWidth="1"/>
    <col min="281" max="281" width="2.42578125" style="1" customWidth="1"/>
    <col min="282" max="512" width="6.85546875" style="1" customWidth="1"/>
    <col min="513" max="513" width="2.28515625" style="1" customWidth="1"/>
    <col min="514" max="514" width="24.42578125" style="1" customWidth="1"/>
    <col min="515" max="515" width="6.7109375" style="1" customWidth="1"/>
    <col min="516" max="516" width="5.42578125" style="1" customWidth="1"/>
    <col min="517" max="517" width="4.5703125" style="1" customWidth="1"/>
    <col min="518" max="519" width="1.140625" style="1" customWidth="1"/>
    <col min="520" max="520" width="1.28515625" style="1" customWidth="1"/>
    <col min="521" max="521" width="12.42578125" style="1" customWidth="1"/>
    <col min="522" max="522" width="8" style="1" customWidth="1"/>
    <col min="523" max="523" width="3.42578125" style="1" customWidth="1"/>
    <col min="524" max="524" width="6.85546875" style="1" customWidth="1"/>
    <col min="525" max="528" width="1.140625" style="1" customWidth="1"/>
    <col min="529" max="529" width="8" style="1" customWidth="1"/>
    <col min="530" max="530" width="1.140625" style="1" customWidth="1"/>
    <col min="531" max="531" width="2.28515625" style="1" customWidth="1"/>
    <col min="532" max="532" width="1.140625" style="1" customWidth="1"/>
    <col min="533" max="533" width="2.28515625" style="1" customWidth="1"/>
    <col min="534" max="534" width="4.5703125" style="1" customWidth="1"/>
    <col min="535" max="535" width="3.42578125" style="1" customWidth="1"/>
    <col min="536" max="536" width="1.140625" style="1" customWidth="1"/>
    <col min="537" max="537" width="2.42578125" style="1" customWidth="1"/>
    <col min="538" max="768" width="6.85546875" style="1" customWidth="1"/>
    <col min="769" max="769" width="2.28515625" style="1" customWidth="1"/>
    <col min="770" max="770" width="24.42578125" style="1" customWidth="1"/>
    <col min="771" max="771" width="6.7109375" style="1" customWidth="1"/>
    <col min="772" max="772" width="5.42578125" style="1" customWidth="1"/>
    <col min="773" max="773" width="4.5703125" style="1" customWidth="1"/>
    <col min="774" max="775" width="1.140625" style="1" customWidth="1"/>
    <col min="776" max="776" width="1.28515625" style="1" customWidth="1"/>
    <col min="777" max="777" width="12.42578125" style="1" customWidth="1"/>
    <col min="778" max="778" width="8" style="1" customWidth="1"/>
    <col min="779" max="779" width="3.42578125" style="1" customWidth="1"/>
    <col min="780" max="780" width="6.85546875" style="1" customWidth="1"/>
    <col min="781" max="784" width="1.140625" style="1" customWidth="1"/>
    <col min="785" max="785" width="8" style="1" customWidth="1"/>
    <col min="786" max="786" width="1.140625" style="1" customWidth="1"/>
    <col min="787" max="787" width="2.28515625" style="1" customWidth="1"/>
    <col min="788" max="788" width="1.140625" style="1" customWidth="1"/>
    <col min="789" max="789" width="2.28515625" style="1" customWidth="1"/>
    <col min="790" max="790" width="4.5703125" style="1" customWidth="1"/>
    <col min="791" max="791" width="3.42578125" style="1" customWidth="1"/>
    <col min="792" max="792" width="1.140625" style="1" customWidth="1"/>
    <col min="793" max="793" width="2.42578125" style="1" customWidth="1"/>
    <col min="794" max="1024" width="6.85546875" style="1" customWidth="1"/>
    <col min="1025" max="1025" width="2.28515625" style="1" customWidth="1"/>
    <col min="1026" max="1026" width="24.42578125" style="1" customWidth="1"/>
    <col min="1027" max="1027" width="6.7109375" style="1" customWidth="1"/>
    <col min="1028" max="1028" width="5.42578125" style="1" customWidth="1"/>
    <col min="1029" max="1029" width="4.5703125" style="1" customWidth="1"/>
    <col min="1030" max="1031" width="1.140625" style="1" customWidth="1"/>
    <col min="1032" max="1032" width="1.28515625" style="1" customWidth="1"/>
    <col min="1033" max="1033" width="12.42578125" style="1" customWidth="1"/>
    <col min="1034" max="1034" width="8" style="1" customWidth="1"/>
    <col min="1035" max="1035" width="3.42578125" style="1" customWidth="1"/>
    <col min="1036" max="1036" width="6.85546875" style="1" customWidth="1"/>
    <col min="1037" max="1040" width="1.140625" style="1" customWidth="1"/>
    <col min="1041" max="1041" width="8" style="1" customWidth="1"/>
    <col min="1042" max="1042" width="1.140625" style="1" customWidth="1"/>
    <col min="1043" max="1043" width="2.28515625" style="1" customWidth="1"/>
    <col min="1044" max="1044" width="1.140625" style="1" customWidth="1"/>
    <col min="1045" max="1045" width="2.28515625" style="1" customWidth="1"/>
    <col min="1046" max="1046" width="4.5703125" style="1" customWidth="1"/>
    <col min="1047" max="1047" width="3.42578125" style="1" customWidth="1"/>
    <col min="1048" max="1048" width="1.140625" style="1" customWidth="1"/>
    <col min="1049" max="1049" width="2.42578125" style="1" customWidth="1"/>
    <col min="1050" max="1280" width="6.85546875" style="1" customWidth="1"/>
    <col min="1281" max="1281" width="2.28515625" style="1" customWidth="1"/>
    <col min="1282" max="1282" width="24.42578125" style="1" customWidth="1"/>
    <col min="1283" max="1283" width="6.7109375" style="1" customWidth="1"/>
    <col min="1284" max="1284" width="5.42578125" style="1" customWidth="1"/>
    <col min="1285" max="1285" width="4.5703125" style="1" customWidth="1"/>
    <col min="1286" max="1287" width="1.140625" style="1" customWidth="1"/>
    <col min="1288" max="1288" width="1.28515625" style="1" customWidth="1"/>
    <col min="1289" max="1289" width="12.42578125" style="1" customWidth="1"/>
    <col min="1290" max="1290" width="8" style="1" customWidth="1"/>
    <col min="1291" max="1291" width="3.42578125" style="1" customWidth="1"/>
    <col min="1292" max="1292" width="6.85546875" style="1" customWidth="1"/>
    <col min="1293" max="1296" width="1.140625" style="1" customWidth="1"/>
    <col min="1297" max="1297" width="8" style="1" customWidth="1"/>
    <col min="1298" max="1298" width="1.140625" style="1" customWidth="1"/>
    <col min="1299" max="1299" width="2.28515625" style="1" customWidth="1"/>
    <col min="1300" max="1300" width="1.140625" style="1" customWidth="1"/>
    <col min="1301" max="1301" width="2.28515625" style="1" customWidth="1"/>
    <col min="1302" max="1302" width="4.5703125" style="1" customWidth="1"/>
    <col min="1303" max="1303" width="3.42578125" style="1" customWidth="1"/>
    <col min="1304" max="1304" width="1.140625" style="1" customWidth="1"/>
    <col min="1305" max="1305" width="2.42578125" style="1" customWidth="1"/>
    <col min="1306" max="1536" width="6.85546875" style="1" customWidth="1"/>
    <col min="1537" max="1537" width="2.28515625" style="1" customWidth="1"/>
    <col min="1538" max="1538" width="24.42578125" style="1" customWidth="1"/>
    <col min="1539" max="1539" width="6.7109375" style="1" customWidth="1"/>
    <col min="1540" max="1540" width="5.42578125" style="1" customWidth="1"/>
    <col min="1541" max="1541" width="4.5703125" style="1" customWidth="1"/>
    <col min="1542" max="1543" width="1.140625" style="1" customWidth="1"/>
    <col min="1544" max="1544" width="1.28515625" style="1" customWidth="1"/>
    <col min="1545" max="1545" width="12.42578125" style="1" customWidth="1"/>
    <col min="1546" max="1546" width="8" style="1" customWidth="1"/>
    <col min="1547" max="1547" width="3.42578125" style="1" customWidth="1"/>
    <col min="1548" max="1548" width="6.85546875" style="1" customWidth="1"/>
    <col min="1549" max="1552" width="1.140625" style="1" customWidth="1"/>
    <col min="1553" max="1553" width="8" style="1" customWidth="1"/>
    <col min="1554" max="1554" width="1.140625" style="1" customWidth="1"/>
    <col min="1555" max="1555" width="2.28515625" style="1" customWidth="1"/>
    <col min="1556" max="1556" width="1.140625" style="1" customWidth="1"/>
    <col min="1557" max="1557" width="2.28515625" style="1" customWidth="1"/>
    <col min="1558" max="1558" width="4.5703125" style="1" customWidth="1"/>
    <col min="1559" max="1559" width="3.42578125" style="1" customWidth="1"/>
    <col min="1560" max="1560" width="1.140625" style="1" customWidth="1"/>
    <col min="1561" max="1561" width="2.42578125" style="1" customWidth="1"/>
    <col min="1562" max="1792" width="6.85546875" style="1" customWidth="1"/>
    <col min="1793" max="1793" width="2.28515625" style="1" customWidth="1"/>
    <col min="1794" max="1794" width="24.42578125" style="1" customWidth="1"/>
    <col min="1795" max="1795" width="6.7109375" style="1" customWidth="1"/>
    <col min="1796" max="1796" width="5.42578125" style="1" customWidth="1"/>
    <col min="1797" max="1797" width="4.5703125" style="1" customWidth="1"/>
    <col min="1798" max="1799" width="1.140625" style="1" customWidth="1"/>
    <col min="1800" max="1800" width="1.28515625" style="1" customWidth="1"/>
    <col min="1801" max="1801" width="12.42578125" style="1" customWidth="1"/>
    <col min="1802" max="1802" width="8" style="1" customWidth="1"/>
    <col min="1803" max="1803" width="3.42578125" style="1" customWidth="1"/>
    <col min="1804" max="1804" width="6.85546875" style="1" customWidth="1"/>
    <col min="1805" max="1808" width="1.140625" style="1" customWidth="1"/>
    <col min="1809" max="1809" width="8" style="1" customWidth="1"/>
    <col min="1810" max="1810" width="1.140625" style="1" customWidth="1"/>
    <col min="1811" max="1811" width="2.28515625" style="1" customWidth="1"/>
    <col min="1812" max="1812" width="1.140625" style="1" customWidth="1"/>
    <col min="1813" max="1813" width="2.28515625" style="1" customWidth="1"/>
    <col min="1814" max="1814" width="4.5703125" style="1" customWidth="1"/>
    <col min="1815" max="1815" width="3.42578125" style="1" customWidth="1"/>
    <col min="1816" max="1816" width="1.140625" style="1" customWidth="1"/>
    <col min="1817" max="1817" width="2.42578125" style="1" customWidth="1"/>
    <col min="1818" max="2048" width="6.85546875" style="1" customWidth="1"/>
    <col min="2049" max="2049" width="2.28515625" style="1" customWidth="1"/>
    <col min="2050" max="2050" width="24.42578125" style="1" customWidth="1"/>
    <col min="2051" max="2051" width="6.7109375" style="1" customWidth="1"/>
    <col min="2052" max="2052" width="5.42578125" style="1" customWidth="1"/>
    <col min="2053" max="2053" width="4.5703125" style="1" customWidth="1"/>
    <col min="2054" max="2055" width="1.140625" style="1" customWidth="1"/>
    <col min="2056" max="2056" width="1.28515625" style="1" customWidth="1"/>
    <col min="2057" max="2057" width="12.42578125" style="1" customWidth="1"/>
    <col min="2058" max="2058" width="8" style="1" customWidth="1"/>
    <col min="2059" max="2059" width="3.42578125" style="1" customWidth="1"/>
    <col min="2060" max="2060" width="6.85546875" style="1" customWidth="1"/>
    <col min="2061" max="2064" width="1.140625" style="1" customWidth="1"/>
    <col min="2065" max="2065" width="8" style="1" customWidth="1"/>
    <col min="2066" max="2066" width="1.140625" style="1" customWidth="1"/>
    <col min="2067" max="2067" width="2.28515625" style="1" customWidth="1"/>
    <col min="2068" max="2068" width="1.140625" style="1" customWidth="1"/>
    <col min="2069" max="2069" width="2.28515625" style="1" customWidth="1"/>
    <col min="2070" max="2070" width="4.5703125" style="1" customWidth="1"/>
    <col min="2071" max="2071" width="3.42578125" style="1" customWidth="1"/>
    <col min="2072" max="2072" width="1.140625" style="1" customWidth="1"/>
    <col min="2073" max="2073" width="2.42578125" style="1" customWidth="1"/>
    <col min="2074" max="2304" width="6.85546875" style="1" customWidth="1"/>
    <col min="2305" max="2305" width="2.28515625" style="1" customWidth="1"/>
    <col min="2306" max="2306" width="24.42578125" style="1" customWidth="1"/>
    <col min="2307" max="2307" width="6.7109375" style="1" customWidth="1"/>
    <col min="2308" max="2308" width="5.42578125" style="1" customWidth="1"/>
    <col min="2309" max="2309" width="4.5703125" style="1" customWidth="1"/>
    <col min="2310" max="2311" width="1.140625" style="1" customWidth="1"/>
    <col min="2312" max="2312" width="1.28515625" style="1" customWidth="1"/>
    <col min="2313" max="2313" width="12.42578125" style="1" customWidth="1"/>
    <col min="2314" max="2314" width="8" style="1" customWidth="1"/>
    <col min="2315" max="2315" width="3.42578125" style="1" customWidth="1"/>
    <col min="2316" max="2316" width="6.85546875" style="1" customWidth="1"/>
    <col min="2317" max="2320" width="1.140625" style="1" customWidth="1"/>
    <col min="2321" max="2321" width="8" style="1" customWidth="1"/>
    <col min="2322" max="2322" width="1.140625" style="1" customWidth="1"/>
    <col min="2323" max="2323" width="2.28515625" style="1" customWidth="1"/>
    <col min="2324" max="2324" width="1.140625" style="1" customWidth="1"/>
    <col min="2325" max="2325" width="2.28515625" style="1" customWidth="1"/>
    <col min="2326" max="2326" width="4.5703125" style="1" customWidth="1"/>
    <col min="2327" max="2327" width="3.42578125" style="1" customWidth="1"/>
    <col min="2328" max="2328" width="1.140625" style="1" customWidth="1"/>
    <col min="2329" max="2329" width="2.42578125" style="1" customWidth="1"/>
    <col min="2330" max="2560" width="6.85546875" style="1" customWidth="1"/>
    <col min="2561" max="2561" width="2.28515625" style="1" customWidth="1"/>
    <col min="2562" max="2562" width="24.42578125" style="1" customWidth="1"/>
    <col min="2563" max="2563" width="6.7109375" style="1" customWidth="1"/>
    <col min="2564" max="2564" width="5.42578125" style="1" customWidth="1"/>
    <col min="2565" max="2565" width="4.5703125" style="1" customWidth="1"/>
    <col min="2566" max="2567" width="1.140625" style="1" customWidth="1"/>
    <col min="2568" max="2568" width="1.28515625" style="1" customWidth="1"/>
    <col min="2569" max="2569" width="12.42578125" style="1" customWidth="1"/>
    <col min="2570" max="2570" width="8" style="1" customWidth="1"/>
    <col min="2571" max="2571" width="3.42578125" style="1" customWidth="1"/>
    <col min="2572" max="2572" width="6.85546875" style="1" customWidth="1"/>
    <col min="2573" max="2576" width="1.140625" style="1" customWidth="1"/>
    <col min="2577" max="2577" width="8" style="1" customWidth="1"/>
    <col min="2578" max="2578" width="1.140625" style="1" customWidth="1"/>
    <col min="2579" max="2579" width="2.28515625" style="1" customWidth="1"/>
    <col min="2580" max="2580" width="1.140625" style="1" customWidth="1"/>
    <col min="2581" max="2581" width="2.28515625" style="1" customWidth="1"/>
    <col min="2582" max="2582" width="4.5703125" style="1" customWidth="1"/>
    <col min="2583" max="2583" width="3.42578125" style="1" customWidth="1"/>
    <col min="2584" max="2584" width="1.140625" style="1" customWidth="1"/>
    <col min="2585" max="2585" width="2.42578125" style="1" customWidth="1"/>
    <col min="2586" max="2816" width="6.85546875" style="1" customWidth="1"/>
    <col min="2817" max="2817" width="2.28515625" style="1" customWidth="1"/>
    <col min="2818" max="2818" width="24.42578125" style="1" customWidth="1"/>
    <col min="2819" max="2819" width="6.7109375" style="1" customWidth="1"/>
    <col min="2820" max="2820" width="5.42578125" style="1" customWidth="1"/>
    <col min="2821" max="2821" width="4.5703125" style="1" customWidth="1"/>
    <col min="2822" max="2823" width="1.140625" style="1" customWidth="1"/>
    <col min="2824" max="2824" width="1.28515625" style="1" customWidth="1"/>
    <col min="2825" max="2825" width="12.42578125" style="1" customWidth="1"/>
    <col min="2826" max="2826" width="8" style="1" customWidth="1"/>
    <col min="2827" max="2827" width="3.42578125" style="1" customWidth="1"/>
    <col min="2828" max="2828" width="6.85546875" style="1" customWidth="1"/>
    <col min="2829" max="2832" width="1.140625" style="1" customWidth="1"/>
    <col min="2833" max="2833" width="8" style="1" customWidth="1"/>
    <col min="2834" max="2834" width="1.140625" style="1" customWidth="1"/>
    <col min="2835" max="2835" width="2.28515625" style="1" customWidth="1"/>
    <col min="2836" max="2836" width="1.140625" style="1" customWidth="1"/>
    <col min="2837" max="2837" width="2.28515625" style="1" customWidth="1"/>
    <col min="2838" max="2838" width="4.5703125" style="1" customWidth="1"/>
    <col min="2839" max="2839" width="3.42578125" style="1" customWidth="1"/>
    <col min="2840" max="2840" width="1.140625" style="1" customWidth="1"/>
    <col min="2841" max="2841" width="2.42578125" style="1" customWidth="1"/>
    <col min="2842" max="3072" width="6.85546875" style="1" customWidth="1"/>
    <col min="3073" max="3073" width="2.28515625" style="1" customWidth="1"/>
    <col min="3074" max="3074" width="24.42578125" style="1" customWidth="1"/>
    <col min="3075" max="3075" width="6.7109375" style="1" customWidth="1"/>
    <col min="3076" max="3076" width="5.42578125" style="1" customWidth="1"/>
    <col min="3077" max="3077" width="4.5703125" style="1" customWidth="1"/>
    <col min="3078" max="3079" width="1.140625" style="1" customWidth="1"/>
    <col min="3080" max="3080" width="1.28515625" style="1" customWidth="1"/>
    <col min="3081" max="3081" width="12.42578125" style="1" customWidth="1"/>
    <col min="3082" max="3082" width="8" style="1" customWidth="1"/>
    <col min="3083" max="3083" width="3.42578125" style="1" customWidth="1"/>
    <col min="3084" max="3084" width="6.85546875" style="1" customWidth="1"/>
    <col min="3085" max="3088" width="1.140625" style="1" customWidth="1"/>
    <col min="3089" max="3089" width="8" style="1" customWidth="1"/>
    <col min="3090" max="3090" width="1.140625" style="1" customWidth="1"/>
    <col min="3091" max="3091" width="2.28515625" style="1" customWidth="1"/>
    <col min="3092" max="3092" width="1.140625" style="1" customWidth="1"/>
    <col min="3093" max="3093" width="2.28515625" style="1" customWidth="1"/>
    <col min="3094" max="3094" width="4.5703125" style="1" customWidth="1"/>
    <col min="3095" max="3095" width="3.42578125" style="1" customWidth="1"/>
    <col min="3096" max="3096" width="1.140625" style="1" customWidth="1"/>
    <col min="3097" max="3097" width="2.42578125" style="1" customWidth="1"/>
    <col min="3098" max="3328" width="6.85546875" style="1" customWidth="1"/>
    <col min="3329" max="3329" width="2.28515625" style="1" customWidth="1"/>
    <col min="3330" max="3330" width="24.42578125" style="1" customWidth="1"/>
    <col min="3331" max="3331" width="6.7109375" style="1" customWidth="1"/>
    <col min="3332" max="3332" width="5.42578125" style="1" customWidth="1"/>
    <col min="3333" max="3333" width="4.5703125" style="1" customWidth="1"/>
    <col min="3334" max="3335" width="1.140625" style="1" customWidth="1"/>
    <col min="3336" max="3336" width="1.28515625" style="1" customWidth="1"/>
    <col min="3337" max="3337" width="12.42578125" style="1" customWidth="1"/>
    <col min="3338" max="3338" width="8" style="1" customWidth="1"/>
    <col min="3339" max="3339" width="3.42578125" style="1" customWidth="1"/>
    <col min="3340" max="3340" width="6.85546875" style="1" customWidth="1"/>
    <col min="3341" max="3344" width="1.140625" style="1" customWidth="1"/>
    <col min="3345" max="3345" width="8" style="1" customWidth="1"/>
    <col min="3346" max="3346" width="1.140625" style="1" customWidth="1"/>
    <col min="3347" max="3347" width="2.28515625" style="1" customWidth="1"/>
    <col min="3348" max="3348" width="1.140625" style="1" customWidth="1"/>
    <col min="3349" max="3349" width="2.28515625" style="1" customWidth="1"/>
    <col min="3350" max="3350" width="4.5703125" style="1" customWidth="1"/>
    <col min="3351" max="3351" width="3.42578125" style="1" customWidth="1"/>
    <col min="3352" max="3352" width="1.140625" style="1" customWidth="1"/>
    <col min="3353" max="3353" width="2.42578125" style="1" customWidth="1"/>
    <col min="3354" max="3584" width="6.85546875" style="1" customWidth="1"/>
    <col min="3585" max="3585" width="2.28515625" style="1" customWidth="1"/>
    <col min="3586" max="3586" width="24.42578125" style="1" customWidth="1"/>
    <col min="3587" max="3587" width="6.7109375" style="1" customWidth="1"/>
    <col min="3588" max="3588" width="5.42578125" style="1" customWidth="1"/>
    <col min="3589" max="3589" width="4.5703125" style="1" customWidth="1"/>
    <col min="3590" max="3591" width="1.140625" style="1" customWidth="1"/>
    <col min="3592" max="3592" width="1.28515625" style="1" customWidth="1"/>
    <col min="3593" max="3593" width="12.42578125" style="1" customWidth="1"/>
    <col min="3594" max="3594" width="8" style="1" customWidth="1"/>
    <col min="3595" max="3595" width="3.42578125" style="1" customWidth="1"/>
    <col min="3596" max="3596" width="6.85546875" style="1" customWidth="1"/>
    <col min="3597" max="3600" width="1.140625" style="1" customWidth="1"/>
    <col min="3601" max="3601" width="8" style="1" customWidth="1"/>
    <col min="3602" max="3602" width="1.140625" style="1" customWidth="1"/>
    <col min="3603" max="3603" width="2.28515625" style="1" customWidth="1"/>
    <col min="3604" max="3604" width="1.140625" style="1" customWidth="1"/>
    <col min="3605" max="3605" width="2.28515625" style="1" customWidth="1"/>
    <col min="3606" max="3606" width="4.5703125" style="1" customWidth="1"/>
    <col min="3607" max="3607" width="3.42578125" style="1" customWidth="1"/>
    <col min="3608" max="3608" width="1.140625" style="1" customWidth="1"/>
    <col min="3609" max="3609" width="2.42578125" style="1" customWidth="1"/>
    <col min="3610" max="3840" width="6.85546875" style="1" customWidth="1"/>
    <col min="3841" max="3841" width="2.28515625" style="1" customWidth="1"/>
    <col min="3842" max="3842" width="24.42578125" style="1" customWidth="1"/>
    <col min="3843" max="3843" width="6.7109375" style="1" customWidth="1"/>
    <col min="3844" max="3844" width="5.42578125" style="1" customWidth="1"/>
    <col min="3845" max="3845" width="4.5703125" style="1" customWidth="1"/>
    <col min="3846" max="3847" width="1.140625" style="1" customWidth="1"/>
    <col min="3848" max="3848" width="1.28515625" style="1" customWidth="1"/>
    <col min="3849" max="3849" width="12.42578125" style="1" customWidth="1"/>
    <col min="3850" max="3850" width="8" style="1" customWidth="1"/>
    <col min="3851" max="3851" width="3.42578125" style="1" customWidth="1"/>
    <col min="3852" max="3852" width="6.85546875" style="1" customWidth="1"/>
    <col min="3853" max="3856" width="1.140625" style="1" customWidth="1"/>
    <col min="3857" max="3857" width="8" style="1" customWidth="1"/>
    <col min="3858" max="3858" width="1.140625" style="1" customWidth="1"/>
    <col min="3859" max="3859" width="2.28515625" style="1" customWidth="1"/>
    <col min="3860" max="3860" width="1.140625" style="1" customWidth="1"/>
    <col min="3861" max="3861" width="2.28515625" style="1" customWidth="1"/>
    <col min="3862" max="3862" width="4.5703125" style="1" customWidth="1"/>
    <col min="3863" max="3863" width="3.42578125" style="1" customWidth="1"/>
    <col min="3864" max="3864" width="1.140625" style="1" customWidth="1"/>
    <col min="3865" max="3865" width="2.42578125" style="1" customWidth="1"/>
    <col min="3866" max="4096" width="6.85546875" style="1" customWidth="1"/>
    <col min="4097" max="4097" width="2.28515625" style="1" customWidth="1"/>
    <col min="4098" max="4098" width="24.42578125" style="1" customWidth="1"/>
    <col min="4099" max="4099" width="6.7109375" style="1" customWidth="1"/>
    <col min="4100" max="4100" width="5.42578125" style="1" customWidth="1"/>
    <col min="4101" max="4101" width="4.5703125" style="1" customWidth="1"/>
    <col min="4102" max="4103" width="1.140625" style="1" customWidth="1"/>
    <col min="4104" max="4104" width="1.28515625" style="1" customWidth="1"/>
    <col min="4105" max="4105" width="12.42578125" style="1" customWidth="1"/>
    <col min="4106" max="4106" width="8" style="1" customWidth="1"/>
    <col min="4107" max="4107" width="3.42578125" style="1" customWidth="1"/>
    <col min="4108" max="4108" width="6.85546875" style="1" customWidth="1"/>
    <col min="4109" max="4112" width="1.140625" style="1" customWidth="1"/>
    <col min="4113" max="4113" width="8" style="1" customWidth="1"/>
    <col min="4114" max="4114" width="1.140625" style="1" customWidth="1"/>
    <col min="4115" max="4115" width="2.28515625" style="1" customWidth="1"/>
    <col min="4116" max="4116" width="1.140625" style="1" customWidth="1"/>
    <col min="4117" max="4117" width="2.28515625" style="1" customWidth="1"/>
    <col min="4118" max="4118" width="4.5703125" style="1" customWidth="1"/>
    <col min="4119" max="4119" width="3.42578125" style="1" customWidth="1"/>
    <col min="4120" max="4120" width="1.140625" style="1" customWidth="1"/>
    <col min="4121" max="4121" width="2.42578125" style="1" customWidth="1"/>
    <col min="4122" max="4352" width="6.85546875" style="1" customWidth="1"/>
    <col min="4353" max="4353" width="2.28515625" style="1" customWidth="1"/>
    <col min="4354" max="4354" width="24.42578125" style="1" customWidth="1"/>
    <col min="4355" max="4355" width="6.7109375" style="1" customWidth="1"/>
    <col min="4356" max="4356" width="5.42578125" style="1" customWidth="1"/>
    <col min="4357" max="4357" width="4.5703125" style="1" customWidth="1"/>
    <col min="4358" max="4359" width="1.140625" style="1" customWidth="1"/>
    <col min="4360" max="4360" width="1.28515625" style="1" customWidth="1"/>
    <col min="4361" max="4361" width="12.42578125" style="1" customWidth="1"/>
    <col min="4362" max="4362" width="8" style="1" customWidth="1"/>
    <col min="4363" max="4363" width="3.42578125" style="1" customWidth="1"/>
    <col min="4364" max="4364" width="6.85546875" style="1" customWidth="1"/>
    <col min="4365" max="4368" width="1.140625" style="1" customWidth="1"/>
    <col min="4369" max="4369" width="8" style="1" customWidth="1"/>
    <col min="4370" max="4370" width="1.140625" style="1" customWidth="1"/>
    <col min="4371" max="4371" width="2.28515625" style="1" customWidth="1"/>
    <col min="4372" max="4372" width="1.140625" style="1" customWidth="1"/>
    <col min="4373" max="4373" width="2.28515625" style="1" customWidth="1"/>
    <col min="4374" max="4374" width="4.5703125" style="1" customWidth="1"/>
    <col min="4375" max="4375" width="3.42578125" style="1" customWidth="1"/>
    <col min="4376" max="4376" width="1.140625" style="1" customWidth="1"/>
    <col min="4377" max="4377" width="2.42578125" style="1" customWidth="1"/>
    <col min="4378" max="4608" width="6.85546875" style="1" customWidth="1"/>
    <col min="4609" max="4609" width="2.28515625" style="1" customWidth="1"/>
    <col min="4610" max="4610" width="24.42578125" style="1" customWidth="1"/>
    <col min="4611" max="4611" width="6.7109375" style="1" customWidth="1"/>
    <col min="4612" max="4612" width="5.42578125" style="1" customWidth="1"/>
    <col min="4613" max="4613" width="4.5703125" style="1" customWidth="1"/>
    <col min="4614" max="4615" width="1.140625" style="1" customWidth="1"/>
    <col min="4616" max="4616" width="1.28515625" style="1" customWidth="1"/>
    <col min="4617" max="4617" width="12.42578125" style="1" customWidth="1"/>
    <col min="4618" max="4618" width="8" style="1" customWidth="1"/>
    <col min="4619" max="4619" width="3.42578125" style="1" customWidth="1"/>
    <col min="4620" max="4620" width="6.85546875" style="1" customWidth="1"/>
    <col min="4621" max="4624" width="1.140625" style="1" customWidth="1"/>
    <col min="4625" max="4625" width="8" style="1" customWidth="1"/>
    <col min="4626" max="4626" width="1.140625" style="1" customWidth="1"/>
    <col min="4627" max="4627" width="2.28515625" style="1" customWidth="1"/>
    <col min="4628" max="4628" width="1.140625" style="1" customWidth="1"/>
    <col min="4629" max="4629" width="2.28515625" style="1" customWidth="1"/>
    <col min="4630" max="4630" width="4.5703125" style="1" customWidth="1"/>
    <col min="4631" max="4631" width="3.42578125" style="1" customWidth="1"/>
    <col min="4632" max="4632" width="1.140625" style="1" customWidth="1"/>
    <col min="4633" max="4633" width="2.42578125" style="1" customWidth="1"/>
    <col min="4634" max="4864" width="6.85546875" style="1" customWidth="1"/>
    <col min="4865" max="4865" width="2.28515625" style="1" customWidth="1"/>
    <col min="4866" max="4866" width="24.42578125" style="1" customWidth="1"/>
    <col min="4867" max="4867" width="6.7109375" style="1" customWidth="1"/>
    <col min="4868" max="4868" width="5.42578125" style="1" customWidth="1"/>
    <col min="4869" max="4869" width="4.5703125" style="1" customWidth="1"/>
    <col min="4870" max="4871" width="1.140625" style="1" customWidth="1"/>
    <col min="4872" max="4872" width="1.28515625" style="1" customWidth="1"/>
    <col min="4873" max="4873" width="12.42578125" style="1" customWidth="1"/>
    <col min="4874" max="4874" width="8" style="1" customWidth="1"/>
    <col min="4875" max="4875" width="3.42578125" style="1" customWidth="1"/>
    <col min="4876" max="4876" width="6.85546875" style="1" customWidth="1"/>
    <col min="4877" max="4880" width="1.140625" style="1" customWidth="1"/>
    <col min="4881" max="4881" width="8" style="1" customWidth="1"/>
    <col min="4882" max="4882" width="1.140625" style="1" customWidth="1"/>
    <col min="4883" max="4883" width="2.28515625" style="1" customWidth="1"/>
    <col min="4884" max="4884" width="1.140625" style="1" customWidth="1"/>
    <col min="4885" max="4885" width="2.28515625" style="1" customWidth="1"/>
    <col min="4886" max="4886" width="4.5703125" style="1" customWidth="1"/>
    <col min="4887" max="4887" width="3.42578125" style="1" customWidth="1"/>
    <col min="4888" max="4888" width="1.140625" style="1" customWidth="1"/>
    <col min="4889" max="4889" width="2.42578125" style="1" customWidth="1"/>
    <col min="4890" max="5120" width="6.85546875" style="1" customWidth="1"/>
    <col min="5121" max="5121" width="2.28515625" style="1" customWidth="1"/>
    <col min="5122" max="5122" width="24.42578125" style="1" customWidth="1"/>
    <col min="5123" max="5123" width="6.7109375" style="1" customWidth="1"/>
    <col min="5124" max="5124" width="5.42578125" style="1" customWidth="1"/>
    <col min="5125" max="5125" width="4.5703125" style="1" customWidth="1"/>
    <col min="5126" max="5127" width="1.140625" style="1" customWidth="1"/>
    <col min="5128" max="5128" width="1.28515625" style="1" customWidth="1"/>
    <col min="5129" max="5129" width="12.42578125" style="1" customWidth="1"/>
    <col min="5130" max="5130" width="8" style="1" customWidth="1"/>
    <col min="5131" max="5131" width="3.42578125" style="1" customWidth="1"/>
    <col min="5132" max="5132" width="6.85546875" style="1" customWidth="1"/>
    <col min="5133" max="5136" width="1.140625" style="1" customWidth="1"/>
    <col min="5137" max="5137" width="8" style="1" customWidth="1"/>
    <col min="5138" max="5138" width="1.140625" style="1" customWidth="1"/>
    <col min="5139" max="5139" width="2.28515625" style="1" customWidth="1"/>
    <col min="5140" max="5140" width="1.140625" style="1" customWidth="1"/>
    <col min="5141" max="5141" width="2.28515625" style="1" customWidth="1"/>
    <col min="5142" max="5142" width="4.5703125" style="1" customWidth="1"/>
    <col min="5143" max="5143" width="3.42578125" style="1" customWidth="1"/>
    <col min="5144" max="5144" width="1.140625" style="1" customWidth="1"/>
    <col min="5145" max="5145" width="2.42578125" style="1" customWidth="1"/>
    <col min="5146" max="5376" width="6.85546875" style="1" customWidth="1"/>
    <col min="5377" max="5377" width="2.28515625" style="1" customWidth="1"/>
    <col min="5378" max="5378" width="24.42578125" style="1" customWidth="1"/>
    <col min="5379" max="5379" width="6.7109375" style="1" customWidth="1"/>
    <col min="5380" max="5380" width="5.42578125" style="1" customWidth="1"/>
    <col min="5381" max="5381" width="4.5703125" style="1" customWidth="1"/>
    <col min="5382" max="5383" width="1.140625" style="1" customWidth="1"/>
    <col min="5384" max="5384" width="1.28515625" style="1" customWidth="1"/>
    <col min="5385" max="5385" width="12.42578125" style="1" customWidth="1"/>
    <col min="5386" max="5386" width="8" style="1" customWidth="1"/>
    <col min="5387" max="5387" width="3.42578125" style="1" customWidth="1"/>
    <col min="5388" max="5388" width="6.85546875" style="1" customWidth="1"/>
    <col min="5389" max="5392" width="1.140625" style="1" customWidth="1"/>
    <col min="5393" max="5393" width="8" style="1" customWidth="1"/>
    <col min="5394" max="5394" width="1.140625" style="1" customWidth="1"/>
    <col min="5395" max="5395" width="2.28515625" style="1" customWidth="1"/>
    <col min="5396" max="5396" width="1.140625" style="1" customWidth="1"/>
    <col min="5397" max="5397" width="2.28515625" style="1" customWidth="1"/>
    <col min="5398" max="5398" width="4.5703125" style="1" customWidth="1"/>
    <col min="5399" max="5399" width="3.42578125" style="1" customWidth="1"/>
    <col min="5400" max="5400" width="1.140625" style="1" customWidth="1"/>
    <col min="5401" max="5401" width="2.42578125" style="1" customWidth="1"/>
    <col min="5402" max="5632" width="6.85546875" style="1" customWidth="1"/>
    <col min="5633" max="5633" width="2.28515625" style="1" customWidth="1"/>
    <col min="5634" max="5634" width="24.42578125" style="1" customWidth="1"/>
    <col min="5635" max="5635" width="6.7109375" style="1" customWidth="1"/>
    <col min="5636" max="5636" width="5.42578125" style="1" customWidth="1"/>
    <col min="5637" max="5637" width="4.5703125" style="1" customWidth="1"/>
    <col min="5638" max="5639" width="1.140625" style="1" customWidth="1"/>
    <col min="5640" max="5640" width="1.28515625" style="1" customWidth="1"/>
    <col min="5641" max="5641" width="12.42578125" style="1" customWidth="1"/>
    <col min="5642" max="5642" width="8" style="1" customWidth="1"/>
    <col min="5643" max="5643" width="3.42578125" style="1" customWidth="1"/>
    <col min="5644" max="5644" width="6.85546875" style="1" customWidth="1"/>
    <col min="5645" max="5648" width="1.140625" style="1" customWidth="1"/>
    <col min="5649" max="5649" width="8" style="1" customWidth="1"/>
    <col min="5650" max="5650" width="1.140625" style="1" customWidth="1"/>
    <col min="5651" max="5651" width="2.28515625" style="1" customWidth="1"/>
    <col min="5652" max="5652" width="1.140625" style="1" customWidth="1"/>
    <col min="5653" max="5653" width="2.28515625" style="1" customWidth="1"/>
    <col min="5654" max="5654" width="4.5703125" style="1" customWidth="1"/>
    <col min="5655" max="5655" width="3.42578125" style="1" customWidth="1"/>
    <col min="5656" max="5656" width="1.140625" style="1" customWidth="1"/>
    <col min="5657" max="5657" width="2.42578125" style="1" customWidth="1"/>
    <col min="5658" max="5888" width="6.85546875" style="1" customWidth="1"/>
    <col min="5889" max="5889" width="2.28515625" style="1" customWidth="1"/>
    <col min="5890" max="5890" width="24.42578125" style="1" customWidth="1"/>
    <col min="5891" max="5891" width="6.7109375" style="1" customWidth="1"/>
    <col min="5892" max="5892" width="5.42578125" style="1" customWidth="1"/>
    <col min="5893" max="5893" width="4.5703125" style="1" customWidth="1"/>
    <col min="5894" max="5895" width="1.140625" style="1" customWidth="1"/>
    <col min="5896" max="5896" width="1.28515625" style="1" customWidth="1"/>
    <col min="5897" max="5897" width="12.42578125" style="1" customWidth="1"/>
    <col min="5898" max="5898" width="8" style="1" customWidth="1"/>
    <col min="5899" max="5899" width="3.42578125" style="1" customWidth="1"/>
    <col min="5900" max="5900" width="6.85546875" style="1" customWidth="1"/>
    <col min="5901" max="5904" width="1.140625" style="1" customWidth="1"/>
    <col min="5905" max="5905" width="8" style="1" customWidth="1"/>
    <col min="5906" max="5906" width="1.140625" style="1" customWidth="1"/>
    <col min="5907" max="5907" width="2.28515625" style="1" customWidth="1"/>
    <col min="5908" max="5908" width="1.140625" style="1" customWidth="1"/>
    <col min="5909" max="5909" width="2.28515625" style="1" customWidth="1"/>
    <col min="5910" max="5910" width="4.5703125" style="1" customWidth="1"/>
    <col min="5911" max="5911" width="3.42578125" style="1" customWidth="1"/>
    <col min="5912" max="5912" width="1.140625" style="1" customWidth="1"/>
    <col min="5913" max="5913" width="2.42578125" style="1" customWidth="1"/>
    <col min="5914" max="6144" width="6.85546875" style="1" customWidth="1"/>
    <col min="6145" max="6145" width="2.28515625" style="1" customWidth="1"/>
    <col min="6146" max="6146" width="24.42578125" style="1" customWidth="1"/>
    <col min="6147" max="6147" width="6.7109375" style="1" customWidth="1"/>
    <col min="6148" max="6148" width="5.42578125" style="1" customWidth="1"/>
    <col min="6149" max="6149" width="4.5703125" style="1" customWidth="1"/>
    <col min="6150" max="6151" width="1.140625" style="1" customWidth="1"/>
    <col min="6152" max="6152" width="1.28515625" style="1" customWidth="1"/>
    <col min="6153" max="6153" width="12.42578125" style="1" customWidth="1"/>
    <col min="6154" max="6154" width="8" style="1" customWidth="1"/>
    <col min="6155" max="6155" width="3.42578125" style="1" customWidth="1"/>
    <col min="6156" max="6156" width="6.85546875" style="1" customWidth="1"/>
    <col min="6157" max="6160" width="1.140625" style="1" customWidth="1"/>
    <col min="6161" max="6161" width="8" style="1" customWidth="1"/>
    <col min="6162" max="6162" width="1.140625" style="1" customWidth="1"/>
    <col min="6163" max="6163" width="2.28515625" style="1" customWidth="1"/>
    <col min="6164" max="6164" width="1.140625" style="1" customWidth="1"/>
    <col min="6165" max="6165" width="2.28515625" style="1" customWidth="1"/>
    <col min="6166" max="6166" width="4.5703125" style="1" customWidth="1"/>
    <col min="6167" max="6167" width="3.42578125" style="1" customWidth="1"/>
    <col min="6168" max="6168" width="1.140625" style="1" customWidth="1"/>
    <col min="6169" max="6169" width="2.42578125" style="1" customWidth="1"/>
    <col min="6170" max="6400" width="6.85546875" style="1" customWidth="1"/>
    <col min="6401" max="6401" width="2.28515625" style="1" customWidth="1"/>
    <col min="6402" max="6402" width="24.42578125" style="1" customWidth="1"/>
    <col min="6403" max="6403" width="6.7109375" style="1" customWidth="1"/>
    <col min="6404" max="6404" width="5.42578125" style="1" customWidth="1"/>
    <col min="6405" max="6405" width="4.5703125" style="1" customWidth="1"/>
    <col min="6406" max="6407" width="1.140625" style="1" customWidth="1"/>
    <col min="6408" max="6408" width="1.28515625" style="1" customWidth="1"/>
    <col min="6409" max="6409" width="12.42578125" style="1" customWidth="1"/>
    <col min="6410" max="6410" width="8" style="1" customWidth="1"/>
    <col min="6411" max="6411" width="3.42578125" style="1" customWidth="1"/>
    <col min="6412" max="6412" width="6.85546875" style="1" customWidth="1"/>
    <col min="6413" max="6416" width="1.140625" style="1" customWidth="1"/>
    <col min="6417" max="6417" width="8" style="1" customWidth="1"/>
    <col min="6418" max="6418" width="1.140625" style="1" customWidth="1"/>
    <col min="6419" max="6419" width="2.28515625" style="1" customWidth="1"/>
    <col min="6420" max="6420" width="1.140625" style="1" customWidth="1"/>
    <col min="6421" max="6421" width="2.28515625" style="1" customWidth="1"/>
    <col min="6422" max="6422" width="4.5703125" style="1" customWidth="1"/>
    <col min="6423" max="6423" width="3.42578125" style="1" customWidth="1"/>
    <col min="6424" max="6424" width="1.140625" style="1" customWidth="1"/>
    <col min="6425" max="6425" width="2.42578125" style="1" customWidth="1"/>
    <col min="6426" max="6656" width="6.85546875" style="1" customWidth="1"/>
    <col min="6657" max="6657" width="2.28515625" style="1" customWidth="1"/>
    <col min="6658" max="6658" width="24.42578125" style="1" customWidth="1"/>
    <col min="6659" max="6659" width="6.7109375" style="1" customWidth="1"/>
    <col min="6660" max="6660" width="5.42578125" style="1" customWidth="1"/>
    <col min="6661" max="6661" width="4.5703125" style="1" customWidth="1"/>
    <col min="6662" max="6663" width="1.140625" style="1" customWidth="1"/>
    <col min="6664" max="6664" width="1.28515625" style="1" customWidth="1"/>
    <col min="6665" max="6665" width="12.42578125" style="1" customWidth="1"/>
    <col min="6666" max="6666" width="8" style="1" customWidth="1"/>
    <col min="6667" max="6667" width="3.42578125" style="1" customWidth="1"/>
    <col min="6668" max="6668" width="6.85546875" style="1" customWidth="1"/>
    <col min="6669" max="6672" width="1.140625" style="1" customWidth="1"/>
    <col min="6673" max="6673" width="8" style="1" customWidth="1"/>
    <col min="6674" max="6674" width="1.140625" style="1" customWidth="1"/>
    <col min="6675" max="6675" width="2.28515625" style="1" customWidth="1"/>
    <col min="6676" max="6676" width="1.140625" style="1" customWidth="1"/>
    <col min="6677" max="6677" width="2.28515625" style="1" customWidth="1"/>
    <col min="6678" max="6678" width="4.5703125" style="1" customWidth="1"/>
    <col min="6679" max="6679" width="3.42578125" style="1" customWidth="1"/>
    <col min="6680" max="6680" width="1.140625" style="1" customWidth="1"/>
    <col min="6681" max="6681" width="2.42578125" style="1" customWidth="1"/>
    <col min="6682" max="6912" width="6.85546875" style="1" customWidth="1"/>
    <col min="6913" max="6913" width="2.28515625" style="1" customWidth="1"/>
    <col min="6914" max="6914" width="24.42578125" style="1" customWidth="1"/>
    <col min="6915" max="6915" width="6.7109375" style="1" customWidth="1"/>
    <col min="6916" max="6916" width="5.42578125" style="1" customWidth="1"/>
    <col min="6917" max="6917" width="4.5703125" style="1" customWidth="1"/>
    <col min="6918" max="6919" width="1.140625" style="1" customWidth="1"/>
    <col min="6920" max="6920" width="1.28515625" style="1" customWidth="1"/>
    <col min="6921" max="6921" width="12.42578125" style="1" customWidth="1"/>
    <col min="6922" max="6922" width="8" style="1" customWidth="1"/>
    <col min="6923" max="6923" width="3.42578125" style="1" customWidth="1"/>
    <col min="6924" max="6924" width="6.85546875" style="1" customWidth="1"/>
    <col min="6925" max="6928" width="1.140625" style="1" customWidth="1"/>
    <col min="6929" max="6929" width="8" style="1" customWidth="1"/>
    <col min="6930" max="6930" width="1.140625" style="1" customWidth="1"/>
    <col min="6931" max="6931" width="2.28515625" style="1" customWidth="1"/>
    <col min="6932" max="6932" width="1.140625" style="1" customWidth="1"/>
    <col min="6933" max="6933" width="2.28515625" style="1" customWidth="1"/>
    <col min="6934" max="6934" width="4.5703125" style="1" customWidth="1"/>
    <col min="6935" max="6935" width="3.42578125" style="1" customWidth="1"/>
    <col min="6936" max="6936" width="1.140625" style="1" customWidth="1"/>
    <col min="6937" max="6937" width="2.42578125" style="1" customWidth="1"/>
    <col min="6938" max="7168" width="6.85546875" style="1" customWidth="1"/>
    <col min="7169" max="7169" width="2.28515625" style="1" customWidth="1"/>
    <col min="7170" max="7170" width="24.42578125" style="1" customWidth="1"/>
    <col min="7171" max="7171" width="6.7109375" style="1" customWidth="1"/>
    <col min="7172" max="7172" width="5.42578125" style="1" customWidth="1"/>
    <col min="7173" max="7173" width="4.5703125" style="1" customWidth="1"/>
    <col min="7174" max="7175" width="1.140625" style="1" customWidth="1"/>
    <col min="7176" max="7176" width="1.28515625" style="1" customWidth="1"/>
    <col min="7177" max="7177" width="12.42578125" style="1" customWidth="1"/>
    <col min="7178" max="7178" width="8" style="1" customWidth="1"/>
    <col min="7179" max="7179" width="3.42578125" style="1" customWidth="1"/>
    <col min="7180" max="7180" width="6.85546875" style="1" customWidth="1"/>
    <col min="7181" max="7184" width="1.140625" style="1" customWidth="1"/>
    <col min="7185" max="7185" width="8" style="1" customWidth="1"/>
    <col min="7186" max="7186" width="1.140625" style="1" customWidth="1"/>
    <col min="7187" max="7187" width="2.28515625" style="1" customWidth="1"/>
    <col min="7188" max="7188" width="1.140625" style="1" customWidth="1"/>
    <col min="7189" max="7189" width="2.28515625" style="1" customWidth="1"/>
    <col min="7190" max="7190" width="4.5703125" style="1" customWidth="1"/>
    <col min="7191" max="7191" width="3.42578125" style="1" customWidth="1"/>
    <col min="7192" max="7192" width="1.140625" style="1" customWidth="1"/>
    <col min="7193" max="7193" width="2.42578125" style="1" customWidth="1"/>
    <col min="7194" max="7424" width="6.85546875" style="1" customWidth="1"/>
    <col min="7425" max="7425" width="2.28515625" style="1" customWidth="1"/>
    <col min="7426" max="7426" width="24.42578125" style="1" customWidth="1"/>
    <col min="7427" max="7427" width="6.7109375" style="1" customWidth="1"/>
    <col min="7428" max="7428" width="5.42578125" style="1" customWidth="1"/>
    <col min="7429" max="7429" width="4.5703125" style="1" customWidth="1"/>
    <col min="7430" max="7431" width="1.140625" style="1" customWidth="1"/>
    <col min="7432" max="7432" width="1.28515625" style="1" customWidth="1"/>
    <col min="7433" max="7433" width="12.42578125" style="1" customWidth="1"/>
    <col min="7434" max="7434" width="8" style="1" customWidth="1"/>
    <col min="7435" max="7435" width="3.42578125" style="1" customWidth="1"/>
    <col min="7436" max="7436" width="6.85546875" style="1" customWidth="1"/>
    <col min="7437" max="7440" width="1.140625" style="1" customWidth="1"/>
    <col min="7441" max="7441" width="8" style="1" customWidth="1"/>
    <col min="7442" max="7442" width="1.140625" style="1" customWidth="1"/>
    <col min="7443" max="7443" width="2.28515625" style="1" customWidth="1"/>
    <col min="7444" max="7444" width="1.140625" style="1" customWidth="1"/>
    <col min="7445" max="7445" width="2.28515625" style="1" customWidth="1"/>
    <col min="7446" max="7446" width="4.5703125" style="1" customWidth="1"/>
    <col min="7447" max="7447" width="3.42578125" style="1" customWidth="1"/>
    <col min="7448" max="7448" width="1.140625" style="1" customWidth="1"/>
    <col min="7449" max="7449" width="2.42578125" style="1" customWidth="1"/>
    <col min="7450" max="7680" width="6.85546875" style="1" customWidth="1"/>
    <col min="7681" max="7681" width="2.28515625" style="1" customWidth="1"/>
    <col min="7682" max="7682" width="24.42578125" style="1" customWidth="1"/>
    <col min="7683" max="7683" width="6.7109375" style="1" customWidth="1"/>
    <col min="7684" max="7684" width="5.42578125" style="1" customWidth="1"/>
    <col min="7685" max="7685" width="4.5703125" style="1" customWidth="1"/>
    <col min="7686" max="7687" width="1.140625" style="1" customWidth="1"/>
    <col min="7688" max="7688" width="1.28515625" style="1" customWidth="1"/>
    <col min="7689" max="7689" width="12.42578125" style="1" customWidth="1"/>
    <col min="7690" max="7690" width="8" style="1" customWidth="1"/>
    <col min="7691" max="7691" width="3.42578125" style="1" customWidth="1"/>
    <col min="7692" max="7692" width="6.85546875" style="1" customWidth="1"/>
    <col min="7693" max="7696" width="1.140625" style="1" customWidth="1"/>
    <col min="7697" max="7697" width="8" style="1" customWidth="1"/>
    <col min="7698" max="7698" width="1.140625" style="1" customWidth="1"/>
    <col min="7699" max="7699" width="2.28515625" style="1" customWidth="1"/>
    <col min="7700" max="7700" width="1.140625" style="1" customWidth="1"/>
    <col min="7701" max="7701" width="2.28515625" style="1" customWidth="1"/>
    <col min="7702" max="7702" width="4.5703125" style="1" customWidth="1"/>
    <col min="7703" max="7703" width="3.42578125" style="1" customWidth="1"/>
    <col min="7704" max="7704" width="1.140625" style="1" customWidth="1"/>
    <col min="7705" max="7705" width="2.42578125" style="1" customWidth="1"/>
    <col min="7706" max="7936" width="6.85546875" style="1" customWidth="1"/>
    <col min="7937" max="7937" width="2.28515625" style="1" customWidth="1"/>
    <col min="7938" max="7938" width="24.42578125" style="1" customWidth="1"/>
    <col min="7939" max="7939" width="6.7109375" style="1" customWidth="1"/>
    <col min="7940" max="7940" width="5.42578125" style="1" customWidth="1"/>
    <col min="7941" max="7941" width="4.5703125" style="1" customWidth="1"/>
    <col min="7942" max="7943" width="1.140625" style="1" customWidth="1"/>
    <col min="7944" max="7944" width="1.28515625" style="1" customWidth="1"/>
    <col min="7945" max="7945" width="12.42578125" style="1" customWidth="1"/>
    <col min="7946" max="7946" width="8" style="1" customWidth="1"/>
    <col min="7947" max="7947" width="3.42578125" style="1" customWidth="1"/>
    <col min="7948" max="7948" width="6.85546875" style="1" customWidth="1"/>
    <col min="7949" max="7952" width="1.140625" style="1" customWidth="1"/>
    <col min="7953" max="7953" width="8" style="1" customWidth="1"/>
    <col min="7954" max="7954" width="1.140625" style="1" customWidth="1"/>
    <col min="7955" max="7955" width="2.28515625" style="1" customWidth="1"/>
    <col min="7956" max="7956" width="1.140625" style="1" customWidth="1"/>
    <col min="7957" max="7957" width="2.28515625" style="1" customWidth="1"/>
    <col min="7958" max="7958" width="4.5703125" style="1" customWidth="1"/>
    <col min="7959" max="7959" width="3.42578125" style="1" customWidth="1"/>
    <col min="7960" max="7960" width="1.140625" style="1" customWidth="1"/>
    <col min="7961" max="7961" width="2.42578125" style="1" customWidth="1"/>
    <col min="7962" max="8192" width="6.85546875" style="1" customWidth="1"/>
    <col min="8193" max="8193" width="2.28515625" style="1" customWidth="1"/>
    <col min="8194" max="8194" width="24.42578125" style="1" customWidth="1"/>
    <col min="8195" max="8195" width="6.7109375" style="1" customWidth="1"/>
    <col min="8196" max="8196" width="5.42578125" style="1" customWidth="1"/>
    <col min="8197" max="8197" width="4.5703125" style="1" customWidth="1"/>
    <col min="8198" max="8199" width="1.140625" style="1" customWidth="1"/>
    <col min="8200" max="8200" width="1.28515625" style="1" customWidth="1"/>
    <col min="8201" max="8201" width="12.42578125" style="1" customWidth="1"/>
    <col min="8202" max="8202" width="8" style="1" customWidth="1"/>
    <col min="8203" max="8203" width="3.42578125" style="1" customWidth="1"/>
    <col min="8204" max="8204" width="6.85546875" style="1" customWidth="1"/>
    <col min="8205" max="8208" width="1.140625" style="1" customWidth="1"/>
    <col min="8209" max="8209" width="8" style="1" customWidth="1"/>
    <col min="8210" max="8210" width="1.140625" style="1" customWidth="1"/>
    <col min="8211" max="8211" width="2.28515625" style="1" customWidth="1"/>
    <col min="8212" max="8212" width="1.140625" style="1" customWidth="1"/>
    <col min="8213" max="8213" width="2.28515625" style="1" customWidth="1"/>
    <col min="8214" max="8214" width="4.5703125" style="1" customWidth="1"/>
    <col min="8215" max="8215" width="3.42578125" style="1" customWidth="1"/>
    <col min="8216" max="8216" width="1.140625" style="1" customWidth="1"/>
    <col min="8217" max="8217" width="2.42578125" style="1" customWidth="1"/>
    <col min="8218" max="8448" width="6.85546875" style="1" customWidth="1"/>
    <col min="8449" max="8449" width="2.28515625" style="1" customWidth="1"/>
    <col min="8450" max="8450" width="24.42578125" style="1" customWidth="1"/>
    <col min="8451" max="8451" width="6.7109375" style="1" customWidth="1"/>
    <col min="8452" max="8452" width="5.42578125" style="1" customWidth="1"/>
    <col min="8453" max="8453" width="4.5703125" style="1" customWidth="1"/>
    <col min="8454" max="8455" width="1.140625" style="1" customWidth="1"/>
    <col min="8456" max="8456" width="1.28515625" style="1" customWidth="1"/>
    <col min="8457" max="8457" width="12.42578125" style="1" customWidth="1"/>
    <col min="8458" max="8458" width="8" style="1" customWidth="1"/>
    <col min="8459" max="8459" width="3.42578125" style="1" customWidth="1"/>
    <col min="8460" max="8460" width="6.85546875" style="1" customWidth="1"/>
    <col min="8461" max="8464" width="1.140625" style="1" customWidth="1"/>
    <col min="8465" max="8465" width="8" style="1" customWidth="1"/>
    <col min="8466" max="8466" width="1.140625" style="1" customWidth="1"/>
    <col min="8467" max="8467" width="2.28515625" style="1" customWidth="1"/>
    <col min="8468" max="8468" width="1.140625" style="1" customWidth="1"/>
    <col min="8469" max="8469" width="2.28515625" style="1" customWidth="1"/>
    <col min="8470" max="8470" width="4.5703125" style="1" customWidth="1"/>
    <col min="8471" max="8471" width="3.42578125" style="1" customWidth="1"/>
    <col min="8472" max="8472" width="1.140625" style="1" customWidth="1"/>
    <col min="8473" max="8473" width="2.42578125" style="1" customWidth="1"/>
    <col min="8474" max="8704" width="6.85546875" style="1" customWidth="1"/>
    <col min="8705" max="8705" width="2.28515625" style="1" customWidth="1"/>
    <col min="8706" max="8706" width="24.42578125" style="1" customWidth="1"/>
    <col min="8707" max="8707" width="6.7109375" style="1" customWidth="1"/>
    <col min="8708" max="8708" width="5.42578125" style="1" customWidth="1"/>
    <col min="8709" max="8709" width="4.5703125" style="1" customWidth="1"/>
    <col min="8710" max="8711" width="1.140625" style="1" customWidth="1"/>
    <col min="8712" max="8712" width="1.28515625" style="1" customWidth="1"/>
    <col min="8713" max="8713" width="12.42578125" style="1" customWidth="1"/>
    <col min="8714" max="8714" width="8" style="1" customWidth="1"/>
    <col min="8715" max="8715" width="3.42578125" style="1" customWidth="1"/>
    <col min="8716" max="8716" width="6.85546875" style="1" customWidth="1"/>
    <col min="8717" max="8720" width="1.140625" style="1" customWidth="1"/>
    <col min="8721" max="8721" width="8" style="1" customWidth="1"/>
    <col min="8722" max="8722" width="1.140625" style="1" customWidth="1"/>
    <col min="8723" max="8723" width="2.28515625" style="1" customWidth="1"/>
    <col min="8724" max="8724" width="1.140625" style="1" customWidth="1"/>
    <col min="8725" max="8725" width="2.28515625" style="1" customWidth="1"/>
    <col min="8726" max="8726" width="4.5703125" style="1" customWidth="1"/>
    <col min="8727" max="8727" width="3.42578125" style="1" customWidth="1"/>
    <col min="8728" max="8728" width="1.140625" style="1" customWidth="1"/>
    <col min="8729" max="8729" width="2.42578125" style="1" customWidth="1"/>
    <col min="8730" max="8960" width="6.85546875" style="1" customWidth="1"/>
    <col min="8961" max="8961" width="2.28515625" style="1" customWidth="1"/>
    <col min="8962" max="8962" width="24.42578125" style="1" customWidth="1"/>
    <col min="8963" max="8963" width="6.7109375" style="1" customWidth="1"/>
    <col min="8964" max="8964" width="5.42578125" style="1" customWidth="1"/>
    <col min="8965" max="8965" width="4.5703125" style="1" customWidth="1"/>
    <col min="8966" max="8967" width="1.140625" style="1" customWidth="1"/>
    <col min="8968" max="8968" width="1.28515625" style="1" customWidth="1"/>
    <col min="8969" max="8969" width="12.42578125" style="1" customWidth="1"/>
    <col min="8970" max="8970" width="8" style="1" customWidth="1"/>
    <col min="8971" max="8971" width="3.42578125" style="1" customWidth="1"/>
    <col min="8972" max="8972" width="6.85546875" style="1" customWidth="1"/>
    <col min="8973" max="8976" width="1.140625" style="1" customWidth="1"/>
    <col min="8977" max="8977" width="8" style="1" customWidth="1"/>
    <col min="8978" max="8978" width="1.140625" style="1" customWidth="1"/>
    <col min="8979" max="8979" width="2.28515625" style="1" customWidth="1"/>
    <col min="8980" max="8980" width="1.140625" style="1" customWidth="1"/>
    <col min="8981" max="8981" width="2.28515625" style="1" customWidth="1"/>
    <col min="8982" max="8982" width="4.5703125" style="1" customWidth="1"/>
    <col min="8983" max="8983" width="3.42578125" style="1" customWidth="1"/>
    <col min="8984" max="8984" width="1.140625" style="1" customWidth="1"/>
    <col min="8985" max="8985" width="2.42578125" style="1" customWidth="1"/>
    <col min="8986" max="9216" width="6.85546875" style="1" customWidth="1"/>
    <col min="9217" max="9217" width="2.28515625" style="1" customWidth="1"/>
    <col min="9218" max="9218" width="24.42578125" style="1" customWidth="1"/>
    <col min="9219" max="9219" width="6.7109375" style="1" customWidth="1"/>
    <col min="9220" max="9220" width="5.42578125" style="1" customWidth="1"/>
    <col min="9221" max="9221" width="4.5703125" style="1" customWidth="1"/>
    <col min="9222" max="9223" width="1.140625" style="1" customWidth="1"/>
    <col min="9224" max="9224" width="1.28515625" style="1" customWidth="1"/>
    <col min="9225" max="9225" width="12.42578125" style="1" customWidth="1"/>
    <col min="9226" max="9226" width="8" style="1" customWidth="1"/>
    <col min="9227" max="9227" width="3.42578125" style="1" customWidth="1"/>
    <col min="9228" max="9228" width="6.85546875" style="1" customWidth="1"/>
    <col min="9229" max="9232" width="1.140625" style="1" customWidth="1"/>
    <col min="9233" max="9233" width="8" style="1" customWidth="1"/>
    <col min="9234" max="9234" width="1.140625" style="1" customWidth="1"/>
    <col min="9235" max="9235" width="2.28515625" style="1" customWidth="1"/>
    <col min="9236" max="9236" width="1.140625" style="1" customWidth="1"/>
    <col min="9237" max="9237" width="2.28515625" style="1" customWidth="1"/>
    <col min="9238" max="9238" width="4.5703125" style="1" customWidth="1"/>
    <col min="9239" max="9239" width="3.42578125" style="1" customWidth="1"/>
    <col min="9240" max="9240" width="1.140625" style="1" customWidth="1"/>
    <col min="9241" max="9241" width="2.42578125" style="1" customWidth="1"/>
    <col min="9242" max="9472" width="6.85546875" style="1" customWidth="1"/>
    <col min="9473" max="9473" width="2.28515625" style="1" customWidth="1"/>
    <col min="9474" max="9474" width="24.42578125" style="1" customWidth="1"/>
    <col min="9475" max="9475" width="6.7109375" style="1" customWidth="1"/>
    <col min="9476" max="9476" width="5.42578125" style="1" customWidth="1"/>
    <col min="9477" max="9477" width="4.5703125" style="1" customWidth="1"/>
    <col min="9478" max="9479" width="1.140625" style="1" customWidth="1"/>
    <col min="9480" max="9480" width="1.28515625" style="1" customWidth="1"/>
    <col min="9481" max="9481" width="12.42578125" style="1" customWidth="1"/>
    <col min="9482" max="9482" width="8" style="1" customWidth="1"/>
    <col min="9483" max="9483" width="3.42578125" style="1" customWidth="1"/>
    <col min="9484" max="9484" width="6.85546875" style="1" customWidth="1"/>
    <col min="9485" max="9488" width="1.140625" style="1" customWidth="1"/>
    <col min="9489" max="9489" width="8" style="1" customWidth="1"/>
    <col min="9490" max="9490" width="1.140625" style="1" customWidth="1"/>
    <col min="9491" max="9491" width="2.28515625" style="1" customWidth="1"/>
    <col min="9492" max="9492" width="1.140625" style="1" customWidth="1"/>
    <col min="9493" max="9493" width="2.28515625" style="1" customWidth="1"/>
    <col min="9494" max="9494" width="4.5703125" style="1" customWidth="1"/>
    <col min="9495" max="9495" width="3.42578125" style="1" customWidth="1"/>
    <col min="9496" max="9496" width="1.140625" style="1" customWidth="1"/>
    <col min="9497" max="9497" width="2.42578125" style="1" customWidth="1"/>
    <col min="9498" max="9728" width="6.85546875" style="1" customWidth="1"/>
    <col min="9729" max="9729" width="2.28515625" style="1" customWidth="1"/>
    <col min="9730" max="9730" width="24.42578125" style="1" customWidth="1"/>
    <col min="9731" max="9731" width="6.7109375" style="1" customWidth="1"/>
    <col min="9732" max="9732" width="5.42578125" style="1" customWidth="1"/>
    <col min="9733" max="9733" width="4.5703125" style="1" customWidth="1"/>
    <col min="9734" max="9735" width="1.140625" style="1" customWidth="1"/>
    <col min="9736" max="9736" width="1.28515625" style="1" customWidth="1"/>
    <col min="9737" max="9737" width="12.42578125" style="1" customWidth="1"/>
    <col min="9738" max="9738" width="8" style="1" customWidth="1"/>
    <col min="9739" max="9739" width="3.42578125" style="1" customWidth="1"/>
    <col min="9740" max="9740" width="6.85546875" style="1" customWidth="1"/>
    <col min="9741" max="9744" width="1.140625" style="1" customWidth="1"/>
    <col min="9745" max="9745" width="8" style="1" customWidth="1"/>
    <col min="9746" max="9746" width="1.140625" style="1" customWidth="1"/>
    <col min="9747" max="9747" width="2.28515625" style="1" customWidth="1"/>
    <col min="9748" max="9748" width="1.140625" style="1" customWidth="1"/>
    <col min="9749" max="9749" width="2.28515625" style="1" customWidth="1"/>
    <col min="9750" max="9750" width="4.5703125" style="1" customWidth="1"/>
    <col min="9751" max="9751" width="3.42578125" style="1" customWidth="1"/>
    <col min="9752" max="9752" width="1.140625" style="1" customWidth="1"/>
    <col min="9753" max="9753" width="2.42578125" style="1" customWidth="1"/>
    <col min="9754" max="9984" width="6.85546875" style="1" customWidth="1"/>
    <col min="9985" max="9985" width="2.28515625" style="1" customWidth="1"/>
    <col min="9986" max="9986" width="24.42578125" style="1" customWidth="1"/>
    <col min="9987" max="9987" width="6.7109375" style="1" customWidth="1"/>
    <col min="9988" max="9988" width="5.42578125" style="1" customWidth="1"/>
    <col min="9989" max="9989" width="4.5703125" style="1" customWidth="1"/>
    <col min="9990" max="9991" width="1.140625" style="1" customWidth="1"/>
    <col min="9992" max="9992" width="1.28515625" style="1" customWidth="1"/>
    <col min="9993" max="9993" width="12.42578125" style="1" customWidth="1"/>
    <col min="9994" max="9994" width="8" style="1" customWidth="1"/>
    <col min="9995" max="9995" width="3.42578125" style="1" customWidth="1"/>
    <col min="9996" max="9996" width="6.85546875" style="1" customWidth="1"/>
    <col min="9997" max="10000" width="1.140625" style="1" customWidth="1"/>
    <col min="10001" max="10001" width="8" style="1" customWidth="1"/>
    <col min="10002" max="10002" width="1.140625" style="1" customWidth="1"/>
    <col min="10003" max="10003" width="2.28515625" style="1" customWidth="1"/>
    <col min="10004" max="10004" width="1.140625" style="1" customWidth="1"/>
    <col min="10005" max="10005" width="2.28515625" style="1" customWidth="1"/>
    <col min="10006" max="10006" width="4.5703125" style="1" customWidth="1"/>
    <col min="10007" max="10007" width="3.42578125" style="1" customWidth="1"/>
    <col min="10008" max="10008" width="1.140625" style="1" customWidth="1"/>
    <col min="10009" max="10009" width="2.42578125" style="1" customWidth="1"/>
    <col min="10010" max="10240" width="6.85546875" style="1" customWidth="1"/>
    <col min="10241" max="10241" width="2.28515625" style="1" customWidth="1"/>
    <col min="10242" max="10242" width="24.42578125" style="1" customWidth="1"/>
    <col min="10243" max="10243" width="6.7109375" style="1" customWidth="1"/>
    <col min="10244" max="10244" width="5.42578125" style="1" customWidth="1"/>
    <col min="10245" max="10245" width="4.5703125" style="1" customWidth="1"/>
    <col min="10246" max="10247" width="1.140625" style="1" customWidth="1"/>
    <col min="10248" max="10248" width="1.28515625" style="1" customWidth="1"/>
    <col min="10249" max="10249" width="12.42578125" style="1" customWidth="1"/>
    <col min="10250" max="10250" width="8" style="1" customWidth="1"/>
    <col min="10251" max="10251" width="3.42578125" style="1" customWidth="1"/>
    <col min="10252" max="10252" width="6.85546875" style="1" customWidth="1"/>
    <col min="10253" max="10256" width="1.140625" style="1" customWidth="1"/>
    <col min="10257" max="10257" width="8" style="1" customWidth="1"/>
    <col min="10258" max="10258" width="1.140625" style="1" customWidth="1"/>
    <col min="10259" max="10259" width="2.28515625" style="1" customWidth="1"/>
    <col min="10260" max="10260" width="1.140625" style="1" customWidth="1"/>
    <col min="10261" max="10261" width="2.28515625" style="1" customWidth="1"/>
    <col min="10262" max="10262" width="4.5703125" style="1" customWidth="1"/>
    <col min="10263" max="10263" width="3.42578125" style="1" customWidth="1"/>
    <col min="10264" max="10264" width="1.140625" style="1" customWidth="1"/>
    <col min="10265" max="10265" width="2.42578125" style="1" customWidth="1"/>
    <col min="10266" max="10496" width="6.85546875" style="1" customWidth="1"/>
    <col min="10497" max="10497" width="2.28515625" style="1" customWidth="1"/>
    <col min="10498" max="10498" width="24.42578125" style="1" customWidth="1"/>
    <col min="10499" max="10499" width="6.7109375" style="1" customWidth="1"/>
    <col min="10500" max="10500" width="5.42578125" style="1" customWidth="1"/>
    <col min="10501" max="10501" width="4.5703125" style="1" customWidth="1"/>
    <col min="10502" max="10503" width="1.140625" style="1" customWidth="1"/>
    <col min="10504" max="10504" width="1.28515625" style="1" customWidth="1"/>
    <col min="10505" max="10505" width="12.42578125" style="1" customWidth="1"/>
    <col min="10506" max="10506" width="8" style="1" customWidth="1"/>
    <col min="10507" max="10507" width="3.42578125" style="1" customWidth="1"/>
    <col min="10508" max="10508" width="6.85546875" style="1" customWidth="1"/>
    <col min="10509" max="10512" width="1.140625" style="1" customWidth="1"/>
    <col min="10513" max="10513" width="8" style="1" customWidth="1"/>
    <col min="10514" max="10514" width="1.140625" style="1" customWidth="1"/>
    <col min="10515" max="10515" width="2.28515625" style="1" customWidth="1"/>
    <col min="10516" max="10516" width="1.140625" style="1" customWidth="1"/>
    <col min="10517" max="10517" width="2.28515625" style="1" customWidth="1"/>
    <col min="10518" max="10518" width="4.5703125" style="1" customWidth="1"/>
    <col min="10519" max="10519" width="3.42578125" style="1" customWidth="1"/>
    <col min="10520" max="10520" width="1.140625" style="1" customWidth="1"/>
    <col min="10521" max="10521" width="2.42578125" style="1" customWidth="1"/>
    <col min="10522" max="10752" width="6.85546875" style="1" customWidth="1"/>
    <col min="10753" max="10753" width="2.28515625" style="1" customWidth="1"/>
    <col min="10754" max="10754" width="24.42578125" style="1" customWidth="1"/>
    <col min="10755" max="10755" width="6.7109375" style="1" customWidth="1"/>
    <col min="10756" max="10756" width="5.42578125" style="1" customWidth="1"/>
    <col min="10757" max="10757" width="4.5703125" style="1" customWidth="1"/>
    <col min="10758" max="10759" width="1.140625" style="1" customWidth="1"/>
    <col min="10760" max="10760" width="1.28515625" style="1" customWidth="1"/>
    <col min="10761" max="10761" width="12.42578125" style="1" customWidth="1"/>
    <col min="10762" max="10762" width="8" style="1" customWidth="1"/>
    <col min="10763" max="10763" width="3.42578125" style="1" customWidth="1"/>
    <col min="10764" max="10764" width="6.85546875" style="1" customWidth="1"/>
    <col min="10765" max="10768" width="1.140625" style="1" customWidth="1"/>
    <col min="10769" max="10769" width="8" style="1" customWidth="1"/>
    <col min="10770" max="10770" width="1.140625" style="1" customWidth="1"/>
    <col min="10771" max="10771" width="2.28515625" style="1" customWidth="1"/>
    <col min="10772" max="10772" width="1.140625" style="1" customWidth="1"/>
    <col min="10773" max="10773" width="2.28515625" style="1" customWidth="1"/>
    <col min="10774" max="10774" width="4.5703125" style="1" customWidth="1"/>
    <col min="10775" max="10775" width="3.42578125" style="1" customWidth="1"/>
    <col min="10776" max="10776" width="1.140625" style="1" customWidth="1"/>
    <col min="10777" max="10777" width="2.42578125" style="1" customWidth="1"/>
    <col min="10778" max="11008" width="6.85546875" style="1" customWidth="1"/>
    <col min="11009" max="11009" width="2.28515625" style="1" customWidth="1"/>
    <col min="11010" max="11010" width="24.42578125" style="1" customWidth="1"/>
    <col min="11011" max="11011" width="6.7109375" style="1" customWidth="1"/>
    <col min="11012" max="11012" width="5.42578125" style="1" customWidth="1"/>
    <col min="11013" max="11013" width="4.5703125" style="1" customWidth="1"/>
    <col min="11014" max="11015" width="1.140625" style="1" customWidth="1"/>
    <col min="11016" max="11016" width="1.28515625" style="1" customWidth="1"/>
    <col min="11017" max="11017" width="12.42578125" style="1" customWidth="1"/>
    <col min="11018" max="11018" width="8" style="1" customWidth="1"/>
    <col min="11019" max="11019" width="3.42578125" style="1" customWidth="1"/>
    <col min="11020" max="11020" width="6.85546875" style="1" customWidth="1"/>
    <col min="11021" max="11024" width="1.140625" style="1" customWidth="1"/>
    <col min="11025" max="11025" width="8" style="1" customWidth="1"/>
    <col min="11026" max="11026" width="1.140625" style="1" customWidth="1"/>
    <col min="11027" max="11027" width="2.28515625" style="1" customWidth="1"/>
    <col min="11028" max="11028" width="1.140625" style="1" customWidth="1"/>
    <col min="11029" max="11029" width="2.28515625" style="1" customWidth="1"/>
    <col min="11030" max="11030" width="4.5703125" style="1" customWidth="1"/>
    <col min="11031" max="11031" width="3.42578125" style="1" customWidth="1"/>
    <col min="11032" max="11032" width="1.140625" style="1" customWidth="1"/>
    <col min="11033" max="11033" width="2.42578125" style="1" customWidth="1"/>
    <col min="11034" max="11264" width="6.85546875" style="1" customWidth="1"/>
    <col min="11265" max="11265" width="2.28515625" style="1" customWidth="1"/>
    <col min="11266" max="11266" width="24.42578125" style="1" customWidth="1"/>
    <col min="11267" max="11267" width="6.7109375" style="1" customWidth="1"/>
    <col min="11268" max="11268" width="5.42578125" style="1" customWidth="1"/>
    <col min="11269" max="11269" width="4.5703125" style="1" customWidth="1"/>
    <col min="11270" max="11271" width="1.140625" style="1" customWidth="1"/>
    <col min="11272" max="11272" width="1.28515625" style="1" customWidth="1"/>
    <col min="11273" max="11273" width="12.42578125" style="1" customWidth="1"/>
    <col min="11274" max="11274" width="8" style="1" customWidth="1"/>
    <col min="11275" max="11275" width="3.42578125" style="1" customWidth="1"/>
    <col min="11276" max="11276" width="6.85546875" style="1" customWidth="1"/>
    <col min="11277" max="11280" width="1.140625" style="1" customWidth="1"/>
    <col min="11281" max="11281" width="8" style="1" customWidth="1"/>
    <col min="11282" max="11282" width="1.140625" style="1" customWidth="1"/>
    <col min="11283" max="11283" width="2.28515625" style="1" customWidth="1"/>
    <col min="11284" max="11284" width="1.140625" style="1" customWidth="1"/>
    <col min="11285" max="11285" width="2.28515625" style="1" customWidth="1"/>
    <col min="11286" max="11286" width="4.5703125" style="1" customWidth="1"/>
    <col min="11287" max="11287" width="3.42578125" style="1" customWidth="1"/>
    <col min="11288" max="11288" width="1.140625" style="1" customWidth="1"/>
    <col min="11289" max="11289" width="2.42578125" style="1" customWidth="1"/>
    <col min="11290" max="11520" width="6.85546875" style="1" customWidth="1"/>
    <col min="11521" max="11521" width="2.28515625" style="1" customWidth="1"/>
    <col min="11522" max="11522" width="24.42578125" style="1" customWidth="1"/>
    <col min="11523" max="11523" width="6.7109375" style="1" customWidth="1"/>
    <col min="11524" max="11524" width="5.42578125" style="1" customWidth="1"/>
    <col min="11525" max="11525" width="4.5703125" style="1" customWidth="1"/>
    <col min="11526" max="11527" width="1.140625" style="1" customWidth="1"/>
    <col min="11528" max="11528" width="1.28515625" style="1" customWidth="1"/>
    <col min="11529" max="11529" width="12.42578125" style="1" customWidth="1"/>
    <col min="11530" max="11530" width="8" style="1" customWidth="1"/>
    <col min="11531" max="11531" width="3.42578125" style="1" customWidth="1"/>
    <col min="11532" max="11532" width="6.85546875" style="1" customWidth="1"/>
    <col min="11533" max="11536" width="1.140625" style="1" customWidth="1"/>
    <col min="11537" max="11537" width="8" style="1" customWidth="1"/>
    <col min="11538" max="11538" width="1.140625" style="1" customWidth="1"/>
    <col min="11539" max="11539" width="2.28515625" style="1" customWidth="1"/>
    <col min="11540" max="11540" width="1.140625" style="1" customWidth="1"/>
    <col min="11541" max="11541" width="2.28515625" style="1" customWidth="1"/>
    <col min="11542" max="11542" width="4.5703125" style="1" customWidth="1"/>
    <col min="11543" max="11543" width="3.42578125" style="1" customWidth="1"/>
    <col min="11544" max="11544" width="1.140625" style="1" customWidth="1"/>
    <col min="11545" max="11545" width="2.42578125" style="1" customWidth="1"/>
    <col min="11546" max="11776" width="6.85546875" style="1" customWidth="1"/>
    <col min="11777" max="11777" width="2.28515625" style="1" customWidth="1"/>
    <col min="11778" max="11778" width="24.42578125" style="1" customWidth="1"/>
    <col min="11779" max="11779" width="6.7109375" style="1" customWidth="1"/>
    <col min="11780" max="11780" width="5.42578125" style="1" customWidth="1"/>
    <col min="11781" max="11781" width="4.5703125" style="1" customWidth="1"/>
    <col min="11782" max="11783" width="1.140625" style="1" customWidth="1"/>
    <col min="11784" max="11784" width="1.28515625" style="1" customWidth="1"/>
    <col min="11785" max="11785" width="12.42578125" style="1" customWidth="1"/>
    <col min="11786" max="11786" width="8" style="1" customWidth="1"/>
    <col min="11787" max="11787" width="3.42578125" style="1" customWidth="1"/>
    <col min="11788" max="11788" width="6.85546875" style="1" customWidth="1"/>
    <col min="11789" max="11792" width="1.140625" style="1" customWidth="1"/>
    <col min="11793" max="11793" width="8" style="1" customWidth="1"/>
    <col min="11794" max="11794" width="1.140625" style="1" customWidth="1"/>
    <col min="11795" max="11795" width="2.28515625" style="1" customWidth="1"/>
    <col min="11796" max="11796" width="1.140625" style="1" customWidth="1"/>
    <col min="11797" max="11797" width="2.28515625" style="1" customWidth="1"/>
    <col min="11798" max="11798" width="4.5703125" style="1" customWidth="1"/>
    <col min="11799" max="11799" width="3.42578125" style="1" customWidth="1"/>
    <col min="11800" max="11800" width="1.140625" style="1" customWidth="1"/>
    <col min="11801" max="11801" width="2.42578125" style="1" customWidth="1"/>
    <col min="11802" max="12032" width="6.85546875" style="1" customWidth="1"/>
    <col min="12033" max="12033" width="2.28515625" style="1" customWidth="1"/>
    <col min="12034" max="12034" width="24.42578125" style="1" customWidth="1"/>
    <col min="12035" max="12035" width="6.7109375" style="1" customWidth="1"/>
    <col min="12036" max="12036" width="5.42578125" style="1" customWidth="1"/>
    <col min="12037" max="12037" width="4.5703125" style="1" customWidth="1"/>
    <col min="12038" max="12039" width="1.140625" style="1" customWidth="1"/>
    <col min="12040" max="12040" width="1.28515625" style="1" customWidth="1"/>
    <col min="12041" max="12041" width="12.42578125" style="1" customWidth="1"/>
    <col min="12042" max="12042" width="8" style="1" customWidth="1"/>
    <col min="12043" max="12043" width="3.42578125" style="1" customWidth="1"/>
    <col min="12044" max="12044" width="6.85546875" style="1" customWidth="1"/>
    <col min="12045" max="12048" width="1.140625" style="1" customWidth="1"/>
    <col min="12049" max="12049" width="8" style="1" customWidth="1"/>
    <col min="12050" max="12050" width="1.140625" style="1" customWidth="1"/>
    <col min="12051" max="12051" width="2.28515625" style="1" customWidth="1"/>
    <col min="12052" max="12052" width="1.140625" style="1" customWidth="1"/>
    <col min="12053" max="12053" width="2.28515625" style="1" customWidth="1"/>
    <col min="12054" max="12054" width="4.5703125" style="1" customWidth="1"/>
    <col min="12055" max="12055" width="3.42578125" style="1" customWidth="1"/>
    <col min="12056" max="12056" width="1.140625" style="1" customWidth="1"/>
    <col min="12057" max="12057" width="2.42578125" style="1" customWidth="1"/>
    <col min="12058" max="12288" width="6.85546875" style="1" customWidth="1"/>
    <col min="12289" max="12289" width="2.28515625" style="1" customWidth="1"/>
    <col min="12290" max="12290" width="24.42578125" style="1" customWidth="1"/>
    <col min="12291" max="12291" width="6.7109375" style="1" customWidth="1"/>
    <col min="12292" max="12292" width="5.42578125" style="1" customWidth="1"/>
    <col min="12293" max="12293" width="4.5703125" style="1" customWidth="1"/>
    <col min="12294" max="12295" width="1.140625" style="1" customWidth="1"/>
    <col min="12296" max="12296" width="1.28515625" style="1" customWidth="1"/>
    <col min="12297" max="12297" width="12.42578125" style="1" customWidth="1"/>
    <col min="12298" max="12298" width="8" style="1" customWidth="1"/>
    <col min="12299" max="12299" width="3.42578125" style="1" customWidth="1"/>
    <col min="12300" max="12300" width="6.85546875" style="1" customWidth="1"/>
    <col min="12301" max="12304" width="1.140625" style="1" customWidth="1"/>
    <col min="12305" max="12305" width="8" style="1" customWidth="1"/>
    <col min="12306" max="12306" width="1.140625" style="1" customWidth="1"/>
    <col min="12307" max="12307" width="2.28515625" style="1" customWidth="1"/>
    <col min="12308" max="12308" width="1.140625" style="1" customWidth="1"/>
    <col min="12309" max="12309" width="2.28515625" style="1" customWidth="1"/>
    <col min="12310" max="12310" width="4.5703125" style="1" customWidth="1"/>
    <col min="12311" max="12311" width="3.42578125" style="1" customWidth="1"/>
    <col min="12312" max="12312" width="1.140625" style="1" customWidth="1"/>
    <col min="12313" max="12313" width="2.42578125" style="1" customWidth="1"/>
    <col min="12314" max="12544" width="6.85546875" style="1" customWidth="1"/>
    <col min="12545" max="12545" width="2.28515625" style="1" customWidth="1"/>
    <col min="12546" max="12546" width="24.42578125" style="1" customWidth="1"/>
    <col min="12547" max="12547" width="6.7109375" style="1" customWidth="1"/>
    <col min="12548" max="12548" width="5.42578125" style="1" customWidth="1"/>
    <col min="12549" max="12549" width="4.5703125" style="1" customWidth="1"/>
    <col min="12550" max="12551" width="1.140625" style="1" customWidth="1"/>
    <col min="12552" max="12552" width="1.28515625" style="1" customWidth="1"/>
    <col min="12553" max="12553" width="12.42578125" style="1" customWidth="1"/>
    <col min="12554" max="12554" width="8" style="1" customWidth="1"/>
    <col min="12555" max="12555" width="3.42578125" style="1" customWidth="1"/>
    <col min="12556" max="12556" width="6.85546875" style="1" customWidth="1"/>
    <col min="12557" max="12560" width="1.140625" style="1" customWidth="1"/>
    <col min="12561" max="12561" width="8" style="1" customWidth="1"/>
    <col min="12562" max="12562" width="1.140625" style="1" customWidth="1"/>
    <col min="12563" max="12563" width="2.28515625" style="1" customWidth="1"/>
    <col min="12564" max="12564" width="1.140625" style="1" customWidth="1"/>
    <col min="12565" max="12565" width="2.28515625" style="1" customWidth="1"/>
    <col min="12566" max="12566" width="4.5703125" style="1" customWidth="1"/>
    <col min="12567" max="12567" width="3.42578125" style="1" customWidth="1"/>
    <col min="12568" max="12568" width="1.140625" style="1" customWidth="1"/>
    <col min="12569" max="12569" width="2.42578125" style="1" customWidth="1"/>
    <col min="12570" max="12800" width="6.85546875" style="1" customWidth="1"/>
    <col min="12801" max="12801" width="2.28515625" style="1" customWidth="1"/>
    <col min="12802" max="12802" width="24.42578125" style="1" customWidth="1"/>
    <col min="12803" max="12803" width="6.7109375" style="1" customWidth="1"/>
    <col min="12804" max="12804" width="5.42578125" style="1" customWidth="1"/>
    <col min="12805" max="12805" width="4.5703125" style="1" customWidth="1"/>
    <col min="12806" max="12807" width="1.140625" style="1" customWidth="1"/>
    <col min="12808" max="12808" width="1.28515625" style="1" customWidth="1"/>
    <col min="12809" max="12809" width="12.42578125" style="1" customWidth="1"/>
    <col min="12810" max="12810" width="8" style="1" customWidth="1"/>
    <col min="12811" max="12811" width="3.42578125" style="1" customWidth="1"/>
    <col min="12812" max="12812" width="6.85546875" style="1" customWidth="1"/>
    <col min="12813" max="12816" width="1.140625" style="1" customWidth="1"/>
    <col min="12817" max="12817" width="8" style="1" customWidth="1"/>
    <col min="12818" max="12818" width="1.140625" style="1" customWidth="1"/>
    <col min="12819" max="12819" width="2.28515625" style="1" customWidth="1"/>
    <col min="12820" max="12820" width="1.140625" style="1" customWidth="1"/>
    <col min="12821" max="12821" width="2.28515625" style="1" customWidth="1"/>
    <col min="12822" max="12822" width="4.5703125" style="1" customWidth="1"/>
    <col min="12823" max="12823" width="3.42578125" style="1" customWidth="1"/>
    <col min="12824" max="12824" width="1.140625" style="1" customWidth="1"/>
    <col min="12825" max="12825" width="2.42578125" style="1" customWidth="1"/>
    <col min="12826" max="13056" width="6.85546875" style="1" customWidth="1"/>
    <col min="13057" max="13057" width="2.28515625" style="1" customWidth="1"/>
    <col min="13058" max="13058" width="24.42578125" style="1" customWidth="1"/>
    <col min="13059" max="13059" width="6.7109375" style="1" customWidth="1"/>
    <col min="13060" max="13060" width="5.42578125" style="1" customWidth="1"/>
    <col min="13061" max="13061" width="4.5703125" style="1" customWidth="1"/>
    <col min="13062" max="13063" width="1.140625" style="1" customWidth="1"/>
    <col min="13064" max="13064" width="1.28515625" style="1" customWidth="1"/>
    <col min="13065" max="13065" width="12.42578125" style="1" customWidth="1"/>
    <col min="13066" max="13066" width="8" style="1" customWidth="1"/>
    <col min="13067" max="13067" width="3.42578125" style="1" customWidth="1"/>
    <col min="13068" max="13068" width="6.85546875" style="1" customWidth="1"/>
    <col min="13069" max="13072" width="1.140625" style="1" customWidth="1"/>
    <col min="13073" max="13073" width="8" style="1" customWidth="1"/>
    <col min="13074" max="13074" width="1.140625" style="1" customWidth="1"/>
    <col min="13075" max="13075" width="2.28515625" style="1" customWidth="1"/>
    <col min="13076" max="13076" width="1.140625" style="1" customWidth="1"/>
    <col min="13077" max="13077" width="2.28515625" style="1" customWidth="1"/>
    <col min="13078" max="13078" width="4.5703125" style="1" customWidth="1"/>
    <col min="13079" max="13079" width="3.42578125" style="1" customWidth="1"/>
    <col min="13080" max="13080" width="1.140625" style="1" customWidth="1"/>
    <col min="13081" max="13081" width="2.42578125" style="1" customWidth="1"/>
    <col min="13082" max="13312" width="6.85546875" style="1" customWidth="1"/>
    <col min="13313" max="13313" width="2.28515625" style="1" customWidth="1"/>
    <col min="13314" max="13314" width="24.42578125" style="1" customWidth="1"/>
    <col min="13315" max="13315" width="6.7109375" style="1" customWidth="1"/>
    <col min="13316" max="13316" width="5.42578125" style="1" customWidth="1"/>
    <col min="13317" max="13317" width="4.5703125" style="1" customWidth="1"/>
    <col min="13318" max="13319" width="1.140625" style="1" customWidth="1"/>
    <col min="13320" max="13320" width="1.28515625" style="1" customWidth="1"/>
    <col min="13321" max="13321" width="12.42578125" style="1" customWidth="1"/>
    <col min="13322" max="13322" width="8" style="1" customWidth="1"/>
    <col min="13323" max="13323" width="3.42578125" style="1" customWidth="1"/>
    <col min="13324" max="13324" width="6.85546875" style="1" customWidth="1"/>
    <col min="13325" max="13328" width="1.140625" style="1" customWidth="1"/>
    <col min="13329" max="13329" width="8" style="1" customWidth="1"/>
    <col min="13330" max="13330" width="1.140625" style="1" customWidth="1"/>
    <col min="13331" max="13331" width="2.28515625" style="1" customWidth="1"/>
    <col min="13332" max="13332" width="1.140625" style="1" customWidth="1"/>
    <col min="13333" max="13333" width="2.28515625" style="1" customWidth="1"/>
    <col min="13334" max="13334" width="4.5703125" style="1" customWidth="1"/>
    <col min="13335" max="13335" width="3.42578125" style="1" customWidth="1"/>
    <col min="13336" max="13336" width="1.140625" style="1" customWidth="1"/>
    <col min="13337" max="13337" width="2.42578125" style="1" customWidth="1"/>
    <col min="13338" max="13568" width="6.85546875" style="1" customWidth="1"/>
    <col min="13569" max="13569" width="2.28515625" style="1" customWidth="1"/>
    <col min="13570" max="13570" width="24.42578125" style="1" customWidth="1"/>
    <col min="13571" max="13571" width="6.7109375" style="1" customWidth="1"/>
    <col min="13572" max="13572" width="5.42578125" style="1" customWidth="1"/>
    <col min="13573" max="13573" width="4.5703125" style="1" customWidth="1"/>
    <col min="13574" max="13575" width="1.140625" style="1" customWidth="1"/>
    <col min="13576" max="13576" width="1.28515625" style="1" customWidth="1"/>
    <col min="13577" max="13577" width="12.42578125" style="1" customWidth="1"/>
    <col min="13578" max="13578" width="8" style="1" customWidth="1"/>
    <col min="13579" max="13579" width="3.42578125" style="1" customWidth="1"/>
    <col min="13580" max="13580" width="6.85546875" style="1" customWidth="1"/>
    <col min="13581" max="13584" width="1.140625" style="1" customWidth="1"/>
    <col min="13585" max="13585" width="8" style="1" customWidth="1"/>
    <col min="13586" max="13586" width="1.140625" style="1" customWidth="1"/>
    <col min="13587" max="13587" width="2.28515625" style="1" customWidth="1"/>
    <col min="13588" max="13588" width="1.140625" style="1" customWidth="1"/>
    <col min="13589" max="13589" width="2.28515625" style="1" customWidth="1"/>
    <col min="13590" max="13590" width="4.5703125" style="1" customWidth="1"/>
    <col min="13591" max="13591" width="3.42578125" style="1" customWidth="1"/>
    <col min="13592" max="13592" width="1.140625" style="1" customWidth="1"/>
    <col min="13593" max="13593" width="2.42578125" style="1" customWidth="1"/>
    <col min="13594" max="13824" width="6.85546875" style="1" customWidth="1"/>
    <col min="13825" max="13825" width="2.28515625" style="1" customWidth="1"/>
    <col min="13826" max="13826" width="24.42578125" style="1" customWidth="1"/>
    <col min="13827" max="13827" width="6.7109375" style="1" customWidth="1"/>
    <col min="13828" max="13828" width="5.42578125" style="1" customWidth="1"/>
    <col min="13829" max="13829" width="4.5703125" style="1" customWidth="1"/>
    <col min="13830" max="13831" width="1.140625" style="1" customWidth="1"/>
    <col min="13832" max="13832" width="1.28515625" style="1" customWidth="1"/>
    <col min="13833" max="13833" width="12.42578125" style="1" customWidth="1"/>
    <col min="13834" max="13834" width="8" style="1" customWidth="1"/>
    <col min="13835" max="13835" width="3.42578125" style="1" customWidth="1"/>
    <col min="13836" max="13836" width="6.85546875" style="1" customWidth="1"/>
    <col min="13837" max="13840" width="1.140625" style="1" customWidth="1"/>
    <col min="13841" max="13841" width="8" style="1" customWidth="1"/>
    <col min="13842" max="13842" width="1.140625" style="1" customWidth="1"/>
    <col min="13843" max="13843" width="2.28515625" style="1" customWidth="1"/>
    <col min="13844" max="13844" width="1.140625" style="1" customWidth="1"/>
    <col min="13845" max="13845" width="2.28515625" style="1" customWidth="1"/>
    <col min="13846" max="13846" width="4.5703125" style="1" customWidth="1"/>
    <col min="13847" max="13847" width="3.42578125" style="1" customWidth="1"/>
    <col min="13848" max="13848" width="1.140625" style="1" customWidth="1"/>
    <col min="13849" max="13849" width="2.42578125" style="1" customWidth="1"/>
    <col min="13850" max="14080" width="6.85546875" style="1" customWidth="1"/>
    <col min="14081" max="14081" width="2.28515625" style="1" customWidth="1"/>
    <col min="14082" max="14082" width="24.42578125" style="1" customWidth="1"/>
    <col min="14083" max="14083" width="6.7109375" style="1" customWidth="1"/>
    <col min="14084" max="14084" width="5.42578125" style="1" customWidth="1"/>
    <col min="14085" max="14085" width="4.5703125" style="1" customWidth="1"/>
    <col min="14086" max="14087" width="1.140625" style="1" customWidth="1"/>
    <col min="14088" max="14088" width="1.28515625" style="1" customWidth="1"/>
    <col min="14089" max="14089" width="12.42578125" style="1" customWidth="1"/>
    <col min="14090" max="14090" width="8" style="1" customWidth="1"/>
    <col min="14091" max="14091" width="3.42578125" style="1" customWidth="1"/>
    <col min="14092" max="14092" width="6.85546875" style="1" customWidth="1"/>
    <col min="14093" max="14096" width="1.140625" style="1" customWidth="1"/>
    <col min="14097" max="14097" width="8" style="1" customWidth="1"/>
    <col min="14098" max="14098" width="1.140625" style="1" customWidth="1"/>
    <col min="14099" max="14099" width="2.28515625" style="1" customWidth="1"/>
    <col min="14100" max="14100" width="1.140625" style="1" customWidth="1"/>
    <col min="14101" max="14101" width="2.28515625" style="1" customWidth="1"/>
    <col min="14102" max="14102" width="4.5703125" style="1" customWidth="1"/>
    <col min="14103" max="14103" width="3.42578125" style="1" customWidth="1"/>
    <col min="14104" max="14104" width="1.140625" style="1" customWidth="1"/>
    <col min="14105" max="14105" width="2.42578125" style="1" customWidth="1"/>
    <col min="14106" max="14336" width="6.85546875" style="1" customWidth="1"/>
    <col min="14337" max="14337" width="2.28515625" style="1" customWidth="1"/>
    <col min="14338" max="14338" width="24.42578125" style="1" customWidth="1"/>
    <col min="14339" max="14339" width="6.7109375" style="1" customWidth="1"/>
    <col min="14340" max="14340" width="5.42578125" style="1" customWidth="1"/>
    <col min="14341" max="14341" width="4.5703125" style="1" customWidth="1"/>
    <col min="14342" max="14343" width="1.140625" style="1" customWidth="1"/>
    <col min="14344" max="14344" width="1.28515625" style="1" customWidth="1"/>
    <col min="14345" max="14345" width="12.42578125" style="1" customWidth="1"/>
    <col min="14346" max="14346" width="8" style="1" customWidth="1"/>
    <col min="14347" max="14347" width="3.42578125" style="1" customWidth="1"/>
    <col min="14348" max="14348" width="6.85546875" style="1" customWidth="1"/>
    <col min="14349" max="14352" width="1.140625" style="1" customWidth="1"/>
    <col min="14353" max="14353" width="8" style="1" customWidth="1"/>
    <col min="14354" max="14354" width="1.140625" style="1" customWidth="1"/>
    <col min="14355" max="14355" width="2.28515625" style="1" customWidth="1"/>
    <col min="14356" max="14356" width="1.140625" style="1" customWidth="1"/>
    <col min="14357" max="14357" width="2.28515625" style="1" customWidth="1"/>
    <col min="14358" max="14358" width="4.5703125" style="1" customWidth="1"/>
    <col min="14359" max="14359" width="3.42578125" style="1" customWidth="1"/>
    <col min="14360" max="14360" width="1.140625" style="1" customWidth="1"/>
    <col min="14361" max="14361" width="2.42578125" style="1" customWidth="1"/>
    <col min="14362" max="14592" width="6.85546875" style="1" customWidth="1"/>
    <col min="14593" max="14593" width="2.28515625" style="1" customWidth="1"/>
    <col min="14594" max="14594" width="24.42578125" style="1" customWidth="1"/>
    <col min="14595" max="14595" width="6.7109375" style="1" customWidth="1"/>
    <col min="14596" max="14596" width="5.42578125" style="1" customWidth="1"/>
    <col min="14597" max="14597" width="4.5703125" style="1" customWidth="1"/>
    <col min="14598" max="14599" width="1.140625" style="1" customWidth="1"/>
    <col min="14600" max="14600" width="1.28515625" style="1" customWidth="1"/>
    <col min="14601" max="14601" width="12.42578125" style="1" customWidth="1"/>
    <col min="14602" max="14602" width="8" style="1" customWidth="1"/>
    <col min="14603" max="14603" width="3.42578125" style="1" customWidth="1"/>
    <col min="14604" max="14604" width="6.85546875" style="1" customWidth="1"/>
    <col min="14605" max="14608" width="1.140625" style="1" customWidth="1"/>
    <col min="14609" max="14609" width="8" style="1" customWidth="1"/>
    <col min="14610" max="14610" width="1.140625" style="1" customWidth="1"/>
    <col min="14611" max="14611" width="2.28515625" style="1" customWidth="1"/>
    <col min="14612" max="14612" width="1.140625" style="1" customWidth="1"/>
    <col min="14613" max="14613" width="2.28515625" style="1" customWidth="1"/>
    <col min="14614" max="14614" width="4.5703125" style="1" customWidth="1"/>
    <col min="14615" max="14615" width="3.42578125" style="1" customWidth="1"/>
    <col min="14616" max="14616" width="1.140625" style="1" customWidth="1"/>
    <col min="14617" max="14617" width="2.42578125" style="1" customWidth="1"/>
    <col min="14618" max="14848" width="6.85546875" style="1" customWidth="1"/>
    <col min="14849" max="14849" width="2.28515625" style="1" customWidth="1"/>
    <col min="14850" max="14850" width="24.42578125" style="1" customWidth="1"/>
    <col min="14851" max="14851" width="6.7109375" style="1" customWidth="1"/>
    <col min="14852" max="14852" width="5.42578125" style="1" customWidth="1"/>
    <col min="14853" max="14853" width="4.5703125" style="1" customWidth="1"/>
    <col min="14854" max="14855" width="1.140625" style="1" customWidth="1"/>
    <col min="14856" max="14856" width="1.28515625" style="1" customWidth="1"/>
    <col min="14857" max="14857" width="12.42578125" style="1" customWidth="1"/>
    <col min="14858" max="14858" width="8" style="1" customWidth="1"/>
    <col min="14859" max="14859" width="3.42578125" style="1" customWidth="1"/>
    <col min="14860" max="14860" width="6.85546875" style="1" customWidth="1"/>
    <col min="14861" max="14864" width="1.140625" style="1" customWidth="1"/>
    <col min="14865" max="14865" width="8" style="1" customWidth="1"/>
    <col min="14866" max="14866" width="1.140625" style="1" customWidth="1"/>
    <col min="14867" max="14867" width="2.28515625" style="1" customWidth="1"/>
    <col min="14868" max="14868" width="1.140625" style="1" customWidth="1"/>
    <col min="14869" max="14869" width="2.28515625" style="1" customWidth="1"/>
    <col min="14870" max="14870" width="4.5703125" style="1" customWidth="1"/>
    <col min="14871" max="14871" width="3.42578125" style="1" customWidth="1"/>
    <col min="14872" max="14872" width="1.140625" style="1" customWidth="1"/>
    <col min="14873" max="14873" width="2.42578125" style="1" customWidth="1"/>
    <col min="14874" max="15104" width="6.85546875" style="1" customWidth="1"/>
    <col min="15105" max="15105" width="2.28515625" style="1" customWidth="1"/>
    <col min="15106" max="15106" width="24.42578125" style="1" customWidth="1"/>
    <col min="15107" max="15107" width="6.7109375" style="1" customWidth="1"/>
    <col min="15108" max="15108" width="5.42578125" style="1" customWidth="1"/>
    <col min="15109" max="15109" width="4.5703125" style="1" customWidth="1"/>
    <col min="15110" max="15111" width="1.140625" style="1" customWidth="1"/>
    <col min="15112" max="15112" width="1.28515625" style="1" customWidth="1"/>
    <col min="15113" max="15113" width="12.42578125" style="1" customWidth="1"/>
    <col min="15114" max="15114" width="8" style="1" customWidth="1"/>
    <col min="15115" max="15115" width="3.42578125" style="1" customWidth="1"/>
    <col min="15116" max="15116" width="6.85546875" style="1" customWidth="1"/>
    <col min="15117" max="15120" width="1.140625" style="1" customWidth="1"/>
    <col min="15121" max="15121" width="8" style="1" customWidth="1"/>
    <col min="15122" max="15122" width="1.140625" style="1" customWidth="1"/>
    <col min="15123" max="15123" width="2.28515625" style="1" customWidth="1"/>
    <col min="15124" max="15124" width="1.140625" style="1" customWidth="1"/>
    <col min="15125" max="15125" width="2.28515625" style="1" customWidth="1"/>
    <col min="15126" max="15126" width="4.5703125" style="1" customWidth="1"/>
    <col min="15127" max="15127" width="3.42578125" style="1" customWidth="1"/>
    <col min="15128" max="15128" width="1.140625" style="1" customWidth="1"/>
    <col min="15129" max="15129" width="2.42578125" style="1" customWidth="1"/>
    <col min="15130" max="15360" width="6.85546875" style="1" customWidth="1"/>
    <col min="15361" max="15361" width="2.28515625" style="1" customWidth="1"/>
    <col min="15362" max="15362" width="24.42578125" style="1" customWidth="1"/>
    <col min="15363" max="15363" width="6.7109375" style="1" customWidth="1"/>
    <col min="15364" max="15364" width="5.42578125" style="1" customWidth="1"/>
    <col min="15365" max="15365" width="4.5703125" style="1" customWidth="1"/>
    <col min="15366" max="15367" width="1.140625" style="1" customWidth="1"/>
    <col min="15368" max="15368" width="1.28515625" style="1" customWidth="1"/>
    <col min="15369" max="15369" width="12.42578125" style="1" customWidth="1"/>
    <col min="15370" max="15370" width="8" style="1" customWidth="1"/>
    <col min="15371" max="15371" width="3.42578125" style="1" customWidth="1"/>
    <col min="15372" max="15372" width="6.85546875" style="1" customWidth="1"/>
    <col min="15373" max="15376" width="1.140625" style="1" customWidth="1"/>
    <col min="15377" max="15377" width="8" style="1" customWidth="1"/>
    <col min="15378" max="15378" width="1.140625" style="1" customWidth="1"/>
    <col min="15379" max="15379" width="2.28515625" style="1" customWidth="1"/>
    <col min="15380" max="15380" width="1.140625" style="1" customWidth="1"/>
    <col min="15381" max="15381" width="2.28515625" style="1" customWidth="1"/>
    <col min="15382" max="15382" width="4.5703125" style="1" customWidth="1"/>
    <col min="15383" max="15383" width="3.42578125" style="1" customWidth="1"/>
    <col min="15384" max="15384" width="1.140625" style="1" customWidth="1"/>
    <col min="15385" max="15385" width="2.42578125" style="1" customWidth="1"/>
    <col min="15386" max="15616" width="6.85546875" style="1" customWidth="1"/>
    <col min="15617" max="15617" width="2.28515625" style="1" customWidth="1"/>
    <col min="15618" max="15618" width="24.42578125" style="1" customWidth="1"/>
    <col min="15619" max="15619" width="6.7109375" style="1" customWidth="1"/>
    <col min="15620" max="15620" width="5.42578125" style="1" customWidth="1"/>
    <col min="15621" max="15621" width="4.5703125" style="1" customWidth="1"/>
    <col min="15622" max="15623" width="1.140625" style="1" customWidth="1"/>
    <col min="15624" max="15624" width="1.28515625" style="1" customWidth="1"/>
    <col min="15625" max="15625" width="12.42578125" style="1" customWidth="1"/>
    <col min="15626" max="15626" width="8" style="1" customWidth="1"/>
    <col min="15627" max="15627" width="3.42578125" style="1" customWidth="1"/>
    <col min="15628" max="15628" width="6.85546875" style="1" customWidth="1"/>
    <col min="15629" max="15632" width="1.140625" style="1" customWidth="1"/>
    <col min="15633" max="15633" width="8" style="1" customWidth="1"/>
    <col min="15634" max="15634" width="1.140625" style="1" customWidth="1"/>
    <col min="15635" max="15635" width="2.28515625" style="1" customWidth="1"/>
    <col min="15636" max="15636" width="1.140625" style="1" customWidth="1"/>
    <col min="15637" max="15637" width="2.28515625" style="1" customWidth="1"/>
    <col min="15638" max="15638" width="4.5703125" style="1" customWidth="1"/>
    <col min="15639" max="15639" width="3.42578125" style="1" customWidth="1"/>
    <col min="15640" max="15640" width="1.140625" style="1" customWidth="1"/>
    <col min="15641" max="15641" width="2.42578125" style="1" customWidth="1"/>
    <col min="15642" max="15872" width="6.85546875" style="1" customWidth="1"/>
    <col min="15873" max="15873" width="2.28515625" style="1" customWidth="1"/>
    <col min="15874" max="15874" width="24.42578125" style="1" customWidth="1"/>
    <col min="15875" max="15875" width="6.7109375" style="1" customWidth="1"/>
    <col min="15876" max="15876" width="5.42578125" style="1" customWidth="1"/>
    <col min="15877" max="15877" width="4.5703125" style="1" customWidth="1"/>
    <col min="15878" max="15879" width="1.140625" style="1" customWidth="1"/>
    <col min="15880" max="15880" width="1.28515625" style="1" customWidth="1"/>
    <col min="15881" max="15881" width="12.42578125" style="1" customWidth="1"/>
    <col min="15882" max="15882" width="8" style="1" customWidth="1"/>
    <col min="15883" max="15883" width="3.42578125" style="1" customWidth="1"/>
    <col min="15884" max="15884" width="6.85546875" style="1" customWidth="1"/>
    <col min="15885" max="15888" width="1.140625" style="1" customWidth="1"/>
    <col min="15889" max="15889" width="8" style="1" customWidth="1"/>
    <col min="15890" max="15890" width="1.140625" style="1" customWidth="1"/>
    <col min="15891" max="15891" width="2.28515625" style="1" customWidth="1"/>
    <col min="15892" max="15892" width="1.140625" style="1" customWidth="1"/>
    <col min="15893" max="15893" width="2.28515625" style="1" customWidth="1"/>
    <col min="15894" max="15894" width="4.5703125" style="1" customWidth="1"/>
    <col min="15895" max="15895" width="3.42578125" style="1" customWidth="1"/>
    <col min="15896" max="15896" width="1.140625" style="1" customWidth="1"/>
    <col min="15897" max="15897" width="2.42578125" style="1" customWidth="1"/>
    <col min="15898" max="16128" width="6.85546875" style="1" customWidth="1"/>
    <col min="16129" max="16129" width="2.28515625" style="1" customWidth="1"/>
    <col min="16130" max="16130" width="24.42578125" style="1" customWidth="1"/>
    <col min="16131" max="16131" width="6.7109375" style="1" customWidth="1"/>
    <col min="16132" max="16132" width="5.42578125" style="1" customWidth="1"/>
    <col min="16133" max="16133" width="4.5703125" style="1" customWidth="1"/>
    <col min="16134" max="16135" width="1.140625" style="1" customWidth="1"/>
    <col min="16136" max="16136" width="1.28515625" style="1" customWidth="1"/>
    <col min="16137" max="16137" width="12.42578125" style="1" customWidth="1"/>
    <col min="16138" max="16138" width="8" style="1" customWidth="1"/>
    <col min="16139" max="16139" width="3.42578125" style="1" customWidth="1"/>
    <col min="16140" max="16140" width="6.85546875" style="1" customWidth="1"/>
    <col min="16141" max="16144" width="1.140625" style="1" customWidth="1"/>
    <col min="16145" max="16145" width="8" style="1" customWidth="1"/>
    <col min="16146" max="16146" width="1.140625" style="1" customWidth="1"/>
    <col min="16147" max="16147" width="2.28515625" style="1" customWidth="1"/>
    <col min="16148" max="16148" width="1.140625" style="1" customWidth="1"/>
    <col min="16149" max="16149" width="2.28515625" style="1" customWidth="1"/>
    <col min="16150" max="16150" width="4.5703125" style="1" customWidth="1"/>
    <col min="16151" max="16151" width="3.42578125" style="1" customWidth="1"/>
    <col min="16152" max="16152" width="1.140625" style="1" customWidth="1"/>
    <col min="16153" max="16153" width="2.42578125" style="1" customWidth="1"/>
    <col min="16154" max="16384" width="6.85546875" style="1" customWidth="1"/>
  </cols>
  <sheetData>
    <row r="1" spans="1:25" s="4" customFormat="1" ht="13.5" customHeight="1" x14ac:dyDescent="0.25">
      <c r="A1" s="132" t="s">
        <v>60</v>
      </c>
      <c r="B1" s="132"/>
      <c r="C1" s="132"/>
      <c r="D1" s="132"/>
      <c r="E1" s="132"/>
      <c r="F1" s="132"/>
      <c r="G1" s="132"/>
      <c r="H1" s="132"/>
      <c r="I1" s="132"/>
      <c r="J1" s="132"/>
      <c r="K1" s="132"/>
      <c r="L1" s="132"/>
      <c r="M1" s="132"/>
      <c r="N1" s="132"/>
      <c r="O1" s="132"/>
      <c r="P1" s="132"/>
      <c r="Q1" s="132"/>
      <c r="R1" s="132"/>
      <c r="S1" s="132"/>
      <c r="T1" s="132"/>
      <c r="U1" s="132"/>
      <c r="V1" s="132"/>
      <c r="W1" s="132"/>
      <c r="X1" s="132"/>
      <c r="Y1" s="132"/>
    </row>
    <row r="2" spans="1:25" s="4" customFormat="1" ht="12" customHeight="1" x14ac:dyDescent="0.25">
      <c r="A2" s="132" t="s">
        <v>61</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5" s="4" customFormat="1" ht="12" customHeight="1" x14ac:dyDescent="0.25">
      <c r="A3" s="132"/>
      <c r="B3" s="132"/>
      <c r="C3" s="132"/>
      <c r="D3" s="132"/>
      <c r="E3" s="132"/>
      <c r="F3" s="132"/>
      <c r="G3" s="132"/>
      <c r="H3" s="132"/>
      <c r="I3" s="132"/>
      <c r="J3" s="132"/>
      <c r="K3" s="132"/>
      <c r="L3" s="132"/>
      <c r="M3" s="132"/>
      <c r="N3" s="132"/>
      <c r="O3" s="132"/>
      <c r="P3" s="132"/>
      <c r="Q3" s="132"/>
      <c r="R3" s="132"/>
      <c r="S3" s="132"/>
      <c r="T3" s="132"/>
      <c r="U3" s="132"/>
      <c r="V3" s="132"/>
      <c r="W3" s="132"/>
      <c r="X3" s="132"/>
      <c r="Y3" s="132"/>
    </row>
    <row r="4" spans="1:25" s="4" customFormat="1" ht="12" customHeight="1" x14ac:dyDescent="0.25">
      <c r="A4" s="132"/>
      <c r="B4" s="132"/>
      <c r="C4" s="132"/>
      <c r="D4" s="132"/>
      <c r="E4" s="132"/>
      <c r="F4" s="132"/>
      <c r="G4" s="132"/>
      <c r="H4" s="132"/>
      <c r="I4" s="132"/>
      <c r="J4" s="132"/>
      <c r="K4" s="132"/>
      <c r="L4" s="132"/>
      <c r="M4" s="132"/>
      <c r="N4" s="132"/>
      <c r="O4" s="132"/>
      <c r="P4" s="132"/>
      <c r="Q4" s="132"/>
      <c r="R4" s="132"/>
      <c r="S4" s="132"/>
      <c r="T4" s="132"/>
      <c r="U4" s="132"/>
      <c r="V4" s="132"/>
      <c r="W4" s="132"/>
      <c r="X4" s="132"/>
      <c r="Y4" s="132"/>
    </row>
    <row r="5" spans="1:25" s="4" customFormat="1" ht="15" customHeight="1" x14ac:dyDescent="0.25">
      <c r="A5" s="132"/>
      <c r="B5" s="132"/>
      <c r="C5" s="132"/>
      <c r="D5" s="132"/>
      <c r="E5" s="132"/>
      <c r="F5" s="132"/>
      <c r="G5" s="132"/>
      <c r="H5" s="132"/>
      <c r="I5" s="132"/>
      <c r="J5" s="132"/>
      <c r="K5" s="132"/>
      <c r="L5" s="132"/>
      <c r="M5" s="132"/>
      <c r="N5" s="132"/>
      <c r="O5" s="132"/>
      <c r="P5" s="132"/>
      <c r="Q5" s="132"/>
      <c r="R5" s="132"/>
      <c r="S5" s="132"/>
      <c r="T5" s="132"/>
      <c r="U5" s="132"/>
      <c r="V5" s="132"/>
      <c r="W5" s="132"/>
      <c r="X5" s="132"/>
      <c r="Y5" s="132"/>
    </row>
    <row r="6" spans="1:25" s="4" customFormat="1" ht="8.25" customHeight="1" x14ac:dyDescent="0.25">
      <c r="A6" s="132"/>
      <c r="B6" s="132"/>
      <c r="C6" s="132"/>
      <c r="D6" s="132"/>
      <c r="E6" s="132"/>
      <c r="F6" s="132"/>
      <c r="G6" s="132"/>
      <c r="H6" s="132"/>
      <c r="I6" s="132"/>
      <c r="J6" s="132"/>
      <c r="K6" s="132"/>
      <c r="L6" s="132"/>
      <c r="M6" s="132"/>
      <c r="N6" s="132"/>
      <c r="O6" s="132"/>
      <c r="P6" s="132"/>
      <c r="Q6" s="132"/>
      <c r="R6" s="132"/>
      <c r="S6" s="132"/>
      <c r="T6" s="132"/>
      <c r="U6" s="132"/>
      <c r="V6" s="132"/>
      <c r="W6" s="132"/>
      <c r="X6" s="132"/>
      <c r="Y6" s="132"/>
    </row>
    <row r="7" spans="1:25" ht="6" customHeight="1" x14ac:dyDescent="0.25"/>
    <row r="8" spans="1:25" ht="12" customHeight="1" x14ac:dyDescent="0.25">
      <c r="B8" s="133"/>
      <c r="C8" s="133"/>
      <c r="D8" s="133"/>
      <c r="E8" s="133"/>
      <c r="F8" s="133"/>
      <c r="G8" s="133"/>
      <c r="H8" s="133"/>
      <c r="I8" s="133"/>
      <c r="J8" s="133"/>
      <c r="K8" s="133"/>
      <c r="L8" s="133"/>
      <c r="M8" s="133"/>
      <c r="N8" s="133"/>
      <c r="O8" s="133"/>
      <c r="P8" s="133"/>
      <c r="Q8" s="134">
        <v>2021</v>
      </c>
      <c r="R8" s="134"/>
      <c r="V8" s="134">
        <v>2020</v>
      </c>
      <c r="W8" s="134"/>
    </row>
    <row r="9" spans="1:25" ht="9.75" customHeight="1" x14ac:dyDescent="0.25">
      <c r="B9" s="126" t="s">
        <v>62</v>
      </c>
      <c r="C9" s="126"/>
      <c r="D9" s="126"/>
      <c r="E9" s="126"/>
      <c r="F9" s="126"/>
      <c r="G9" s="126"/>
      <c r="H9" s="126"/>
      <c r="I9" s="126"/>
    </row>
    <row r="10" spans="1:25" ht="9.75" customHeight="1" x14ac:dyDescent="0.25">
      <c r="B10" s="126" t="s">
        <v>63</v>
      </c>
      <c r="C10" s="126"/>
      <c r="D10" s="126"/>
      <c r="E10" s="126"/>
      <c r="F10" s="126"/>
      <c r="G10" s="126"/>
      <c r="H10" s="126"/>
      <c r="I10" s="126"/>
      <c r="P10" s="127">
        <v>2676953136.6700001</v>
      </c>
      <c r="Q10" s="127"/>
      <c r="R10" s="127"/>
      <c r="U10" s="127">
        <v>2535104775.0999999</v>
      </c>
      <c r="V10" s="127"/>
      <c r="W10" s="127"/>
    </row>
    <row r="11" spans="1:25" ht="9.75" customHeight="1" x14ac:dyDescent="0.25">
      <c r="B11" s="128" t="s">
        <v>64</v>
      </c>
      <c r="C11" s="128"/>
      <c r="D11" s="128"/>
      <c r="E11" s="128"/>
      <c r="F11" s="128"/>
      <c r="G11" s="128"/>
      <c r="H11" s="128"/>
      <c r="I11" s="128"/>
      <c r="P11" s="129">
        <v>1598947774.8099999</v>
      </c>
      <c r="Q11" s="129"/>
      <c r="R11" s="129"/>
      <c r="U11" s="129">
        <v>1408973919.24</v>
      </c>
      <c r="V11" s="129"/>
      <c r="W11" s="129"/>
    </row>
    <row r="12" spans="1:25" ht="9.75" customHeight="1" x14ac:dyDescent="0.25">
      <c r="B12" s="128" t="s">
        <v>65</v>
      </c>
      <c r="C12" s="128"/>
      <c r="D12" s="128"/>
      <c r="E12" s="128"/>
      <c r="F12" s="128"/>
      <c r="G12" s="128"/>
      <c r="H12" s="128"/>
      <c r="I12" s="128"/>
      <c r="P12" s="129">
        <v>0</v>
      </c>
      <c r="Q12" s="129"/>
      <c r="R12" s="129"/>
      <c r="U12" s="129">
        <v>0</v>
      </c>
      <c r="V12" s="129"/>
      <c r="W12" s="129"/>
    </row>
    <row r="13" spans="1:25" ht="9.75" customHeight="1" x14ac:dyDescent="0.25">
      <c r="B13" s="128" t="s">
        <v>66</v>
      </c>
      <c r="C13" s="128"/>
      <c r="D13" s="128"/>
      <c r="E13" s="128"/>
      <c r="F13" s="128"/>
      <c r="G13" s="128"/>
      <c r="H13" s="128"/>
      <c r="I13" s="128"/>
      <c r="P13" s="129">
        <v>0</v>
      </c>
      <c r="Q13" s="129"/>
      <c r="R13" s="129"/>
      <c r="U13" s="129">
        <v>0</v>
      </c>
      <c r="V13" s="129"/>
      <c r="W13" s="129"/>
    </row>
    <row r="14" spans="1:25" ht="9.75" customHeight="1" x14ac:dyDescent="0.25">
      <c r="B14" s="128" t="s">
        <v>67</v>
      </c>
      <c r="C14" s="128"/>
      <c r="D14" s="128"/>
      <c r="E14" s="128"/>
      <c r="F14" s="128"/>
      <c r="G14" s="128"/>
      <c r="H14" s="128"/>
      <c r="I14" s="128"/>
      <c r="P14" s="129">
        <v>722091368.89999998</v>
      </c>
      <c r="Q14" s="129"/>
      <c r="R14" s="129"/>
      <c r="U14" s="129">
        <v>611461215.87</v>
      </c>
      <c r="V14" s="129"/>
      <c r="W14" s="129"/>
    </row>
    <row r="15" spans="1:25" ht="9.75" customHeight="1" x14ac:dyDescent="0.25">
      <c r="B15" s="128" t="s">
        <v>68</v>
      </c>
      <c r="C15" s="128"/>
      <c r="D15" s="128"/>
      <c r="E15" s="128"/>
      <c r="F15" s="128"/>
      <c r="G15" s="128"/>
      <c r="H15" s="128"/>
      <c r="I15" s="128"/>
      <c r="P15" s="129">
        <v>146345317.31999999</v>
      </c>
      <c r="Q15" s="129"/>
      <c r="R15" s="129"/>
      <c r="U15" s="129">
        <v>162493899.69</v>
      </c>
      <c r="V15" s="129"/>
      <c r="W15" s="129"/>
    </row>
    <row r="16" spans="1:25" ht="9.75" customHeight="1" x14ac:dyDescent="0.25">
      <c r="B16" s="128" t="s">
        <v>69</v>
      </c>
      <c r="C16" s="128"/>
      <c r="D16" s="128"/>
      <c r="E16" s="128"/>
      <c r="F16" s="128"/>
      <c r="G16" s="128"/>
      <c r="H16" s="128"/>
      <c r="I16" s="128"/>
      <c r="P16" s="129">
        <v>209568675.63999999</v>
      </c>
      <c r="Q16" s="129"/>
      <c r="R16" s="129"/>
      <c r="U16" s="129">
        <v>352175740.30000001</v>
      </c>
      <c r="V16" s="129"/>
      <c r="W16" s="129"/>
    </row>
    <row r="17" spans="2:23" ht="9.75" customHeight="1" x14ac:dyDescent="0.25">
      <c r="B17" s="128" t="s">
        <v>70</v>
      </c>
      <c r="C17" s="128"/>
      <c r="D17" s="128"/>
      <c r="E17" s="128"/>
      <c r="F17" s="128"/>
      <c r="G17" s="128"/>
      <c r="H17" s="128"/>
      <c r="I17" s="128"/>
      <c r="P17" s="129">
        <v>0</v>
      </c>
      <c r="Q17" s="129"/>
      <c r="R17" s="129"/>
      <c r="U17" s="129">
        <v>0</v>
      </c>
      <c r="V17" s="129"/>
      <c r="W17" s="129"/>
    </row>
    <row r="18" spans="2:23" ht="8.25" customHeight="1" x14ac:dyDescent="0.25">
      <c r="B18" s="131" t="s">
        <v>71</v>
      </c>
      <c r="C18" s="131"/>
      <c r="D18" s="131"/>
      <c r="E18" s="131"/>
      <c r="F18" s="131"/>
      <c r="G18" s="131"/>
      <c r="H18" s="131"/>
      <c r="I18" s="131"/>
      <c r="P18" s="127">
        <v>23251553492.66</v>
      </c>
      <c r="Q18" s="127"/>
      <c r="R18" s="127"/>
      <c r="U18" s="127">
        <v>22820841476.799999</v>
      </c>
      <c r="V18" s="127"/>
      <c r="W18" s="127"/>
    </row>
    <row r="19" spans="2:23" ht="8.25" customHeight="1" x14ac:dyDescent="0.25">
      <c r="B19" s="131"/>
      <c r="C19" s="131"/>
      <c r="D19" s="131"/>
      <c r="E19" s="131"/>
      <c r="F19" s="131"/>
      <c r="G19" s="131"/>
      <c r="H19" s="131"/>
      <c r="I19" s="131"/>
    </row>
    <row r="20" spans="2:23" ht="8.25" customHeight="1" x14ac:dyDescent="0.25">
      <c r="B20" s="131"/>
      <c r="C20" s="131"/>
      <c r="D20" s="131"/>
      <c r="E20" s="131"/>
      <c r="F20" s="131"/>
      <c r="G20" s="131"/>
      <c r="H20" s="131"/>
      <c r="I20" s="131"/>
    </row>
    <row r="21" spans="2:23" ht="8.25" customHeight="1" x14ac:dyDescent="0.25">
      <c r="B21" s="131"/>
      <c r="C21" s="131"/>
      <c r="D21" s="131"/>
      <c r="E21" s="131"/>
      <c r="F21" s="131"/>
      <c r="G21" s="131"/>
      <c r="H21" s="131"/>
      <c r="I21" s="131"/>
    </row>
    <row r="22" spans="2:23" ht="8.25" customHeight="1" x14ac:dyDescent="0.25">
      <c r="B22" s="130" t="s">
        <v>72</v>
      </c>
      <c r="C22" s="130"/>
      <c r="D22" s="130"/>
      <c r="E22" s="130"/>
      <c r="F22" s="130"/>
      <c r="G22" s="130"/>
      <c r="H22" s="130"/>
      <c r="I22" s="130"/>
      <c r="P22" s="129">
        <v>23251553492.66</v>
      </c>
      <c r="Q22" s="129"/>
      <c r="R22" s="129"/>
      <c r="U22" s="129">
        <v>22820841476.799999</v>
      </c>
      <c r="V22" s="129"/>
      <c r="W22" s="129"/>
    </row>
    <row r="23" spans="2:23" ht="8.25" customHeight="1" x14ac:dyDescent="0.25">
      <c r="B23" s="130"/>
      <c r="C23" s="130"/>
      <c r="D23" s="130"/>
      <c r="E23" s="130"/>
      <c r="F23" s="130"/>
      <c r="G23" s="130"/>
      <c r="H23" s="130"/>
      <c r="I23" s="130"/>
    </row>
    <row r="24" spans="2:23" ht="8.25" customHeight="1" x14ac:dyDescent="0.25">
      <c r="B24" s="130" t="s">
        <v>73</v>
      </c>
      <c r="C24" s="130"/>
      <c r="D24" s="130"/>
      <c r="E24" s="130"/>
      <c r="F24" s="130"/>
      <c r="G24" s="130"/>
      <c r="H24" s="130"/>
      <c r="I24" s="130"/>
      <c r="P24" s="129">
        <v>0</v>
      </c>
      <c r="Q24" s="129"/>
      <c r="R24" s="129"/>
      <c r="U24" s="129">
        <v>0</v>
      </c>
      <c r="V24" s="129"/>
      <c r="W24" s="129"/>
    </row>
    <row r="25" spans="2:23" ht="8.25" customHeight="1" x14ac:dyDescent="0.25">
      <c r="B25" s="130"/>
      <c r="C25" s="130"/>
      <c r="D25" s="130"/>
      <c r="E25" s="130"/>
      <c r="F25" s="130"/>
      <c r="G25" s="130"/>
      <c r="H25" s="130"/>
      <c r="I25" s="130"/>
    </row>
    <row r="26" spans="2:23" ht="9.75" customHeight="1" x14ac:dyDescent="0.25">
      <c r="B26" s="126" t="s">
        <v>74</v>
      </c>
      <c r="C26" s="126"/>
      <c r="D26" s="126"/>
      <c r="E26" s="126"/>
      <c r="F26" s="126"/>
      <c r="G26" s="126"/>
      <c r="H26" s="126"/>
      <c r="I26" s="126"/>
      <c r="P26" s="127">
        <v>56286104.229999997</v>
      </c>
      <c r="Q26" s="127"/>
      <c r="R26" s="127"/>
      <c r="U26" s="127">
        <v>92139081.989999995</v>
      </c>
      <c r="V26" s="127"/>
      <c r="W26" s="127"/>
    </row>
    <row r="27" spans="2:23" ht="9.75" customHeight="1" x14ac:dyDescent="0.25">
      <c r="B27" s="128" t="s">
        <v>75</v>
      </c>
      <c r="C27" s="128"/>
      <c r="D27" s="128"/>
      <c r="E27" s="128"/>
      <c r="F27" s="128"/>
      <c r="G27" s="128"/>
      <c r="H27" s="128"/>
      <c r="I27" s="128"/>
      <c r="P27" s="129">
        <v>56286104.229999997</v>
      </c>
      <c r="Q27" s="129"/>
      <c r="R27" s="129"/>
      <c r="U27" s="129">
        <v>92139081.989999995</v>
      </c>
      <c r="V27" s="129"/>
      <c r="W27" s="129"/>
    </row>
    <row r="28" spans="2:23" ht="9.75" customHeight="1" x14ac:dyDescent="0.25">
      <c r="B28" s="128" t="s">
        <v>76</v>
      </c>
      <c r="C28" s="128"/>
      <c r="D28" s="128"/>
      <c r="E28" s="128"/>
      <c r="F28" s="128"/>
      <c r="G28" s="128"/>
      <c r="H28" s="128"/>
      <c r="I28" s="128"/>
      <c r="P28" s="129">
        <v>0</v>
      </c>
      <c r="Q28" s="129"/>
      <c r="R28" s="129"/>
      <c r="U28" s="129">
        <v>0</v>
      </c>
      <c r="V28" s="129"/>
      <c r="W28" s="129"/>
    </row>
    <row r="29" spans="2:23" ht="8.25" customHeight="1" x14ac:dyDescent="0.25">
      <c r="B29" s="130" t="s">
        <v>77</v>
      </c>
      <c r="C29" s="130"/>
      <c r="D29" s="130"/>
      <c r="E29" s="130"/>
      <c r="F29" s="130"/>
      <c r="G29" s="130"/>
      <c r="H29" s="130"/>
      <c r="I29" s="130"/>
      <c r="P29" s="129">
        <v>0</v>
      </c>
      <c r="Q29" s="129"/>
      <c r="R29" s="129"/>
      <c r="U29" s="129">
        <v>0</v>
      </c>
      <c r="V29" s="129"/>
      <c r="W29" s="129"/>
    </row>
    <row r="30" spans="2:23" ht="8.25" customHeight="1" x14ac:dyDescent="0.25">
      <c r="B30" s="130"/>
      <c r="C30" s="130"/>
      <c r="D30" s="130"/>
      <c r="E30" s="130"/>
      <c r="F30" s="130"/>
      <c r="G30" s="130"/>
      <c r="H30" s="130"/>
      <c r="I30" s="130"/>
    </row>
    <row r="31" spans="2:23" ht="9.75" customHeight="1" x14ac:dyDescent="0.25">
      <c r="B31" s="128" t="s">
        <v>78</v>
      </c>
      <c r="C31" s="128"/>
      <c r="D31" s="128"/>
      <c r="E31" s="128"/>
      <c r="F31" s="128"/>
      <c r="G31" s="128"/>
      <c r="H31" s="128"/>
      <c r="I31" s="128"/>
      <c r="P31" s="129">
        <v>0</v>
      </c>
      <c r="Q31" s="129"/>
      <c r="R31" s="129"/>
      <c r="U31" s="129">
        <v>0</v>
      </c>
      <c r="V31" s="129"/>
      <c r="W31" s="129"/>
    </row>
    <row r="32" spans="2:23" ht="9.75" customHeight="1" x14ac:dyDescent="0.25">
      <c r="B32" s="128" t="s">
        <v>79</v>
      </c>
      <c r="C32" s="128"/>
      <c r="D32" s="128"/>
      <c r="E32" s="128"/>
      <c r="F32" s="128"/>
      <c r="G32" s="128"/>
      <c r="H32" s="128"/>
      <c r="I32" s="128"/>
      <c r="P32" s="129">
        <v>0</v>
      </c>
      <c r="Q32" s="129"/>
      <c r="R32" s="129"/>
      <c r="U32" s="129">
        <v>0</v>
      </c>
      <c r="V32" s="129"/>
      <c r="W32" s="129"/>
    </row>
    <row r="33" spans="2:23" ht="8.25" customHeight="1" x14ac:dyDescent="0.25">
      <c r="B33" s="126" t="s">
        <v>80</v>
      </c>
      <c r="C33" s="126"/>
      <c r="D33" s="126"/>
      <c r="E33" s="126"/>
      <c r="F33" s="126"/>
      <c r="N33" s="127">
        <v>25984792733.560001</v>
      </c>
      <c r="O33" s="127"/>
      <c r="P33" s="127"/>
      <c r="Q33" s="127"/>
      <c r="R33" s="127"/>
      <c r="U33" s="127">
        <v>25448085333.889999</v>
      </c>
      <c r="V33" s="127"/>
      <c r="W33" s="127"/>
    </row>
    <row r="34" spans="2:23" ht="9" customHeight="1" x14ac:dyDescent="0.25">
      <c r="B34" s="126"/>
      <c r="C34" s="126"/>
      <c r="D34" s="126"/>
      <c r="E34" s="126"/>
      <c r="F34" s="126"/>
    </row>
    <row r="35" spans="2:23" ht="9.75" customHeight="1" x14ac:dyDescent="0.25">
      <c r="B35" s="126" t="s">
        <v>81</v>
      </c>
      <c r="C35" s="126"/>
      <c r="D35" s="126"/>
      <c r="E35" s="126"/>
      <c r="F35" s="126"/>
      <c r="G35" s="126"/>
      <c r="H35" s="126"/>
    </row>
    <row r="36" spans="2:23" ht="9.75" customHeight="1" x14ac:dyDescent="0.25">
      <c r="B36" s="126" t="s">
        <v>82</v>
      </c>
      <c r="C36" s="126"/>
      <c r="D36" s="126"/>
      <c r="E36" s="126"/>
      <c r="F36" s="126"/>
      <c r="G36" s="126"/>
      <c r="H36" s="126"/>
      <c r="O36" s="127">
        <v>2565507584.6999998</v>
      </c>
      <c r="P36" s="127"/>
      <c r="Q36" s="127"/>
      <c r="T36" s="127">
        <v>2351757334.5500002</v>
      </c>
      <c r="U36" s="127"/>
      <c r="V36" s="127"/>
      <c r="W36" s="127"/>
    </row>
    <row r="37" spans="2:23" ht="9.75" customHeight="1" x14ac:dyDescent="0.25">
      <c r="B37" s="128" t="s">
        <v>83</v>
      </c>
      <c r="C37" s="128"/>
      <c r="D37" s="128"/>
      <c r="E37" s="128"/>
      <c r="F37" s="128"/>
      <c r="G37" s="128"/>
      <c r="H37" s="128"/>
      <c r="O37" s="129">
        <v>1671769224.6800001</v>
      </c>
      <c r="P37" s="129"/>
      <c r="Q37" s="129"/>
      <c r="T37" s="129">
        <v>1490805791.6700001</v>
      </c>
      <c r="U37" s="129"/>
      <c r="V37" s="129"/>
      <c r="W37" s="129"/>
    </row>
    <row r="38" spans="2:23" ht="9.75" customHeight="1" x14ac:dyDescent="0.25">
      <c r="B38" s="128" t="s">
        <v>84</v>
      </c>
      <c r="C38" s="128"/>
      <c r="D38" s="128"/>
      <c r="E38" s="128"/>
      <c r="F38" s="128"/>
      <c r="G38" s="128"/>
      <c r="H38" s="128"/>
      <c r="O38" s="129">
        <v>204878307.93000001</v>
      </c>
      <c r="P38" s="129"/>
      <c r="Q38" s="129"/>
      <c r="T38" s="129">
        <v>196575063.40000001</v>
      </c>
      <c r="U38" s="129"/>
      <c r="V38" s="129"/>
      <c r="W38" s="129"/>
    </row>
    <row r="39" spans="2:23" ht="9.75" customHeight="1" x14ac:dyDescent="0.25">
      <c r="B39" s="128" t="s">
        <v>85</v>
      </c>
      <c r="C39" s="128"/>
      <c r="D39" s="128"/>
      <c r="E39" s="128"/>
      <c r="F39" s="128"/>
      <c r="G39" s="128"/>
      <c r="H39" s="128"/>
      <c r="O39" s="129">
        <v>688860052.09000003</v>
      </c>
      <c r="P39" s="129"/>
      <c r="Q39" s="129"/>
      <c r="T39" s="129">
        <v>664376479.48000002</v>
      </c>
      <c r="U39" s="129"/>
      <c r="V39" s="129"/>
      <c r="W39" s="129"/>
    </row>
    <row r="40" spans="2:23" ht="9.75" customHeight="1" x14ac:dyDescent="0.25">
      <c r="B40" s="126" t="s">
        <v>86</v>
      </c>
      <c r="C40" s="126"/>
      <c r="D40" s="126"/>
      <c r="E40" s="126"/>
      <c r="F40" s="126"/>
      <c r="G40" s="126"/>
      <c r="H40" s="126"/>
      <c r="O40" s="127">
        <v>16734919124</v>
      </c>
      <c r="P40" s="127"/>
      <c r="Q40" s="127"/>
      <c r="T40" s="127">
        <v>16309319224.530001</v>
      </c>
      <c r="U40" s="127"/>
      <c r="V40" s="127"/>
      <c r="W40" s="127"/>
    </row>
    <row r="41" spans="2:23" ht="9.75" customHeight="1" x14ac:dyDescent="0.25">
      <c r="B41" s="128" t="s">
        <v>87</v>
      </c>
      <c r="C41" s="128"/>
      <c r="D41" s="128"/>
      <c r="E41" s="128"/>
      <c r="F41" s="128"/>
      <c r="G41" s="128"/>
      <c r="H41" s="128"/>
      <c r="O41" s="129">
        <v>16391985780.25</v>
      </c>
      <c r="P41" s="129"/>
      <c r="Q41" s="129"/>
      <c r="T41" s="129">
        <v>15964620129.860001</v>
      </c>
      <c r="U41" s="129"/>
      <c r="V41" s="129"/>
      <c r="W41" s="129"/>
    </row>
    <row r="42" spans="2:23" ht="9.75" customHeight="1" x14ac:dyDescent="0.25">
      <c r="B42" s="128" t="s">
        <v>88</v>
      </c>
      <c r="C42" s="128"/>
      <c r="D42" s="128"/>
      <c r="E42" s="128"/>
      <c r="F42" s="128"/>
      <c r="G42" s="128"/>
      <c r="H42" s="128"/>
      <c r="O42" s="129">
        <v>0</v>
      </c>
      <c r="P42" s="129"/>
      <c r="Q42" s="129"/>
      <c r="T42" s="129">
        <v>0</v>
      </c>
      <c r="U42" s="129"/>
      <c r="V42" s="129"/>
      <c r="W42" s="129"/>
    </row>
    <row r="43" spans="2:23" ht="9.75" customHeight="1" x14ac:dyDescent="0.25">
      <c r="B43" s="128" t="s">
        <v>89</v>
      </c>
      <c r="C43" s="128"/>
      <c r="D43" s="128"/>
      <c r="E43" s="128"/>
      <c r="F43" s="128"/>
      <c r="G43" s="128"/>
      <c r="H43" s="128"/>
      <c r="O43" s="129">
        <v>45381145.189999998</v>
      </c>
      <c r="P43" s="129"/>
      <c r="Q43" s="129"/>
      <c r="T43" s="129">
        <v>5412931.4000000004</v>
      </c>
      <c r="U43" s="129"/>
      <c r="V43" s="129"/>
      <c r="W43" s="129"/>
    </row>
    <row r="44" spans="2:23" ht="9.75" customHeight="1" x14ac:dyDescent="0.25">
      <c r="B44" s="128" t="s">
        <v>90</v>
      </c>
      <c r="C44" s="128"/>
      <c r="D44" s="128"/>
      <c r="E44" s="128"/>
      <c r="F44" s="128"/>
      <c r="G44" s="128"/>
      <c r="H44" s="128"/>
      <c r="O44" s="129">
        <v>151637633.37</v>
      </c>
      <c r="P44" s="129"/>
      <c r="Q44" s="129"/>
      <c r="T44" s="129">
        <v>204884259.11000001</v>
      </c>
      <c r="U44" s="129"/>
      <c r="V44" s="129"/>
      <c r="W44" s="129"/>
    </row>
    <row r="45" spans="2:23" ht="9.75" customHeight="1" x14ac:dyDescent="0.25">
      <c r="B45" s="128" t="s">
        <v>91</v>
      </c>
      <c r="C45" s="128"/>
      <c r="D45" s="128"/>
      <c r="E45" s="128"/>
      <c r="F45" s="128"/>
      <c r="G45" s="128"/>
      <c r="H45" s="128"/>
      <c r="O45" s="129">
        <v>11962386.029999999</v>
      </c>
      <c r="P45" s="129"/>
      <c r="Q45" s="129"/>
      <c r="T45" s="129">
        <v>10738677.6</v>
      </c>
      <c r="U45" s="129"/>
      <c r="V45" s="129"/>
      <c r="W45" s="129"/>
    </row>
    <row r="46" spans="2:23" ht="9.75" customHeight="1" x14ac:dyDescent="0.25">
      <c r="B46" s="128" t="s">
        <v>92</v>
      </c>
      <c r="C46" s="128"/>
      <c r="D46" s="128"/>
      <c r="E46" s="128"/>
      <c r="F46" s="128"/>
      <c r="G46" s="128"/>
      <c r="H46" s="128"/>
      <c r="O46" s="129">
        <v>133952179.16</v>
      </c>
      <c r="P46" s="129"/>
      <c r="Q46" s="129"/>
      <c r="T46" s="129">
        <v>123663226.56</v>
      </c>
      <c r="U46" s="129"/>
      <c r="V46" s="129"/>
      <c r="W46" s="129"/>
    </row>
    <row r="47" spans="2:23" ht="9.75" customHeight="1" x14ac:dyDescent="0.25">
      <c r="B47" s="128" t="s">
        <v>93</v>
      </c>
      <c r="C47" s="128"/>
      <c r="D47" s="128"/>
      <c r="E47" s="128"/>
      <c r="F47" s="128"/>
      <c r="G47" s="128"/>
      <c r="H47" s="128"/>
      <c r="O47" s="129">
        <v>0</v>
      </c>
      <c r="P47" s="129"/>
      <c r="Q47" s="129"/>
      <c r="T47" s="129">
        <v>0</v>
      </c>
      <c r="U47" s="129"/>
      <c r="V47" s="129"/>
      <c r="W47" s="129"/>
    </row>
    <row r="48" spans="2:23" ht="9.75" customHeight="1" x14ac:dyDescent="0.25">
      <c r="B48" s="128" t="s">
        <v>94</v>
      </c>
      <c r="C48" s="128"/>
      <c r="D48" s="128"/>
      <c r="E48" s="128"/>
      <c r="F48" s="128"/>
      <c r="G48" s="128"/>
      <c r="H48" s="128"/>
      <c r="O48" s="129">
        <v>0</v>
      </c>
      <c r="P48" s="129"/>
      <c r="Q48" s="129"/>
      <c r="T48" s="129">
        <v>0</v>
      </c>
      <c r="U48" s="129"/>
      <c r="V48" s="129"/>
      <c r="W48" s="129"/>
    </row>
    <row r="49" spans="2:23" ht="9.75" customHeight="1" x14ac:dyDescent="0.25">
      <c r="B49" s="128" t="s">
        <v>95</v>
      </c>
      <c r="C49" s="128"/>
      <c r="D49" s="128"/>
      <c r="E49" s="128"/>
      <c r="F49" s="128"/>
      <c r="G49" s="128"/>
      <c r="H49" s="128"/>
      <c r="O49" s="129">
        <v>0</v>
      </c>
      <c r="P49" s="129"/>
      <c r="Q49" s="129"/>
      <c r="T49" s="129">
        <v>0</v>
      </c>
      <c r="U49" s="129"/>
      <c r="V49" s="129"/>
      <c r="W49" s="129"/>
    </row>
    <row r="50" spans="2:23" ht="9.75" customHeight="1" x14ac:dyDescent="0.25">
      <c r="B50" s="126" t="s">
        <v>96</v>
      </c>
      <c r="C50" s="126"/>
      <c r="D50" s="126"/>
      <c r="E50" s="126"/>
      <c r="F50" s="126"/>
      <c r="G50" s="126"/>
      <c r="H50" s="126"/>
      <c r="O50" s="127">
        <v>4369439326.8699999</v>
      </c>
      <c r="P50" s="127"/>
      <c r="Q50" s="127"/>
      <c r="T50" s="127">
        <v>4289595280.02</v>
      </c>
      <c r="U50" s="127"/>
      <c r="V50" s="127"/>
      <c r="W50" s="127"/>
    </row>
    <row r="51" spans="2:23" ht="9.75" customHeight="1" x14ac:dyDescent="0.25">
      <c r="B51" s="128" t="s">
        <v>97</v>
      </c>
      <c r="C51" s="128"/>
      <c r="D51" s="128"/>
      <c r="E51" s="128"/>
      <c r="F51" s="128"/>
      <c r="G51" s="128"/>
      <c r="H51" s="128"/>
      <c r="O51" s="129">
        <v>2950923404.5999999</v>
      </c>
      <c r="P51" s="129"/>
      <c r="Q51" s="129"/>
      <c r="T51" s="129">
        <v>2795925617.5799999</v>
      </c>
      <c r="U51" s="129"/>
      <c r="V51" s="129"/>
      <c r="W51" s="129"/>
    </row>
    <row r="52" spans="2:23" ht="9.75" customHeight="1" x14ac:dyDescent="0.25">
      <c r="B52" s="128" t="s">
        <v>98</v>
      </c>
      <c r="C52" s="128"/>
      <c r="D52" s="128"/>
      <c r="E52" s="128"/>
      <c r="F52" s="128"/>
      <c r="G52" s="128"/>
      <c r="H52" s="128"/>
      <c r="O52" s="129">
        <v>1418117612.3199999</v>
      </c>
      <c r="P52" s="129"/>
      <c r="Q52" s="129"/>
      <c r="T52" s="129">
        <v>1440012289.6099999</v>
      </c>
      <c r="U52" s="129"/>
      <c r="V52" s="129"/>
      <c r="W52" s="129"/>
    </row>
    <row r="53" spans="2:23" ht="9.75" customHeight="1" x14ac:dyDescent="0.25">
      <c r="B53" s="128" t="s">
        <v>99</v>
      </c>
      <c r="C53" s="128"/>
      <c r="D53" s="128"/>
      <c r="E53" s="128"/>
      <c r="F53" s="128"/>
      <c r="G53" s="128"/>
      <c r="H53" s="128"/>
      <c r="O53" s="129">
        <v>398309.95</v>
      </c>
      <c r="P53" s="129"/>
      <c r="Q53" s="129"/>
      <c r="T53" s="129">
        <v>53657372.829999998</v>
      </c>
      <c r="U53" s="129"/>
      <c r="V53" s="129"/>
      <c r="W53" s="129"/>
    </row>
    <row r="54" spans="2:23" ht="9.75" customHeight="1" x14ac:dyDescent="0.25">
      <c r="B54" s="126" t="s">
        <v>100</v>
      </c>
      <c r="C54" s="126"/>
      <c r="D54" s="126"/>
      <c r="E54" s="126"/>
      <c r="F54" s="126"/>
      <c r="G54" s="126"/>
      <c r="H54" s="126"/>
      <c r="O54" s="127">
        <v>212885566.69</v>
      </c>
      <c r="P54" s="127"/>
      <c r="Q54" s="127"/>
      <c r="T54" s="127">
        <v>225556069.47</v>
      </c>
      <c r="U54" s="127"/>
      <c r="V54" s="127"/>
      <c r="W54" s="127"/>
    </row>
    <row r="55" spans="2:23" ht="9.75" customHeight="1" x14ac:dyDescent="0.25">
      <c r="B55" s="128" t="s">
        <v>101</v>
      </c>
      <c r="C55" s="128"/>
      <c r="D55" s="128"/>
      <c r="E55" s="128"/>
      <c r="F55" s="128"/>
      <c r="G55" s="128"/>
      <c r="H55" s="128"/>
      <c r="O55" s="129">
        <v>212320416.72999999</v>
      </c>
      <c r="P55" s="129"/>
      <c r="Q55" s="129"/>
      <c r="T55" s="129">
        <v>225121501.94999999</v>
      </c>
      <c r="U55" s="129"/>
      <c r="V55" s="129"/>
      <c r="W55" s="129"/>
    </row>
    <row r="56" spans="2:23" ht="9.75" customHeight="1" x14ac:dyDescent="0.25">
      <c r="B56" s="128" t="s">
        <v>102</v>
      </c>
      <c r="C56" s="128"/>
      <c r="D56" s="128"/>
      <c r="E56" s="128"/>
      <c r="F56" s="128"/>
      <c r="G56" s="128"/>
      <c r="H56" s="128"/>
      <c r="O56" s="129">
        <v>0</v>
      </c>
      <c r="P56" s="129"/>
      <c r="Q56" s="129"/>
      <c r="T56" s="129">
        <v>0</v>
      </c>
      <c r="U56" s="129"/>
      <c r="V56" s="129"/>
      <c r="W56" s="129"/>
    </row>
    <row r="57" spans="2:23" ht="9.75" customHeight="1" x14ac:dyDescent="0.25">
      <c r="B57" s="128" t="s">
        <v>103</v>
      </c>
      <c r="C57" s="128"/>
      <c r="D57" s="128"/>
      <c r="E57" s="128"/>
      <c r="F57" s="128"/>
      <c r="G57" s="128"/>
      <c r="H57" s="128"/>
      <c r="O57" s="129">
        <v>565149.96</v>
      </c>
      <c r="P57" s="129"/>
      <c r="Q57" s="129"/>
      <c r="T57" s="129">
        <v>434567.52</v>
      </c>
      <c r="U57" s="129"/>
      <c r="V57" s="129"/>
      <c r="W57" s="129"/>
    </row>
    <row r="58" spans="2:23" ht="9.75" customHeight="1" x14ac:dyDescent="0.25">
      <c r="B58" s="128" t="s">
        <v>104</v>
      </c>
      <c r="C58" s="128"/>
      <c r="D58" s="128"/>
      <c r="E58" s="128"/>
      <c r="F58" s="128"/>
      <c r="G58" s="128"/>
      <c r="H58" s="128"/>
      <c r="O58" s="129">
        <v>0</v>
      </c>
      <c r="P58" s="129"/>
      <c r="Q58" s="129"/>
      <c r="T58" s="129">
        <v>0</v>
      </c>
      <c r="U58" s="129"/>
      <c r="V58" s="129"/>
      <c r="W58" s="129"/>
    </row>
    <row r="59" spans="2:23" ht="9.75" customHeight="1" x14ac:dyDescent="0.25">
      <c r="B59" s="128" t="s">
        <v>105</v>
      </c>
      <c r="C59" s="128"/>
      <c r="D59" s="128"/>
      <c r="E59" s="128"/>
      <c r="F59" s="128"/>
      <c r="G59" s="128"/>
      <c r="H59" s="128"/>
      <c r="O59" s="129">
        <v>0</v>
      </c>
      <c r="P59" s="129"/>
      <c r="Q59" s="129"/>
      <c r="T59" s="129">
        <v>0</v>
      </c>
      <c r="U59" s="129"/>
      <c r="V59" s="129"/>
      <c r="W59" s="129"/>
    </row>
    <row r="60" spans="2:23" ht="9.75" customHeight="1" x14ac:dyDescent="0.25">
      <c r="B60" s="126" t="s">
        <v>106</v>
      </c>
      <c r="C60" s="126"/>
      <c r="D60" s="126"/>
      <c r="E60" s="126"/>
      <c r="F60" s="126"/>
      <c r="G60" s="126"/>
      <c r="H60" s="126"/>
      <c r="O60" s="127">
        <v>220980175</v>
      </c>
      <c r="P60" s="127"/>
      <c r="Q60" s="127"/>
      <c r="T60" s="127">
        <v>34868394.329999998</v>
      </c>
      <c r="U60" s="127"/>
      <c r="V60" s="127"/>
      <c r="W60" s="127"/>
    </row>
    <row r="61" spans="2:23" ht="8.25" customHeight="1" x14ac:dyDescent="0.25">
      <c r="B61" s="130" t="s">
        <v>107</v>
      </c>
      <c r="C61" s="130"/>
      <c r="D61" s="130"/>
      <c r="E61" s="130"/>
      <c r="F61" s="130"/>
      <c r="G61" s="130"/>
      <c r="H61" s="130"/>
      <c r="O61" s="129">
        <v>0</v>
      </c>
      <c r="P61" s="129"/>
      <c r="Q61" s="129"/>
      <c r="T61" s="129">
        <v>0</v>
      </c>
      <c r="U61" s="129"/>
      <c r="V61" s="129"/>
      <c r="W61" s="129"/>
    </row>
    <row r="62" spans="2:23" ht="8.25" customHeight="1" x14ac:dyDescent="0.25">
      <c r="B62" s="130"/>
      <c r="C62" s="130"/>
      <c r="D62" s="130"/>
      <c r="E62" s="130"/>
      <c r="F62" s="130"/>
      <c r="G62" s="130"/>
      <c r="H62" s="130"/>
    </row>
    <row r="63" spans="2:23" ht="9.75" customHeight="1" x14ac:dyDescent="0.25">
      <c r="B63" s="128" t="s">
        <v>108</v>
      </c>
      <c r="C63" s="128"/>
      <c r="D63" s="128"/>
      <c r="E63" s="128"/>
      <c r="F63" s="128"/>
      <c r="G63" s="128"/>
      <c r="H63" s="128"/>
      <c r="O63" s="129">
        <v>0</v>
      </c>
      <c r="P63" s="129"/>
      <c r="Q63" s="129"/>
      <c r="T63" s="129">
        <v>34868394.329999998</v>
      </c>
      <c r="U63" s="129"/>
      <c r="V63" s="129"/>
      <c r="W63" s="129"/>
    </row>
    <row r="64" spans="2:23" ht="9.75" customHeight="1" x14ac:dyDescent="0.25">
      <c r="B64" s="128" t="s">
        <v>109</v>
      </c>
      <c r="C64" s="128"/>
      <c r="D64" s="128"/>
      <c r="E64" s="128"/>
      <c r="F64" s="128"/>
      <c r="G64" s="128"/>
      <c r="H64" s="128"/>
      <c r="O64" s="129">
        <v>0</v>
      </c>
      <c r="P64" s="129"/>
      <c r="Q64" s="129"/>
      <c r="T64" s="129">
        <v>0</v>
      </c>
      <c r="U64" s="129"/>
      <c r="V64" s="129"/>
      <c r="W64" s="129"/>
    </row>
    <row r="65" spans="2:24" ht="8.25" customHeight="1" x14ac:dyDescent="0.25">
      <c r="B65" s="130" t="s">
        <v>110</v>
      </c>
      <c r="C65" s="130"/>
      <c r="D65" s="130"/>
      <c r="E65" s="130"/>
      <c r="F65" s="130"/>
      <c r="G65" s="130"/>
      <c r="H65" s="130"/>
      <c r="O65" s="129">
        <v>0</v>
      </c>
      <c r="P65" s="129"/>
      <c r="Q65" s="129"/>
      <c r="T65" s="129">
        <v>0</v>
      </c>
      <c r="U65" s="129"/>
      <c r="V65" s="129"/>
      <c r="W65" s="129"/>
    </row>
    <row r="66" spans="2:24" ht="8.25" customHeight="1" x14ac:dyDescent="0.25">
      <c r="B66" s="130"/>
      <c r="C66" s="130"/>
      <c r="D66" s="130"/>
      <c r="E66" s="130"/>
      <c r="F66" s="130"/>
      <c r="G66" s="130"/>
      <c r="H66" s="130"/>
    </row>
    <row r="67" spans="2:24" ht="9.75" customHeight="1" x14ac:dyDescent="0.25">
      <c r="B67" s="128" t="s">
        <v>111</v>
      </c>
      <c r="C67" s="128"/>
      <c r="D67" s="128"/>
      <c r="E67" s="128"/>
      <c r="F67" s="128"/>
      <c r="G67" s="128"/>
      <c r="H67" s="128"/>
      <c r="O67" s="129">
        <v>0</v>
      </c>
      <c r="P67" s="129"/>
      <c r="Q67" s="129"/>
      <c r="T67" s="129">
        <v>0</v>
      </c>
      <c r="U67" s="129"/>
      <c r="V67" s="129"/>
      <c r="W67" s="129"/>
    </row>
    <row r="68" spans="2:24" ht="9.75" customHeight="1" x14ac:dyDescent="0.25">
      <c r="B68" s="128" t="s">
        <v>112</v>
      </c>
      <c r="C68" s="128"/>
      <c r="D68" s="128"/>
      <c r="E68" s="128"/>
      <c r="F68" s="128"/>
      <c r="G68" s="128"/>
      <c r="H68" s="128"/>
      <c r="O68" s="129">
        <v>220980175</v>
      </c>
      <c r="P68" s="129"/>
      <c r="Q68" s="129"/>
      <c r="T68" s="129">
        <v>0</v>
      </c>
      <c r="U68" s="129"/>
      <c r="V68" s="129"/>
      <c r="W68" s="129"/>
    </row>
    <row r="69" spans="2:24" ht="9.75" customHeight="1" x14ac:dyDescent="0.25">
      <c r="B69" s="126" t="s">
        <v>113</v>
      </c>
      <c r="C69" s="126"/>
      <c r="D69" s="126"/>
      <c r="E69" s="126"/>
      <c r="F69" s="126"/>
      <c r="G69" s="126"/>
      <c r="H69" s="126"/>
      <c r="O69" s="127">
        <v>756910631.11000001</v>
      </c>
      <c r="P69" s="127"/>
      <c r="Q69" s="127"/>
      <c r="T69" s="127">
        <v>301618257.35000002</v>
      </c>
      <c r="U69" s="127"/>
      <c r="V69" s="127"/>
      <c r="W69" s="127"/>
    </row>
    <row r="70" spans="2:24" ht="9.75" customHeight="1" x14ac:dyDescent="0.25">
      <c r="B70" s="128" t="s">
        <v>114</v>
      </c>
      <c r="C70" s="128"/>
      <c r="D70" s="128"/>
      <c r="E70" s="128"/>
      <c r="F70" s="128"/>
      <c r="G70" s="128"/>
      <c r="H70" s="128"/>
      <c r="O70" s="129">
        <v>756910631.11000001</v>
      </c>
      <c r="P70" s="129"/>
      <c r="Q70" s="129"/>
      <c r="T70" s="129">
        <v>301618257.35000002</v>
      </c>
      <c r="U70" s="129"/>
      <c r="V70" s="129"/>
      <c r="W70" s="129"/>
    </row>
    <row r="71" spans="2:24" ht="13.5" customHeight="1" x14ac:dyDescent="0.25">
      <c r="B71" s="126" t="s">
        <v>115</v>
      </c>
      <c r="C71" s="126"/>
      <c r="D71" s="126"/>
      <c r="E71" s="126"/>
      <c r="F71" s="126"/>
      <c r="G71" s="126"/>
      <c r="M71" s="127">
        <v>24860642408.369999</v>
      </c>
      <c r="N71" s="127"/>
      <c r="O71" s="127"/>
      <c r="P71" s="127"/>
      <c r="Q71" s="127"/>
      <c r="T71" s="127">
        <v>23512714560.25</v>
      </c>
      <c r="U71" s="127"/>
      <c r="V71" s="127"/>
      <c r="W71" s="127"/>
    </row>
    <row r="72" spans="2:24" ht="15.75" customHeight="1" x14ac:dyDescent="0.25">
      <c r="B72" s="126" t="s">
        <v>116</v>
      </c>
      <c r="C72" s="126"/>
      <c r="D72" s="126"/>
      <c r="E72" s="126"/>
      <c r="F72" s="126"/>
      <c r="G72" s="126"/>
      <c r="M72" s="127">
        <v>1124150325.1900001</v>
      </c>
      <c r="N72" s="127"/>
      <c r="O72" s="127"/>
      <c r="P72" s="127"/>
      <c r="Q72" s="127"/>
      <c r="T72" s="127">
        <v>1935370773.6400001</v>
      </c>
      <c r="U72" s="127"/>
      <c r="V72" s="127"/>
      <c r="W72" s="127"/>
    </row>
    <row r="73" spans="2:24" ht="25.5" customHeight="1" x14ac:dyDescent="0.25"/>
    <row r="74" spans="2:24" s="17" customFormat="1" ht="12.75" customHeight="1" x14ac:dyDescent="0.25">
      <c r="B74" s="115"/>
      <c r="C74" s="115"/>
      <c r="D74" s="115"/>
      <c r="E74" s="115"/>
      <c r="F74" s="115"/>
      <c r="G74" s="115"/>
      <c r="H74" s="115"/>
      <c r="I74" s="115"/>
      <c r="J74" s="115"/>
      <c r="K74" s="115"/>
      <c r="L74" s="115"/>
      <c r="M74" s="115"/>
      <c r="N74" s="115"/>
      <c r="O74" s="115"/>
      <c r="P74" s="115"/>
      <c r="Q74" s="115"/>
      <c r="R74" s="115"/>
      <c r="S74" s="115"/>
      <c r="T74" s="115"/>
      <c r="U74" s="115"/>
      <c r="V74" s="115"/>
      <c r="W74" s="115"/>
      <c r="X74" s="115"/>
    </row>
    <row r="75" spans="2:24" s="17" customFormat="1" ht="12.75" customHeight="1" x14ac:dyDescent="0.25">
      <c r="B75" s="28"/>
      <c r="C75" s="28"/>
      <c r="D75" s="28"/>
      <c r="E75" s="28"/>
      <c r="F75" s="28"/>
      <c r="G75" s="28"/>
      <c r="H75" s="28"/>
      <c r="I75" s="28"/>
      <c r="J75" s="28"/>
      <c r="K75" s="28"/>
      <c r="L75" s="28"/>
      <c r="M75" s="28"/>
      <c r="N75" s="28"/>
      <c r="O75" s="28"/>
      <c r="P75" s="28"/>
      <c r="Q75" s="28"/>
      <c r="R75" s="28"/>
      <c r="S75" s="28"/>
      <c r="T75" s="28"/>
      <c r="U75" s="28"/>
      <c r="V75" s="28"/>
      <c r="W75" s="28"/>
      <c r="X75" s="28"/>
    </row>
    <row r="76" spans="2:24" s="17" customFormat="1" ht="24.75" customHeight="1" x14ac:dyDescent="0.25"/>
    <row r="77" spans="2:24" s="17" customFormat="1" ht="8.25" customHeight="1" x14ac:dyDescent="0.25">
      <c r="B77" s="116"/>
      <c r="C77" s="116"/>
      <c r="D77" s="116"/>
      <c r="E77" s="116"/>
      <c r="F77" s="116"/>
      <c r="G77" s="116"/>
      <c r="H77" s="52"/>
      <c r="I77" s="116"/>
      <c r="J77" s="116"/>
      <c r="K77" s="116"/>
      <c r="L77" s="116"/>
      <c r="M77" s="116"/>
      <c r="N77" s="116"/>
      <c r="O77" s="116"/>
      <c r="P77" s="52"/>
      <c r="Q77" s="116"/>
      <c r="R77" s="116"/>
      <c r="S77" s="116"/>
      <c r="T77" s="116"/>
      <c r="U77" s="116"/>
      <c r="V77" s="116"/>
      <c r="W77" s="116"/>
      <c r="X77" s="116"/>
    </row>
    <row r="78" spans="2:24" s="17" customFormat="1" ht="8.25" customHeight="1" x14ac:dyDescent="0.25">
      <c r="B78" s="116"/>
      <c r="C78" s="116"/>
      <c r="D78" s="116"/>
      <c r="E78" s="116"/>
      <c r="F78" s="116"/>
      <c r="G78" s="116"/>
      <c r="H78" s="52"/>
      <c r="I78" s="116"/>
      <c r="J78" s="116"/>
      <c r="K78" s="116"/>
      <c r="L78" s="116"/>
      <c r="M78" s="116"/>
      <c r="N78" s="116"/>
      <c r="O78" s="116"/>
      <c r="P78" s="52"/>
      <c r="Q78" s="116"/>
      <c r="R78" s="116"/>
      <c r="S78" s="116"/>
      <c r="T78" s="116"/>
      <c r="U78" s="116"/>
      <c r="V78" s="116"/>
      <c r="W78" s="116"/>
      <c r="X78" s="116"/>
    </row>
    <row r="79" spans="2:24" s="17" customFormat="1" ht="8.25" customHeight="1" x14ac:dyDescent="0.25">
      <c r="B79" s="52"/>
      <c r="C79" s="52"/>
      <c r="D79" s="52"/>
      <c r="E79" s="52"/>
      <c r="F79" s="52"/>
      <c r="G79" s="52"/>
      <c r="H79" s="52"/>
      <c r="I79" s="52"/>
      <c r="J79" s="52"/>
      <c r="K79" s="52"/>
      <c r="L79" s="52"/>
      <c r="M79" s="52"/>
      <c r="N79" s="52"/>
      <c r="O79" s="52"/>
      <c r="P79" s="52"/>
      <c r="Q79" s="116"/>
      <c r="R79" s="116"/>
      <c r="S79" s="116"/>
      <c r="T79" s="116"/>
      <c r="U79" s="116"/>
      <c r="V79" s="116"/>
      <c r="W79" s="116"/>
      <c r="X79" s="116"/>
    </row>
    <row r="80" spans="2:24" s="17" customFormat="1" ht="27.75" customHeight="1" x14ac:dyDescent="0.25"/>
  </sheetData>
  <mergeCells count="171">
    <mergeCell ref="B10:I10"/>
    <mergeCell ref="P10:R10"/>
    <mergeCell ref="U10:W10"/>
    <mergeCell ref="B11:I11"/>
    <mergeCell ref="P11:R11"/>
    <mergeCell ref="U11:W11"/>
    <mergeCell ref="A1:Y1"/>
    <mergeCell ref="A2:Y6"/>
    <mergeCell ref="B8:P8"/>
    <mergeCell ref="Q8:R8"/>
    <mergeCell ref="V8:W8"/>
    <mergeCell ref="B9:I9"/>
    <mergeCell ref="B14:I14"/>
    <mergeCell ref="P14:R14"/>
    <mergeCell ref="U14:W14"/>
    <mergeCell ref="B15:I15"/>
    <mergeCell ref="P15:R15"/>
    <mergeCell ref="U15:W15"/>
    <mergeCell ref="B12:I12"/>
    <mergeCell ref="P12:R12"/>
    <mergeCell ref="U12:W12"/>
    <mergeCell ref="B13:I13"/>
    <mergeCell ref="P13:R13"/>
    <mergeCell ref="U13:W13"/>
    <mergeCell ref="B18:I21"/>
    <mergeCell ref="P18:R18"/>
    <mergeCell ref="U18:W18"/>
    <mergeCell ref="B22:I23"/>
    <mergeCell ref="P22:R22"/>
    <mergeCell ref="U22:W22"/>
    <mergeCell ref="B16:I16"/>
    <mergeCell ref="P16:R16"/>
    <mergeCell ref="U16:W16"/>
    <mergeCell ref="B17:I17"/>
    <mergeCell ref="P17:R17"/>
    <mergeCell ref="U17:W17"/>
    <mergeCell ref="B27:I27"/>
    <mergeCell ref="P27:R27"/>
    <mergeCell ref="U27:W27"/>
    <mergeCell ref="B28:I28"/>
    <mergeCell ref="P28:R28"/>
    <mergeCell ref="U28:W28"/>
    <mergeCell ref="B24:I25"/>
    <mergeCell ref="P24:R24"/>
    <mergeCell ref="U24:W24"/>
    <mergeCell ref="B26:I26"/>
    <mergeCell ref="P26:R26"/>
    <mergeCell ref="U26:W26"/>
    <mergeCell ref="B32:I32"/>
    <mergeCell ref="P32:R32"/>
    <mergeCell ref="U32:W32"/>
    <mergeCell ref="B33:F34"/>
    <mergeCell ref="N33:R33"/>
    <mergeCell ref="U33:W33"/>
    <mergeCell ref="B29:I30"/>
    <mergeCell ref="P29:R29"/>
    <mergeCell ref="U29:W29"/>
    <mergeCell ref="B31:I31"/>
    <mergeCell ref="P31:R31"/>
    <mergeCell ref="U31:W31"/>
    <mergeCell ref="B38:H38"/>
    <mergeCell ref="O38:Q38"/>
    <mergeCell ref="T38:W38"/>
    <mergeCell ref="B39:H39"/>
    <mergeCell ref="O39:Q39"/>
    <mergeCell ref="T39:W39"/>
    <mergeCell ref="B35:H35"/>
    <mergeCell ref="B36:H36"/>
    <mergeCell ref="O36:Q36"/>
    <mergeCell ref="T36:W36"/>
    <mergeCell ref="B37:H37"/>
    <mergeCell ref="O37:Q37"/>
    <mergeCell ref="T37:W37"/>
    <mergeCell ref="B42:H42"/>
    <mergeCell ref="O42:Q42"/>
    <mergeCell ref="T42:W42"/>
    <mergeCell ref="B43:H43"/>
    <mergeCell ref="O43:Q43"/>
    <mergeCell ref="T43:W43"/>
    <mergeCell ref="B40:H40"/>
    <mergeCell ref="O40:Q40"/>
    <mergeCell ref="T40:W40"/>
    <mergeCell ref="B41:H41"/>
    <mergeCell ref="O41:Q41"/>
    <mergeCell ref="T41:W41"/>
    <mergeCell ref="B46:H46"/>
    <mergeCell ref="O46:Q46"/>
    <mergeCell ref="T46:W46"/>
    <mergeCell ref="B47:H47"/>
    <mergeCell ref="O47:Q47"/>
    <mergeCell ref="T47:W47"/>
    <mergeCell ref="B44:H44"/>
    <mergeCell ref="O44:Q44"/>
    <mergeCell ref="T44:W44"/>
    <mergeCell ref="B45:H45"/>
    <mergeCell ref="O45:Q45"/>
    <mergeCell ref="T45:W45"/>
    <mergeCell ref="B50:H50"/>
    <mergeCell ref="O50:Q50"/>
    <mergeCell ref="T50:W50"/>
    <mergeCell ref="B51:H51"/>
    <mergeCell ref="O51:Q51"/>
    <mergeCell ref="T51:W51"/>
    <mergeCell ref="B48:H48"/>
    <mergeCell ref="O48:Q48"/>
    <mergeCell ref="T48:W48"/>
    <mergeCell ref="B49:H49"/>
    <mergeCell ref="O49:Q49"/>
    <mergeCell ref="T49:W49"/>
    <mergeCell ref="B54:H54"/>
    <mergeCell ref="O54:Q54"/>
    <mergeCell ref="T54:W54"/>
    <mergeCell ref="B55:H55"/>
    <mergeCell ref="O55:Q55"/>
    <mergeCell ref="T55:W55"/>
    <mergeCell ref="B52:H52"/>
    <mergeCell ref="O52:Q52"/>
    <mergeCell ref="T52:W52"/>
    <mergeCell ref="B53:H53"/>
    <mergeCell ref="O53:Q53"/>
    <mergeCell ref="T53:W53"/>
    <mergeCell ref="B58:H58"/>
    <mergeCell ref="O58:Q58"/>
    <mergeCell ref="T58:W58"/>
    <mergeCell ref="B59:H59"/>
    <mergeCell ref="O59:Q59"/>
    <mergeCell ref="T59:W59"/>
    <mergeCell ref="B56:H56"/>
    <mergeCell ref="O56:Q56"/>
    <mergeCell ref="T56:W56"/>
    <mergeCell ref="B57:H57"/>
    <mergeCell ref="O57:Q57"/>
    <mergeCell ref="T57:W57"/>
    <mergeCell ref="B63:H63"/>
    <mergeCell ref="O63:Q63"/>
    <mergeCell ref="T63:W63"/>
    <mergeCell ref="B64:H64"/>
    <mergeCell ref="O64:Q64"/>
    <mergeCell ref="T64:W64"/>
    <mergeCell ref="B60:H60"/>
    <mergeCell ref="O60:Q60"/>
    <mergeCell ref="T60:W60"/>
    <mergeCell ref="B61:H62"/>
    <mergeCell ref="O61:Q61"/>
    <mergeCell ref="T61:W61"/>
    <mergeCell ref="B68:H68"/>
    <mergeCell ref="O68:Q68"/>
    <mergeCell ref="T68:W68"/>
    <mergeCell ref="B69:H69"/>
    <mergeCell ref="O69:Q69"/>
    <mergeCell ref="T69:W69"/>
    <mergeCell ref="B65:H66"/>
    <mergeCell ref="O65:Q65"/>
    <mergeCell ref="T65:W65"/>
    <mergeCell ref="B67:H67"/>
    <mergeCell ref="O67:Q67"/>
    <mergeCell ref="T67:W67"/>
    <mergeCell ref="E77:G78"/>
    <mergeCell ref="I77:O78"/>
    <mergeCell ref="Q77:X79"/>
    <mergeCell ref="B74:X74"/>
    <mergeCell ref="B77:D78"/>
    <mergeCell ref="B72:G72"/>
    <mergeCell ref="M72:Q72"/>
    <mergeCell ref="T72:W72"/>
    <mergeCell ref="B70:H70"/>
    <mergeCell ref="O70:Q70"/>
    <mergeCell ref="T70:W70"/>
    <mergeCell ref="B71:G71"/>
    <mergeCell ref="M71:Q71"/>
    <mergeCell ref="T71:W71"/>
  </mergeCells>
  <printOptions horizontalCentered="1"/>
  <pageMargins left="0.23622047244094491" right="0.23622047244094491" top="0.23622047244094491" bottom="0.23622047244094491" header="0" footer="0"/>
  <pageSetup scale="94" fitToWidth="0" fitToHeight="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R44"/>
  <sheetViews>
    <sheetView showGridLines="0" showOutlineSymbols="0" topLeftCell="A28" workbookViewId="0">
      <selection activeCell="K9" sqref="K9:M9"/>
    </sheetView>
  </sheetViews>
  <sheetFormatPr baseColWidth="10" defaultRowHeight="12.75" customHeight="1" x14ac:dyDescent="0.25"/>
  <cols>
    <col min="1" max="2" width="1.140625" style="1" customWidth="1"/>
    <col min="3" max="3" width="26.28515625" style="1" customWidth="1"/>
    <col min="4" max="4" width="3.42578125" style="1" customWidth="1"/>
    <col min="5" max="5" width="11.42578125" style="1" customWidth="1"/>
    <col min="6" max="6" width="1" style="1" customWidth="1"/>
    <col min="7" max="7" width="0.42578125" style="1" customWidth="1"/>
    <col min="8" max="8" width="14.140625" style="1" customWidth="1"/>
    <col min="9" max="9" width="1.140625" style="1" customWidth="1"/>
    <col min="10" max="10" width="2.85546875" style="1" customWidth="1"/>
    <col min="11" max="11" width="4.28515625" style="1" customWidth="1"/>
    <col min="12" max="12" width="13.7109375" style="1" customWidth="1"/>
    <col min="13" max="15" width="1.42578125" style="1" customWidth="1"/>
    <col min="16" max="16" width="8" style="1" customWidth="1"/>
    <col min="17" max="17" width="6.5703125" style="1" customWidth="1"/>
    <col min="18" max="18" width="2.85546875" style="1" customWidth="1"/>
    <col min="19" max="256" width="6.85546875" style="1" customWidth="1"/>
    <col min="257" max="258" width="1.140625" style="1" customWidth="1"/>
    <col min="259" max="259" width="26.28515625" style="1" customWidth="1"/>
    <col min="260" max="260" width="3.42578125" style="1" customWidth="1"/>
    <col min="261" max="261" width="13.7109375" style="1" customWidth="1"/>
    <col min="262" max="262" width="2.28515625" style="1" customWidth="1"/>
    <col min="263" max="263" width="3.42578125" style="1" customWidth="1"/>
    <col min="264" max="264" width="16" style="1" customWidth="1"/>
    <col min="265" max="265" width="1.140625" style="1" customWidth="1"/>
    <col min="266" max="266" width="1.7109375" style="1" customWidth="1"/>
    <col min="267" max="267" width="4.28515625" style="1" customWidth="1"/>
    <col min="268" max="268" width="13.7109375" style="1" customWidth="1"/>
    <col min="269" max="271" width="1.42578125" style="1" customWidth="1"/>
    <col min="272" max="272" width="8" style="1" customWidth="1"/>
    <col min="273" max="273" width="6.5703125" style="1" customWidth="1"/>
    <col min="274" max="274" width="2.85546875" style="1" customWidth="1"/>
    <col min="275" max="512" width="6.85546875" style="1" customWidth="1"/>
    <col min="513" max="514" width="1.140625" style="1" customWidth="1"/>
    <col min="515" max="515" width="26.28515625" style="1" customWidth="1"/>
    <col min="516" max="516" width="3.42578125" style="1" customWidth="1"/>
    <col min="517" max="517" width="13.7109375" style="1" customWidth="1"/>
    <col min="518" max="518" width="2.28515625" style="1" customWidth="1"/>
    <col min="519" max="519" width="3.42578125" style="1" customWidth="1"/>
    <col min="520" max="520" width="16" style="1" customWidth="1"/>
    <col min="521" max="521" width="1.140625" style="1" customWidth="1"/>
    <col min="522" max="522" width="1.7109375" style="1" customWidth="1"/>
    <col min="523" max="523" width="4.28515625" style="1" customWidth="1"/>
    <col min="524" max="524" width="13.7109375" style="1" customWidth="1"/>
    <col min="525" max="527" width="1.42578125" style="1" customWidth="1"/>
    <col min="528" max="528" width="8" style="1" customWidth="1"/>
    <col min="529" max="529" width="6.5703125" style="1" customWidth="1"/>
    <col min="530" max="530" width="2.85546875" style="1" customWidth="1"/>
    <col min="531" max="768" width="6.85546875" style="1" customWidth="1"/>
    <col min="769" max="770" width="1.140625" style="1" customWidth="1"/>
    <col min="771" max="771" width="26.28515625" style="1" customWidth="1"/>
    <col min="772" max="772" width="3.42578125" style="1" customWidth="1"/>
    <col min="773" max="773" width="13.7109375" style="1" customWidth="1"/>
    <col min="774" max="774" width="2.28515625" style="1" customWidth="1"/>
    <col min="775" max="775" width="3.42578125" style="1" customWidth="1"/>
    <col min="776" max="776" width="16" style="1" customWidth="1"/>
    <col min="777" max="777" width="1.140625" style="1" customWidth="1"/>
    <col min="778" max="778" width="1.7109375" style="1" customWidth="1"/>
    <col min="779" max="779" width="4.28515625" style="1" customWidth="1"/>
    <col min="780" max="780" width="13.7109375" style="1" customWidth="1"/>
    <col min="781" max="783" width="1.42578125" style="1" customWidth="1"/>
    <col min="784" max="784" width="8" style="1" customWidth="1"/>
    <col min="785" max="785" width="6.5703125" style="1" customWidth="1"/>
    <col min="786" max="786" width="2.85546875" style="1" customWidth="1"/>
    <col min="787" max="1024" width="6.85546875" style="1" customWidth="1"/>
    <col min="1025" max="1026" width="1.140625" style="1" customWidth="1"/>
    <col min="1027" max="1027" width="26.28515625" style="1" customWidth="1"/>
    <col min="1028" max="1028" width="3.42578125" style="1" customWidth="1"/>
    <col min="1029" max="1029" width="13.7109375" style="1" customWidth="1"/>
    <col min="1030" max="1030" width="2.28515625" style="1" customWidth="1"/>
    <col min="1031" max="1031" width="3.42578125" style="1" customWidth="1"/>
    <col min="1032" max="1032" width="16" style="1" customWidth="1"/>
    <col min="1033" max="1033" width="1.140625" style="1" customWidth="1"/>
    <col min="1034" max="1034" width="1.7109375" style="1" customWidth="1"/>
    <col min="1035" max="1035" width="4.28515625" style="1" customWidth="1"/>
    <col min="1036" max="1036" width="13.7109375" style="1" customWidth="1"/>
    <col min="1037" max="1039" width="1.42578125" style="1" customWidth="1"/>
    <col min="1040" max="1040" width="8" style="1" customWidth="1"/>
    <col min="1041" max="1041" width="6.5703125" style="1" customWidth="1"/>
    <col min="1042" max="1042" width="2.85546875" style="1" customWidth="1"/>
    <col min="1043" max="1280" width="6.85546875" style="1" customWidth="1"/>
    <col min="1281" max="1282" width="1.140625" style="1" customWidth="1"/>
    <col min="1283" max="1283" width="26.28515625" style="1" customWidth="1"/>
    <col min="1284" max="1284" width="3.42578125" style="1" customWidth="1"/>
    <col min="1285" max="1285" width="13.7109375" style="1" customWidth="1"/>
    <col min="1286" max="1286" width="2.28515625" style="1" customWidth="1"/>
    <col min="1287" max="1287" width="3.42578125" style="1" customWidth="1"/>
    <col min="1288" max="1288" width="16" style="1" customWidth="1"/>
    <col min="1289" max="1289" width="1.140625" style="1" customWidth="1"/>
    <col min="1290" max="1290" width="1.7109375" style="1" customWidth="1"/>
    <col min="1291" max="1291" width="4.28515625" style="1" customWidth="1"/>
    <col min="1292" max="1292" width="13.7109375" style="1" customWidth="1"/>
    <col min="1293" max="1295" width="1.42578125" style="1" customWidth="1"/>
    <col min="1296" max="1296" width="8" style="1" customWidth="1"/>
    <col min="1297" max="1297" width="6.5703125" style="1" customWidth="1"/>
    <col min="1298" max="1298" width="2.85546875" style="1" customWidth="1"/>
    <col min="1299" max="1536" width="6.85546875" style="1" customWidth="1"/>
    <col min="1537" max="1538" width="1.140625" style="1" customWidth="1"/>
    <col min="1539" max="1539" width="26.28515625" style="1" customWidth="1"/>
    <col min="1540" max="1540" width="3.42578125" style="1" customWidth="1"/>
    <col min="1541" max="1541" width="13.7109375" style="1" customWidth="1"/>
    <col min="1542" max="1542" width="2.28515625" style="1" customWidth="1"/>
    <col min="1543" max="1543" width="3.42578125" style="1" customWidth="1"/>
    <col min="1544" max="1544" width="16" style="1" customWidth="1"/>
    <col min="1545" max="1545" width="1.140625" style="1" customWidth="1"/>
    <col min="1546" max="1546" width="1.7109375" style="1" customWidth="1"/>
    <col min="1547" max="1547" width="4.28515625" style="1" customWidth="1"/>
    <col min="1548" max="1548" width="13.7109375" style="1" customWidth="1"/>
    <col min="1549" max="1551" width="1.42578125" style="1" customWidth="1"/>
    <col min="1552" max="1552" width="8" style="1" customWidth="1"/>
    <col min="1553" max="1553" width="6.5703125" style="1" customWidth="1"/>
    <col min="1554" max="1554" width="2.85546875" style="1" customWidth="1"/>
    <col min="1555" max="1792" width="6.85546875" style="1" customWidth="1"/>
    <col min="1793" max="1794" width="1.140625" style="1" customWidth="1"/>
    <col min="1795" max="1795" width="26.28515625" style="1" customWidth="1"/>
    <col min="1796" max="1796" width="3.42578125" style="1" customWidth="1"/>
    <col min="1797" max="1797" width="13.7109375" style="1" customWidth="1"/>
    <col min="1798" max="1798" width="2.28515625" style="1" customWidth="1"/>
    <col min="1799" max="1799" width="3.42578125" style="1" customWidth="1"/>
    <col min="1800" max="1800" width="16" style="1" customWidth="1"/>
    <col min="1801" max="1801" width="1.140625" style="1" customWidth="1"/>
    <col min="1802" max="1802" width="1.7109375" style="1" customWidth="1"/>
    <col min="1803" max="1803" width="4.28515625" style="1" customWidth="1"/>
    <col min="1804" max="1804" width="13.7109375" style="1" customWidth="1"/>
    <col min="1805" max="1807" width="1.42578125" style="1" customWidth="1"/>
    <col min="1808" max="1808" width="8" style="1" customWidth="1"/>
    <col min="1809" max="1809" width="6.5703125" style="1" customWidth="1"/>
    <col min="1810" max="1810" width="2.85546875" style="1" customWidth="1"/>
    <col min="1811" max="2048" width="6.85546875" style="1" customWidth="1"/>
    <col min="2049" max="2050" width="1.140625" style="1" customWidth="1"/>
    <col min="2051" max="2051" width="26.28515625" style="1" customWidth="1"/>
    <col min="2052" max="2052" width="3.42578125" style="1" customWidth="1"/>
    <col min="2053" max="2053" width="13.7109375" style="1" customWidth="1"/>
    <col min="2054" max="2054" width="2.28515625" style="1" customWidth="1"/>
    <col min="2055" max="2055" width="3.42578125" style="1" customWidth="1"/>
    <col min="2056" max="2056" width="16" style="1" customWidth="1"/>
    <col min="2057" max="2057" width="1.140625" style="1" customWidth="1"/>
    <col min="2058" max="2058" width="1.7109375" style="1" customWidth="1"/>
    <col min="2059" max="2059" width="4.28515625" style="1" customWidth="1"/>
    <col min="2060" max="2060" width="13.7109375" style="1" customWidth="1"/>
    <col min="2061" max="2063" width="1.42578125" style="1" customWidth="1"/>
    <col min="2064" max="2064" width="8" style="1" customWidth="1"/>
    <col min="2065" max="2065" width="6.5703125" style="1" customWidth="1"/>
    <col min="2066" max="2066" width="2.85546875" style="1" customWidth="1"/>
    <col min="2067" max="2304" width="6.85546875" style="1" customWidth="1"/>
    <col min="2305" max="2306" width="1.140625" style="1" customWidth="1"/>
    <col min="2307" max="2307" width="26.28515625" style="1" customWidth="1"/>
    <col min="2308" max="2308" width="3.42578125" style="1" customWidth="1"/>
    <col min="2309" max="2309" width="13.7109375" style="1" customWidth="1"/>
    <col min="2310" max="2310" width="2.28515625" style="1" customWidth="1"/>
    <col min="2311" max="2311" width="3.42578125" style="1" customWidth="1"/>
    <col min="2312" max="2312" width="16" style="1" customWidth="1"/>
    <col min="2313" max="2313" width="1.140625" style="1" customWidth="1"/>
    <col min="2314" max="2314" width="1.7109375" style="1" customWidth="1"/>
    <col min="2315" max="2315" width="4.28515625" style="1" customWidth="1"/>
    <col min="2316" max="2316" width="13.7109375" style="1" customWidth="1"/>
    <col min="2317" max="2319" width="1.42578125" style="1" customWidth="1"/>
    <col min="2320" max="2320" width="8" style="1" customWidth="1"/>
    <col min="2321" max="2321" width="6.5703125" style="1" customWidth="1"/>
    <col min="2322" max="2322" width="2.85546875" style="1" customWidth="1"/>
    <col min="2323" max="2560" width="6.85546875" style="1" customWidth="1"/>
    <col min="2561" max="2562" width="1.140625" style="1" customWidth="1"/>
    <col min="2563" max="2563" width="26.28515625" style="1" customWidth="1"/>
    <col min="2564" max="2564" width="3.42578125" style="1" customWidth="1"/>
    <col min="2565" max="2565" width="13.7109375" style="1" customWidth="1"/>
    <col min="2566" max="2566" width="2.28515625" style="1" customWidth="1"/>
    <col min="2567" max="2567" width="3.42578125" style="1" customWidth="1"/>
    <col min="2568" max="2568" width="16" style="1" customWidth="1"/>
    <col min="2569" max="2569" width="1.140625" style="1" customWidth="1"/>
    <col min="2570" max="2570" width="1.7109375" style="1" customWidth="1"/>
    <col min="2571" max="2571" width="4.28515625" style="1" customWidth="1"/>
    <col min="2572" max="2572" width="13.7109375" style="1" customWidth="1"/>
    <col min="2573" max="2575" width="1.42578125" style="1" customWidth="1"/>
    <col min="2576" max="2576" width="8" style="1" customWidth="1"/>
    <col min="2577" max="2577" width="6.5703125" style="1" customWidth="1"/>
    <col min="2578" max="2578" width="2.85546875" style="1" customWidth="1"/>
    <col min="2579" max="2816" width="6.85546875" style="1" customWidth="1"/>
    <col min="2817" max="2818" width="1.140625" style="1" customWidth="1"/>
    <col min="2819" max="2819" width="26.28515625" style="1" customWidth="1"/>
    <col min="2820" max="2820" width="3.42578125" style="1" customWidth="1"/>
    <col min="2821" max="2821" width="13.7109375" style="1" customWidth="1"/>
    <col min="2822" max="2822" width="2.28515625" style="1" customWidth="1"/>
    <col min="2823" max="2823" width="3.42578125" style="1" customWidth="1"/>
    <col min="2824" max="2824" width="16" style="1" customWidth="1"/>
    <col min="2825" max="2825" width="1.140625" style="1" customWidth="1"/>
    <col min="2826" max="2826" width="1.7109375" style="1" customWidth="1"/>
    <col min="2827" max="2827" width="4.28515625" style="1" customWidth="1"/>
    <col min="2828" max="2828" width="13.7109375" style="1" customWidth="1"/>
    <col min="2829" max="2831" width="1.42578125" style="1" customWidth="1"/>
    <col min="2832" max="2832" width="8" style="1" customWidth="1"/>
    <col min="2833" max="2833" width="6.5703125" style="1" customWidth="1"/>
    <col min="2834" max="2834" width="2.85546875" style="1" customWidth="1"/>
    <col min="2835" max="3072" width="6.85546875" style="1" customWidth="1"/>
    <col min="3073" max="3074" width="1.140625" style="1" customWidth="1"/>
    <col min="3075" max="3075" width="26.28515625" style="1" customWidth="1"/>
    <col min="3076" max="3076" width="3.42578125" style="1" customWidth="1"/>
    <col min="3077" max="3077" width="13.7109375" style="1" customWidth="1"/>
    <col min="3078" max="3078" width="2.28515625" style="1" customWidth="1"/>
    <col min="3079" max="3079" width="3.42578125" style="1" customWidth="1"/>
    <col min="3080" max="3080" width="16" style="1" customWidth="1"/>
    <col min="3081" max="3081" width="1.140625" style="1" customWidth="1"/>
    <col min="3082" max="3082" width="1.7109375" style="1" customWidth="1"/>
    <col min="3083" max="3083" width="4.28515625" style="1" customWidth="1"/>
    <col min="3084" max="3084" width="13.7109375" style="1" customWidth="1"/>
    <col min="3085" max="3087" width="1.42578125" style="1" customWidth="1"/>
    <col min="3088" max="3088" width="8" style="1" customWidth="1"/>
    <col min="3089" max="3089" width="6.5703125" style="1" customWidth="1"/>
    <col min="3090" max="3090" width="2.85546875" style="1" customWidth="1"/>
    <col min="3091" max="3328" width="6.85546875" style="1" customWidth="1"/>
    <col min="3329" max="3330" width="1.140625" style="1" customWidth="1"/>
    <col min="3331" max="3331" width="26.28515625" style="1" customWidth="1"/>
    <col min="3332" max="3332" width="3.42578125" style="1" customWidth="1"/>
    <col min="3333" max="3333" width="13.7109375" style="1" customWidth="1"/>
    <col min="3334" max="3334" width="2.28515625" style="1" customWidth="1"/>
    <col min="3335" max="3335" width="3.42578125" style="1" customWidth="1"/>
    <col min="3336" max="3336" width="16" style="1" customWidth="1"/>
    <col min="3337" max="3337" width="1.140625" style="1" customWidth="1"/>
    <col min="3338" max="3338" width="1.7109375" style="1" customWidth="1"/>
    <col min="3339" max="3339" width="4.28515625" style="1" customWidth="1"/>
    <col min="3340" max="3340" width="13.7109375" style="1" customWidth="1"/>
    <col min="3341" max="3343" width="1.42578125" style="1" customWidth="1"/>
    <col min="3344" max="3344" width="8" style="1" customWidth="1"/>
    <col min="3345" max="3345" width="6.5703125" style="1" customWidth="1"/>
    <col min="3346" max="3346" width="2.85546875" style="1" customWidth="1"/>
    <col min="3347" max="3584" width="6.85546875" style="1" customWidth="1"/>
    <col min="3585" max="3586" width="1.140625" style="1" customWidth="1"/>
    <col min="3587" max="3587" width="26.28515625" style="1" customWidth="1"/>
    <col min="3588" max="3588" width="3.42578125" style="1" customWidth="1"/>
    <col min="3589" max="3589" width="13.7109375" style="1" customWidth="1"/>
    <col min="3590" max="3590" width="2.28515625" style="1" customWidth="1"/>
    <col min="3591" max="3591" width="3.42578125" style="1" customWidth="1"/>
    <col min="3592" max="3592" width="16" style="1" customWidth="1"/>
    <col min="3593" max="3593" width="1.140625" style="1" customWidth="1"/>
    <col min="3594" max="3594" width="1.7109375" style="1" customWidth="1"/>
    <col min="3595" max="3595" width="4.28515625" style="1" customWidth="1"/>
    <col min="3596" max="3596" width="13.7109375" style="1" customWidth="1"/>
    <col min="3597" max="3599" width="1.42578125" style="1" customWidth="1"/>
    <col min="3600" max="3600" width="8" style="1" customWidth="1"/>
    <col min="3601" max="3601" width="6.5703125" style="1" customWidth="1"/>
    <col min="3602" max="3602" width="2.85546875" style="1" customWidth="1"/>
    <col min="3603" max="3840" width="6.85546875" style="1" customWidth="1"/>
    <col min="3841" max="3842" width="1.140625" style="1" customWidth="1"/>
    <col min="3843" max="3843" width="26.28515625" style="1" customWidth="1"/>
    <col min="3844" max="3844" width="3.42578125" style="1" customWidth="1"/>
    <col min="3845" max="3845" width="13.7109375" style="1" customWidth="1"/>
    <col min="3846" max="3846" width="2.28515625" style="1" customWidth="1"/>
    <col min="3847" max="3847" width="3.42578125" style="1" customWidth="1"/>
    <col min="3848" max="3848" width="16" style="1" customWidth="1"/>
    <col min="3849" max="3849" width="1.140625" style="1" customWidth="1"/>
    <col min="3850" max="3850" width="1.7109375" style="1" customWidth="1"/>
    <col min="3851" max="3851" width="4.28515625" style="1" customWidth="1"/>
    <col min="3852" max="3852" width="13.7109375" style="1" customWidth="1"/>
    <col min="3853" max="3855" width="1.42578125" style="1" customWidth="1"/>
    <col min="3856" max="3856" width="8" style="1" customWidth="1"/>
    <col min="3857" max="3857" width="6.5703125" style="1" customWidth="1"/>
    <col min="3858" max="3858" width="2.85546875" style="1" customWidth="1"/>
    <col min="3859" max="4096" width="6.85546875" style="1" customWidth="1"/>
    <col min="4097" max="4098" width="1.140625" style="1" customWidth="1"/>
    <col min="4099" max="4099" width="26.28515625" style="1" customWidth="1"/>
    <col min="4100" max="4100" width="3.42578125" style="1" customWidth="1"/>
    <col min="4101" max="4101" width="13.7109375" style="1" customWidth="1"/>
    <col min="4102" max="4102" width="2.28515625" style="1" customWidth="1"/>
    <col min="4103" max="4103" width="3.42578125" style="1" customWidth="1"/>
    <col min="4104" max="4104" width="16" style="1" customWidth="1"/>
    <col min="4105" max="4105" width="1.140625" style="1" customWidth="1"/>
    <col min="4106" max="4106" width="1.7109375" style="1" customWidth="1"/>
    <col min="4107" max="4107" width="4.28515625" style="1" customWidth="1"/>
    <col min="4108" max="4108" width="13.7109375" style="1" customWidth="1"/>
    <col min="4109" max="4111" width="1.42578125" style="1" customWidth="1"/>
    <col min="4112" max="4112" width="8" style="1" customWidth="1"/>
    <col min="4113" max="4113" width="6.5703125" style="1" customWidth="1"/>
    <col min="4114" max="4114" width="2.85546875" style="1" customWidth="1"/>
    <col min="4115" max="4352" width="6.85546875" style="1" customWidth="1"/>
    <col min="4353" max="4354" width="1.140625" style="1" customWidth="1"/>
    <col min="4355" max="4355" width="26.28515625" style="1" customWidth="1"/>
    <col min="4356" max="4356" width="3.42578125" style="1" customWidth="1"/>
    <col min="4357" max="4357" width="13.7109375" style="1" customWidth="1"/>
    <col min="4358" max="4358" width="2.28515625" style="1" customWidth="1"/>
    <col min="4359" max="4359" width="3.42578125" style="1" customWidth="1"/>
    <col min="4360" max="4360" width="16" style="1" customWidth="1"/>
    <col min="4361" max="4361" width="1.140625" style="1" customWidth="1"/>
    <col min="4362" max="4362" width="1.7109375" style="1" customWidth="1"/>
    <col min="4363" max="4363" width="4.28515625" style="1" customWidth="1"/>
    <col min="4364" max="4364" width="13.7109375" style="1" customWidth="1"/>
    <col min="4365" max="4367" width="1.42578125" style="1" customWidth="1"/>
    <col min="4368" max="4368" width="8" style="1" customWidth="1"/>
    <col min="4369" max="4369" width="6.5703125" style="1" customWidth="1"/>
    <col min="4370" max="4370" width="2.85546875" style="1" customWidth="1"/>
    <col min="4371" max="4608" width="6.85546875" style="1" customWidth="1"/>
    <col min="4609" max="4610" width="1.140625" style="1" customWidth="1"/>
    <col min="4611" max="4611" width="26.28515625" style="1" customWidth="1"/>
    <col min="4612" max="4612" width="3.42578125" style="1" customWidth="1"/>
    <col min="4613" max="4613" width="13.7109375" style="1" customWidth="1"/>
    <col min="4614" max="4614" width="2.28515625" style="1" customWidth="1"/>
    <col min="4615" max="4615" width="3.42578125" style="1" customWidth="1"/>
    <col min="4616" max="4616" width="16" style="1" customWidth="1"/>
    <col min="4617" max="4617" width="1.140625" style="1" customWidth="1"/>
    <col min="4618" max="4618" width="1.7109375" style="1" customWidth="1"/>
    <col min="4619" max="4619" width="4.28515625" style="1" customWidth="1"/>
    <col min="4620" max="4620" width="13.7109375" style="1" customWidth="1"/>
    <col min="4621" max="4623" width="1.42578125" style="1" customWidth="1"/>
    <col min="4624" max="4624" width="8" style="1" customWidth="1"/>
    <col min="4625" max="4625" width="6.5703125" style="1" customWidth="1"/>
    <col min="4626" max="4626" width="2.85546875" style="1" customWidth="1"/>
    <col min="4627" max="4864" width="6.85546875" style="1" customWidth="1"/>
    <col min="4865" max="4866" width="1.140625" style="1" customWidth="1"/>
    <col min="4867" max="4867" width="26.28515625" style="1" customWidth="1"/>
    <col min="4868" max="4868" width="3.42578125" style="1" customWidth="1"/>
    <col min="4869" max="4869" width="13.7109375" style="1" customWidth="1"/>
    <col min="4870" max="4870" width="2.28515625" style="1" customWidth="1"/>
    <col min="4871" max="4871" width="3.42578125" style="1" customWidth="1"/>
    <col min="4872" max="4872" width="16" style="1" customWidth="1"/>
    <col min="4873" max="4873" width="1.140625" style="1" customWidth="1"/>
    <col min="4874" max="4874" width="1.7109375" style="1" customWidth="1"/>
    <col min="4875" max="4875" width="4.28515625" style="1" customWidth="1"/>
    <col min="4876" max="4876" width="13.7109375" style="1" customWidth="1"/>
    <col min="4877" max="4879" width="1.42578125" style="1" customWidth="1"/>
    <col min="4880" max="4880" width="8" style="1" customWidth="1"/>
    <col min="4881" max="4881" width="6.5703125" style="1" customWidth="1"/>
    <col min="4882" max="4882" width="2.85546875" style="1" customWidth="1"/>
    <col min="4883" max="5120" width="6.85546875" style="1" customWidth="1"/>
    <col min="5121" max="5122" width="1.140625" style="1" customWidth="1"/>
    <col min="5123" max="5123" width="26.28515625" style="1" customWidth="1"/>
    <col min="5124" max="5124" width="3.42578125" style="1" customWidth="1"/>
    <col min="5125" max="5125" width="13.7109375" style="1" customWidth="1"/>
    <col min="5126" max="5126" width="2.28515625" style="1" customWidth="1"/>
    <col min="5127" max="5127" width="3.42578125" style="1" customWidth="1"/>
    <col min="5128" max="5128" width="16" style="1" customWidth="1"/>
    <col min="5129" max="5129" width="1.140625" style="1" customWidth="1"/>
    <col min="5130" max="5130" width="1.7109375" style="1" customWidth="1"/>
    <col min="5131" max="5131" width="4.28515625" style="1" customWidth="1"/>
    <col min="5132" max="5132" width="13.7109375" style="1" customWidth="1"/>
    <col min="5133" max="5135" width="1.42578125" style="1" customWidth="1"/>
    <col min="5136" max="5136" width="8" style="1" customWidth="1"/>
    <col min="5137" max="5137" width="6.5703125" style="1" customWidth="1"/>
    <col min="5138" max="5138" width="2.85546875" style="1" customWidth="1"/>
    <col min="5139" max="5376" width="6.85546875" style="1" customWidth="1"/>
    <col min="5377" max="5378" width="1.140625" style="1" customWidth="1"/>
    <col min="5379" max="5379" width="26.28515625" style="1" customWidth="1"/>
    <col min="5380" max="5380" width="3.42578125" style="1" customWidth="1"/>
    <col min="5381" max="5381" width="13.7109375" style="1" customWidth="1"/>
    <col min="5382" max="5382" width="2.28515625" style="1" customWidth="1"/>
    <col min="5383" max="5383" width="3.42578125" style="1" customWidth="1"/>
    <col min="5384" max="5384" width="16" style="1" customWidth="1"/>
    <col min="5385" max="5385" width="1.140625" style="1" customWidth="1"/>
    <col min="5386" max="5386" width="1.7109375" style="1" customWidth="1"/>
    <col min="5387" max="5387" width="4.28515625" style="1" customWidth="1"/>
    <col min="5388" max="5388" width="13.7109375" style="1" customWidth="1"/>
    <col min="5389" max="5391" width="1.42578125" style="1" customWidth="1"/>
    <col min="5392" max="5392" width="8" style="1" customWidth="1"/>
    <col min="5393" max="5393" width="6.5703125" style="1" customWidth="1"/>
    <col min="5394" max="5394" width="2.85546875" style="1" customWidth="1"/>
    <col min="5395" max="5632" width="6.85546875" style="1" customWidth="1"/>
    <col min="5633" max="5634" width="1.140625" style="1" customWidth="1"/>
    <col min="5635" max="5635" width="26.28515625" style="1" customWidth="1"/>
    <col min="5636" max="5636" width="3.42578125" style="1" customWidth="1"/>
    <col min="5637" max="5637" width="13.7109375" style="1" customWidth="1"/>
    <col min="5638" max="5638" width="2.28515625" style="1" customWidth="1"/>
    <col min="5639" max="5639" width="3.42578125" style="1" customWidth="1"/>
    <col min="5640" max="5640" width="16" style="1" customWidth="1"/>
    <col min="5641" max="5641" width="1.140625" style="1" customWidth="1"/>
    <col min="5642" max="5642" width="1.7109375" style="1" customWidth="1"/>
    <col min="5643" max="5643" width="4.28515625" style="1" customWidth="1"/>
    <col min="5644" max="5644" width="13.7109375" style="1" customWidth="1"/>
    <col min="5645" max="5647" width="1.42578125" style="1" customWidth="1"/>
    <col min="5648" max="5648" width="8" style="1" customWidth="1"/>
    <col min="5649" max="5649" width="6.5703125" style="1" customWidth="1"/>
    <col min="5650" max="5650" width="2.85546875" style="1" customWidth="1"/>
    <col min="5651" max="5888" width="6.85546875" style="1" customWidth="1"/>
    <col min="5889" max="5890" width="1.140625" style="1" customWidth="1"/>
    <col min="5891" max="5891" width="26.28515625" style="1" customWidth="1"/>
    <col min="5892" max="5892" width="3.42578125" style="1" customWidth="1"/>
    <col min="5893" max="5893" width="13.7109375" style="1" customWidth="1"/>
    <col min="5894" max="5894" width="2.28515625" style="1" customWidth="1"/>
    <col min="5895" max="5895" width="3.42578125" style="1" customWidth="1"/>
    <col min="5896" max="5896" width="16" style="1" customWidth="1"/>
    <col min="5897" max="5897" width="1.140625" style="1" customWidth="1"/>
    <col min="5898" max="5898" width="1.7109375" style="1" customWidth="1"/>
    <col min="5899" max="5899" width="4.28515625" style="1" customWidth="1"/>
    <col min="5900" max="5900" width="13.7109375" style="1" customWidth="1"/>
    <col min="5901" max="5903" width="1.42578125" style="1" customWidth="1"/>
    <col min="5904" max="5904" width="8" style="1" customWidth="1"/>
    <col min="5905" max="5905" width="6.5703125" style="1" customWidth="1"/>
    <col min="5906" max="5906" width="2.85546875" style="1" customWidth="1"/>
    <col min="5907" max="6144" width="6.85546875" style="1" customWidth="1"/>
    <col min="6145" max="6146" width="1.140625" style="1" customWidth="1"/>
    <col min="6147" max="6147" width="26.28515625" style="1" customWidth="1"/>
    <col min="6148" max="6148" width="3.42578125" style="1" customWidth="1"/>
    <col min="6149" max="6149" width="13.7109375" style="1" customWidth="1"/>
    <col min="6150" max="6150" width="2.28515625" style="1" customWidth="1"/>
    <col min="6151" max="6151" width="3.42578125" style="1" customWidth="1"/>
    <col min="6152" max="6152" width="16" style="1" customWidth="1"/>
    <col min="6153" max="6153" width="1.140625" style="1" customWidth="1"/>
    <col min="6154" max="6154" width="1.7109375" style="1" customWidth="1"/>
    <col min="6155" max="6155" width="4.28515625" style="1" customWidth="1"/>
    <col min="6156" max="6156" width="13.7109375" style="1" customWidth="1"/>
    <col min="6157" max="6159" width="1.42578125" style="1" customWidth="1"/>
    <col min="6160" max="6160" width="8" style="1" customWidth="1"/>
    <col min="6161" max="6161" width="6.5703125" style="1" customWidth="1"/>
    <col min="6162" max="6162" width="2.85546875" style="1" customWidth="1"/>
    <col min="6163" max="6400" width="6.85546875" style="1" customWidth="1"/>
    <col min="6401" max="6402" width="1.140625" style="1" customWidth="1"/>
    <col min="6403" max="6403" width="26.28515625" style="1" customWidth="1"/>
    <col min="6404" max="6404" width="3.42578125" style="1" customWidth="1"/>
    <col min="6405" max="6405" width="13.7109375" style="1" customWidth="1"/>
    <col min="6406" max="6406" width="2.28515625" style="1" customWidth="1"/>
    <col min="6407" max="6407" width="3.42578125" style="1" customWidth="1"/>
    <col min="6408" max="6408" width="16" style="1" customWidth="1"/>
    <col min="6409" max="6409" width="1.140625" style="1" customWidth="1"/>
    <col min="6410" max="6410" width="1.7109375" style="1" customWidth="1"/>
    <col min="6411" max="6411" width="4.28515625" style="1" customWidth="1"/>
    <col min="6412" max="6412" width="13.7109375" style="1" customWidth="1"/>
    <col min="6413" max="6415" width="1.42578125" style="1" customWidth="1"/>
    <col min="6416" max="6416" width="8" style="1" customWidth="1"/>
    <col min="6417" max="6417" width="6.5703125" style="1" customWidth="1"/>
    <col min="6418" max="6418" width="2.85546875" style="1" customWidth="1"/>
    <col min="6419" max="6656" width="6.85546875" style="1" customWidth="1"/>
    <col min="6657" max="6658" width="1.140625" style="1" customWidth="1"/>
    <col min="6659" max="6659" width="26.28515625" style="1" customWidth="1"/>
    <col min="6660" max="6660" width="3.42578125" style="1" customWidth="1"/>
    <col min="6661" max="6661" width="13.7109375" style="1" customWidth="1"/>
    <col min="6662" max="6662" width="2.28515625" style="1" customWidth="1"/>
    <col min="6663" max="6663" width="3.42578125" style="1" customWidth="1"/>
    <col min="6664" max="6664" width="16" style="1" customWidth="1"/>
    <col min="6665" max="6665" width="1.140625" style="1" customWidth="1"/>
    <col min="6666" max="6666" width="1.7109375" style="1" customWidth="1"/>
    <col min="6667" max="6667" width="4.28515625" style="1" customWidth="1"/>
    <col min="6668" max="6668" width="13.7109375" style="1" customWidth="1"/>
    <col min="6669" max="6671" width="1.42578125" style="1" customWidth="1"/>
    <col min="6672" max="6672" width="8" style="1" customWidth="1"/>
    <col min="6673" max="6673" width="6.5703125" style="1" customWidth="1"/>
    <col min="6674" max="6674" width="2.85546875" style="1" customWidth="1"/>
    <col min="6675" max="6912" width="6.85546875" style="1" customWidth="1"/>
    <col min="6913" max="6914" width="1.140625" style="1" customWidth="1"/>
    <col min="6915" max="6915" width="26.28515625" style="1" customWidth="1"/>
    <col min="6916" max="6916" width="3.42578125" style="1" customWidth="1"/>
    <col min="6917" max="6917" width="13.7109375" style="1" customWidth="1"/>
    <col min="6918" max="6918" width="2.28515625" style="1" customWidth="1"/>
    <col min="6919" max="6919" width="3.42578125" style="1" customWidth="1"/>
    <col min="6920" max="6920" width="16" style="1" customWidth="1"/>
    <col min="6921" max="6921" width="1.140625" style="1" customWidth="1"/>
    <col min="6922" max="6922" width="1.7109375" style="1" customWidth="1"/>
    <col min="6923" max="6923" width="4.28515625" style="1" customWidth="1"/>
    <col min="6924" max="6924" width="13.7109375" style="1" customWidth="1"/>
    <col min="6925" max="6927" width="1.42578125" style="1" customWidth="1"/>
    <col min="6928" max="6928" width="8" style="1" customWidth="1"/>
    <col min="6929" max="6929" width="6.5703125" style="1" customWidth="1"/>
    <col min="6930" max="6930" width="2.85546875" style="1" customWidth="1"/>
    <col min="6931" max="7168" width="6.85546875" style="1" customWidth="1"/>
    <col min="7169" max="7170" width="1.140625" style="1" customWidth="1"/>
    <col min="7171" max="7171" width="26.28515625" style="1" customWidth="1"/>
    <col min="7172" max="7172" width="3.42578125" style="1" customWidth="1"/>
    <col min="7173" max="7173" width="13.7109375" style="1" customWidth="1"/>
    <col min="7174" max="7174" width="2.28515625" style="1" customWidth="1"/>
    <col min="7175" max="7175" width="3.42578125" style="1" customWidth="1"/>
    <col min="7176" max="7176" width="16" style="1" customWidth="1"/>
    <col min="7177" max="7177" width="1.140625" style="1" customWidth="1"/>
    <col min="7178" max="7178" width="1.7109375" style="1" customWidth="1"/>
    <col min="7179" max="7179" width="4.28515625" style="1" customWidth="1"/>
    <col min="7180" max="7180" width="13.7109375" style="1" customWidth="1"/>
    <col min="7181" max="7183" width="1.42578125" style="1" customWidth="1"/>
    <col min="7184" max="7184" width="8" style="1" customWidth="1"/>
    <col min="7185" max="7185" width="6.5703125" style="1" customWidth="1"/>
    <col min="7186" max="7186" width="2.85546875" style="1" customWidth="1"/>
    <col min="7187" max="7424" width="6.85546875" style="1" customWidth="1"/>
    <col min="7425" max="7426" width="1.140625" style="1" customWidth="1"/>
    <col min="7427" max="7427" width="26.28515625" style="1" customWidth="1"/>
    <col min="7428" max="7428" width="3.42578125" style="1" customWidth="1"/>
    <col min="7429" max="7429" width="13.7109375" style="1" customWidth="1"/>
    <col min="7430" max="7430" width="2.28515625" style="1" customWidth="1"/>
    <col min="7431" max="7431" width="3.42578125" style="1" customWidth="1"/>
    <col min="7432" max="7432" width="16" style="1" customWidth="1"/>
    <col min="7433" max="7433" width="1.140625" style="1" customWidth="1"/>
    <col min="7434" max="7434" width="1.7109375" style="1" customWidth="1"/>
    <col min="7435" max="7435" width="4.28515625" style="1" customWidth="1"/>
    <col min="7436" max="7436" width="13.7109375" style="1" customWidth="1"/>
    <col min="7437" max="7439" width="1.42578125" style="1" customWidth="1"/>
    <col min="7440" max="7440" width="8" style="1" customWidth="1"/>
    <col min="7441" max="7441" width="6.5703125" style="1" customWidth="1"/>
    <col min="7442" max="7442" width="2.85546875" style="1" customWidth="1"/>
    <col min="7443" max="7680" width="6.85546875" style="1" customWidth="1"/>
    <col min="7681" max="7682" width="1.140625" style="1" customWidth="1"/>
    <col min="7683" max="7683" width="26.28515625" style="1" customWidth="1"/>
    <col min="7684" max="7684" width="3.42578125" style="1" customWidth="1"/>
    <col min="7685" max="7685" width="13.7109375" style="1" customWidth="1"/>
    <col min="7686" max="7686" width="2.28515625" style="1" customWidth="1"/>
    <col min="7687" max="7687" width="3.42578125" style="1" customWidth="1"/>
    <col min="7688" max="7688" width="16" style="1" customWidth="1"/>
    <col min="7689" max="7689" width="1.140625" style="1" customWidth="1"/>
    <col min="7690" max="7690" width="1.7109375" style="1" customWidth="1"/>
    <col min="7691" max="7691" width="4.28515625" style="1" customWidth="1"/>
    <col min="7692" max="7692" width="13.7109375" style="1" customWidth="1"/>
    <col min="7693" max="7695" width="1.42578125" style="1" customWidth="1"/>
    <col min="7696" max="7696" width="8" style="1" customWidth="1"/>
    <col min="7697" max="7697" width="6.5703125" style="1" customWidth="1"/>
    <col min="7698" max="7698" width="2.85546875" style="1" customWidth="1"/>
    <col min="7699" max="7936" width="6.85546875" style="1" customWidth="1"/>
    <col min="7937" max="7938" width="1.140625" style="1" customWidth="1"/>
    <col min="7939" max="7939" width="26.28515625" style="1" customWidth="1"/>
    <col min="7940" max="7940" width="3.42578125" style="1" customWidth="1"/>
    <col min="7941" max="7941" width="13.7109375" style="1" customWidth="1"/>
    <col min="7942" max="7942" width="2.28515625" style="1" customWidth="1"/>
    <col min="7943" max="7943" width="3.42578125" style="1" customWidth="1"/>
    <col min="7944" max="7944" width="16" style="1" customWidth="1"/>
    <col min="7945" max="7945" width="1.140625" style="1" customWidth="1"/>
    <col min="7946" max="7946" width="1.7109375" style="1" customWidth="1"/>
    <col min="7947" max="7947" width="4.28515625" style="1" customWidth="1"/>
    <col min="7948" max="7948" width="13.7109375" style="1" customWidth="1"/>
    <col min="7949" max="7951" width="1.42578125" style="1" customWidth="1"/>
    <col min="7952" max="7952" width="8" style="1" customWidth="1"/>
    <col min="7953" max="7953" width="6.5703125" style="1" customWidth="1"/>
    <col min="7954" max="7954" width="2.85546875" style="1" customWidth="1"/>
    <col min="7955" max="8192" width="6.85546875" style="1" customWidth="1"/>
    <col min="8193" max="8194" width="1.140625" style="1" customWidth="1"/>
    <col min="8195" max="8195" width="26.28515625" style="1" customWidth="1"/>
    <col min="8196" max="8196" width="3.42578125" style="1" customWidth="1"/>
    <col min="8197" max="8197" width="13.7109375" style="1" customWidth="1"/>
    <col min="8198" max="8198" width="2.28515625" style="1" customWidth="1"/>
    <col min="8199" max="8199" width="3.42578125" style="1" customWidth="1"/>
    <col min="8200" max="8200" width="16" style="1" customWidth="1"/>
    <col min="8201" max="8201" width="1.140625" style="1" customWidth="1"/>
    <col min="8202" max="8202" width="1.7109375" style="1" customWidth="1"/>
    <col min="8203" max="8203" width="4.28515625" style="1" customWidth="1"/>
    <col min="8204" max="8204" width="13.7109375" style="1" customWidth="1"/>
    <col min="8205" max="8207" width="1.42578125" style="1" customWidth="1"/>
    <col min="8208" max="8208" width="8" style="1" customWidth="1"/>
    <col min="8209" max="8209" width="6.5703125" style="1" customWidth="1"/>
    <col min="8210" max="8210" width="2.85546875" style="1" customWidth="1"/>
    <col min="8211" max="8448" width="6.85546875" style="1" customWidth="1"/>
    <col min="8449" max="8450" width="1.140625" style="1" customWidth="1"/>
    <col min="8451" max="8451" width="26.28515625" style="1" customWidth="1"/>
    <col min="8452" max="8452" width="3.42578125" style="1" customWidth="1"/>
    <col min="8453" max="8453" width="13.7109375" style="1" customWidth="1"/>
    <col min="8454" max="8454" width="2.28515625" style="1" customWidth="1"/>
    <col min="8455" max="8455" width="3.42578125" style="1" customWidth="1"/>
    <col min="8456" max="8456" width="16" style="1" customWidth="1"/>
    <col min="8457" max="8457" width="1.140625" style="1" customWidth="1"/>
    <col min="8458" max="8458" width="1.7109375" style="1" customWidth="1"/>
    <col min="8459" max="8459" width="4.28515625" style="1" customWidth="1"/>
    <col min="8460" max="8460" width="13.7109375" style="1" customWidth="1"/>
    <col min="8461" max="8463" width="1.42578125" style="1" customWidth="1"/>
    <col min="8464" max="8464" width="8" style="1" customWidth="1"/>
    <col min="8465" max="8465" width="6.5703125" style="1" customWidth="1"/>
    <col min="8466" max="8466" width="2.85546875" style="1" customWidth="1"/>
    <col min="8467" max="8704" width="6.85546875" style="1" customWidth="1"/>
    <col min="8705" max="8706" width="1.140625" style="1" customWidth="1"/>
    <col min="8707" max="8707" width="26.28515625" style="1" customWidth="1"/>
    <col min="8708" max="8708" width="3.42578125" style="1" customWidth="1"/>
    <col min="8709" max="8709" width="13.7109375" style="1" customWidth="1"/>
    <col min="8710" max="8710" width="2.28515625" style="1" customWidth="1"/>
    <col min="8711" max="8711" width="3.42578125" style="1" customWidth="1"/>
    <col min="8712" max="8712" width="16" style="1" customWidth="1"/>
    <col min="8713" max="8713" width="1.140625" style="1" customWidth="1"/>
    <col min="8714" max="8714" width="1.7109375" style="1" customWidth="1"/>
    <col min="8715" max="8715" width="4.28515625" style="1" customWidth="1"/>
    <col min="8716" max="8716" width="13.7109375" style="1" customWidth="1"/>
    <col min="8717" max="8719" width="1.42578125" style="1" customWidth="1"/>
    <col min="8720" max="8720" width="8" style="1" customWidth="1"/>
    <col min="8721" max="8721" width="6.5703125" style="1" customWidth="1"/>
    <col min="8722" max="8722" width="2.85546875" style="1" customWidth="1"/>
    <col min="8723" max="8960" width="6.85546875" style="1" customWidth="1"/>
    <col min="8961" max="8962" width="1.140625" style="1" customWidth="1"/>
    <col min="8963" max="8963" width="26.28515625" style="1" customWidth="1"/>
    <col min="8964" max="8964" width="3.42578125" style="1" customWidth="1"/>
    <col min="8965" max="8965" width="13.7109375" style="1" customWidth="1"/>
    <col min="8966" max="8966" width="2.28515625" style="1" customWidth="1"/>
    <col min="8967" max="8967" width="3.42578125" style="1" customWidth="1"/>
    <col min="8968" max="8968" width="16" style="1" customWidth="1"/>
    <col min="8969" max="8969" width="1.140625" style="1" customWidth="1"/>
    <col min="8970" max="8970" width="1.7109375" style="1" customWidth="1"/>
    <col min="8971" max="8971" width="4.28515625" style="1" customWidth="1"/>
    <col min="8972" max="8972" width="13.7109375" style="1" customWidth="1"/>
    <col min="8973" max="8975" width="1.42578125" style="1" customWidth="1"/>
    <col min="8976" max="8976" width="8" style="1" customWidth="1"/>
    <col min="8977" max="8977" width="6.5703125" style="1" customWidth="1"/>
    <col min="8978" max="8978" width="2.85546875" style="1" customWidth="1"/>
    <col min="8979" max="9216" width="6.85546875" style="1" customWidth="1"/>
    <col min="9217" max="9218" width="1.140625" style="1" customWidth="1"/>
    <col min="9219" max="9219" width="26.28515625" style="1" customWidth="1"/>
    <col min="9220" max="9220" width="3.42578125" style="1" customWidth="1"/>
    <col min="9221" max="9221" width="13.7109375" style="1" customWidth="1"/>
    <col min="9222" max="9222" width="2.28515625" style="1" customWidth="1"/>
    <col min="9223" max="9223" width="3.42578125" style="1" customWidth="1"/>
    <col min="9224" max="9224" width="16" style="1" customWidth="1"/>
    <col min="9225" max="9225" width="1.140625" style="1" customWidth="1"/>
    <col min="9226" max="9226" width="1.7109375" style="1" customWidth="1"/>
    <col min="9227" max="9227" width="4.28515625" style="1" customWidth="1"/>
    <col min="9228" max="9228" width="13.7109375" style="1" customWidth="1"/>
    <col min="9229" max="9231" width="1.42578125" style="1" customWidth="1"/>
    <col min="9232" max="9232" width="8" style="1" customWidth="1"/>
    <col min="9233" max="9233" width="6.5703125" style="1" customWidth="1"/>
    <col min="9234" max="9234" width="2.85546875" style="1" customWidth="1"/>
    <col min="9235" max="9472" width="6.85546875" style="1" customWidth="1"/>
    <col min="9473" max="9474" width="1.140625" style="1" customWidth="1"/>
    <col min="9475" max="9475" width="26.28515625" style="1" customWidth="1"/>
    <col min="9476" max="9476" width="3.42578125" style="1" customWidth="1"/>
    <col min="9477" max="9477" width="13.7109375" style="1" customWidth="1"/>
    <col min="9478" max="9478" width="2.28515625" style="1" customWidth="1"/>
    <col min="9479" max="9479" width="3.42578125" style="1" customWidth="1"/>
    <col min="9480" max="9480" width="16" style="1" customWidth="1"/>
    <col min="9481" max="9481" width="1.140625" style="1" customWidth="1"/>
    <col min="9482" max="9482" width="1.7109375" style="1" customWidth="1"/>
    <col min="9483" max="9483" width="4.28515625" style="1" customWidth="1"/>
    <col min="9484" max="9484" width="13.7109375" style="1" customWidth="1"/>
    <col min="9485" max="9487" width="1.42578125" style="1" customWidth="1"/>
    <col min="9488" max="9488" width="8" style="1" customWidth="1"/>
    <col min="9489" max="9489" width="6.5703125" style="1" customWidth="1"/>
    <col min="9490" max="9490" width="2.85546875" style="1" customWidth="1"/>
    <col min="9491" max="9728" width="6.85546875" style="1" customWidth="1"/>
    <col min="9729" max="9730" width="1.140625" style="1" customWidth="1"/>
    <col min="9731" max="9731" width="26.28515625" style="1" customWidth="1"/>
    <col min="9732" max="9732" width="3.42578125" style="1" customWidth="1"/>
    <col min="9733" max="9733" width="13.7109375" style="1" customWidth="1"/>
    <col min="9734" max="9734" width="2.28515625" style="1" customWidth="1"/>
    <col min="9735" max="9735" width="3.42578125" style="1" customWidth="1"/>
    <col min="9736" max="9736" width="16" style="1" customWidth="1"/>
    <col min="9737" max="9737" width="1.140625" style="1" customWidth="1"/>
    <col min="9738" max="9738" width="1.7109375" style="1" customWidth="1"/>
    <col min="9739" max="9739" width="4.28515625" style="1" customWidth="1"/>
    <col min="9740" max="9740" width="13.7109375" style="1" customWidth="1"/>
    <col min="9741" max="9743" width="1.42578125" style="1" customWidth="1"/>
    <col min="9744" max="9744" width="8" style="1" customWidth="1"/>
    <col min="9745" max="9745" width="6.5703125" style="1" customWidth="1"/>
    <col min="9746" max="9746" width="2.85546875" style="1" customWidth="1"/>
    <col min="9747" max="9984" width="6.85546875" style="1" customWidth="1"/>
    <col min="9985" max="9986" width="1.140625" style="1" customWidth="1"/>
    <col min="9987" max="9987" width="26.28515625" style="1" customWidth="1"/>
    <col min="9988" max="9988" width="3.42578125" style="1" customWidth="1"/>
    <col min="9989" max="9989" width="13.7109375" style="1" customWidth="1"/>
    <col min="9990" max="9990" width="2.28515625" style="1" customWidth="1"/>
    <col min="9991" max="9991" width="3.42578125" style="1" customWidth="1"/>
    <col min="9992" max="9992" width="16" style="1" customWidth="1"/>
    <col min="9993" max="9993" width="1.140625" style="1" customWidth="1"/>
    <col min="9994" max="9994" width="1.7109375" style="1" customWidth="1"/>
    <col min="9995" max="9995" width="4.28515625" style="1" customWidth="1"/>
    <col min="9996" max="9996" width="13.7109375" style="1" customWidth="1"/>
    <col min="9997" max="9999" width="1.42578125" style="1" customWidth="1"/>
    <col min="10000" max="10000" width="8" style="1" customWidth="1"/>
    <col min="10001" max="10001" width="6.5703125" style="1" customWidth="1"/>
    <col min="10002" max="10002" width="2.85546875" style="1" customWidth="1"/>
    <col min="10003" max="10240" width="6.85546875" style="1" customWidth="1"/>
    <col min="10241" max="10242" width="1.140625" style="1" customWidth="1"/>
    <col min="10243" max="10243" width="26.28515625" style="1" customWidth="1"/>
    <col min="10244" max="10244" width="3.42578125" style="1" customWidth="1"/>
    <col min="10245" max="10245" width="13.7109375" style="1" customWidth="1"/>
    <col min="10246" max="10246" width="2.28515625" style="1" customWidth="1"/>
    <col min="10247" max="10247" width="3.42578125" style="1" customWidth="1"/>
    <col min="10248" max="10248" width="16" style="1" customWidth="1"/>
    <col min="10249" max="10249" width="1.140625" style="1" customWidth="1"/>
    <col min="10250" max="10250" width="1.7109375" style="1" customWidth="1"/>
    <col min="10251" max="10251" width="4.28515625" style="1" customWidth="1"/>
    <col min="10252" max="10252" width="13.7109375" style="1" customWidth="1"/>
    <col min="10253" max="10255" width="1.42578125" style="1" customWidth="1"/>
    <col min="10256" max="10256" width="8" style="1" customWidth="1"/>
    <col min="10257" max="10257" width="6.5703125" style="1" customWidth="1"/>
    <col min="10258" max="10258" width="2.85546875" style="1" customWidth="1"/>
    <col min="10259" max="10496" width="6.85546875" style="1" customWidth="1"/>
    <col min="10497" max="10498" width="1.140625" style="1" customWidth="1"/>
    <col min="10499" max="10499" width="26.28515625" style="1" customWidth="1"/>
    <col min="10500" max="10500" width="3.42578125" style="1" customWidth="1"/>
    <col min="10501" max="10501" width="13.7109375" style="1" customWidth="1"/>
    <col min="10502" max="10502" width="2.28515625" style="1" customWidth="1"/>
    <col min="10503" max="10503" width="3.42578125" style="1" customWidth="1"/>
    <col min="10504" max="10504" width="16" style="1" customWidth="1"/>
    <col min="10505" max="10505" width="1.140625" style="1" customWidth="1"/>
    <col min="10506" max="10506" width="1.7109375" style="1" customWidth="1"/>
    <col min="10507" max="10507" width="4.28515625" style="1" customWidth="1"/>
    <col min="10508" max="10508" width="13.7109375" style="1" customWidth="1"/>
    <col min="10509" max="10511" width="1.42578125" style="1" customWidth="1"/>
    <col min="10512" max="10512" width="8" style="1" customWidth="1"/>
    <col min="10513" max="10513" width="6.5703125" style="1" customWidth="1"/>
    <col min="10514" max="10514" width="2.85546875" style="1" customWidth="1"/>
    <col min="10515" max="10752" width="6.85546875" style="1" customWidth="1"/>
    <col min="10753" max="10754" width="1.140625" style="1" customWidth="1"/>
    <col min="10755" max="10755" width="26.28515625" style="1" customWidth="1"/>
    <col min="10756" max="10756" width="3.42578125" style="1" customWidth="1"/>
    <col min="10757" max="10757" width="13.7109375" style="1" customWidth="1"/>
    <col min="10758" max="10758" width="2.28515625" style="1" customWidth="1"/>
    <col min="10759" max="10759" width="3.42578125" style="1" customWidth="1"/>
    <col min="10760" max="10760" width="16" style="1" customWidth="1"/>
    <col min="10761" max="10761" width="1.140625" style="1" customWidth="1"/>
    <col min="10762" max="10762" width="1.7109375" style="1" customWidth="1"/>
    <col min="10763" max="10763" width="4.28515625" style="1" customWidth="1"/>
    <col min="10764" max="10764" width="13.7109375" style="1" customWidth="1"/>
    <col min="10765" max="10767" width="1.42578125" style="1" customWidth="1"/>
    <col min="10768" max="10768" width="8" style="1" customWidth="1"/>
    <col min="10769" max="10769" width="6.5703125" style="1" customWidth="1"/>
    <col min="10770" max="10770" width="2.85546875" style="1" customWidth="1"/>
    <col min="10771" max="11008" width="6.85546875" style="1" customWidth="1"/>
    <col min="11009" max="11010" width="1.140625" style="1" customWidth="1"/>
    <col min="11011" max="11011" width="26.28515625" style="1" customWidth="1"/>
    <col min="11012" max="11012" width="3.42578125" style="1" customWidth="1"/>
    <col min="11013" max="11013" width="13.7109375" style="1" customWidth="1"/>
    <col min="11014" max="11014" width="2.28515625" style="1" customWidth="1"/>
    <col min="11015" max="11015" width="3.42578125" style="1" customWidth="1"/>
    <col min="11016" max="11016" width="16" style="1" customWidth="1"/>
    <col min="11017" max="11017" width="1.140625" style="1" customWidth="1"/>
    <col min="11018" max="11018" width="1.7109375" style="1" customWidth="1"/>
    <col min="11019" max="11019" width="4.28515625" style="1" customWidth="1"/>
    <col min="11020" max="11020" width="13.7109375" style="1" customWidth="1"/>
    <col min="11021" max="11023" width="1.42578125" style="1" customWidth="1"/>
    <col min="11024" max="11024" width="8" style="1" customWidth="1"/>
    <col min="11025" max="11025" width="6.5703125" style="1" customWidth="1"/>
    <col min="11026" max="11026" width="2.85546875" style="1" customWidth="1"/>
    <col min="11027" max="11264" width="6.85546875" style="1" customWidth="1"/>
    <col min="11265" max="11266" width="1.140625" style="1" customWidth="1"/>
    <col min="11267" max="11267" width="26.28515625" style="1" customWidth="1"/>
    <col min="11268" max="11268" width="3.42578125" style="1" customWidth="1"/>
    <col min="11269" max="11269" width="13.7109375" style="1" customWidth="1"/>
    <col min="11270" max="11270" width="2.28515625" style="1" customWidth="1"/>
    <col min="11271" max="11271" width="3.42578125" style="1" customWidth="1"/>
    <col min="11272" max="11272" width="16" style="1" customWidth="1"/>
    <col min="11273" max="11273" width="1.140625" style="1" customWidth="1"/>
    <col min="11274" max="11274" width="1.7109375" style="1" customWidth="1"/>
    <col min="11275" max="11275" width="4.28515625" style="1" customWidth="1"/>
    <col min="11276" max="11276" width="13.7109375" style="1" customWidth="1"/>
    <col min="11277" max="11279" width="1.42578125" style="1" customWidth="1"/>
    <col min="11280" max="11280" width="8" style="1" customWidth="1"/>
    <col min="11281" max="11281" width="6.5703125" style="1" customWidth="1"/>
    <col min="11282" max="11282" width="2.85546875" style="1" customWidth="1"/>
    <col min="11283" max="11520" width="6.85546875" style="1" customWidth="1"/>
    <col min="11521" max="11522" width="1.140625" style="1" customWidth="1"/>
    <col min="11523" max="11523" width="26.28515625" style="1" customWidth="1"/>
    <col min="11524" max="11524" width="3.42578125" style="1" customWidth="1"/>
    <col min="11525" max="11525" width="13.7109375" style="1" customWidth="1"/>
    <col min="11526" max="11526" width="2.28515625" style="1" customWidth="1"/>
    <col min="11527" max="11527" width="3.42578125" style="1" customWidth="1"/>
    <col min="11528" max="11528" width="16" style="1" customWidth="1"/>
    <col min="11529" max="11529" width="1.140625" style="1" customWidth="1"/>
    <col min="11530" max="11530" width="1.7109375" style="1" customWidth="1"/>
    <col min="11531" max="11531" width="4.28515625" style="1" customWidth="1"/>
    <col min="11532" max="11532" width="13.7109375" style="1" customWidth="1"/>
    <col min="11533" max="11535" width="1.42578125" style="1" customWidth="1"/>
    <col min="11536" max="11536" width="8" style="1" customWidth="1"/>
    <col min="11537" max="11537" width="6.5703125" style="1" customWidth="1"/>
    <col min="11538" max="11538" width="2.85546875" style="1" customWidth="1"/>
    <col min="11539" max="11776" width="6.85546875" style="1" customWidth="1"/>
    <col min="11777" max="11778" width="1.140625" style="1" customWidth="1"/>
    <col min="11779" max="11779" width="26.28515625" style="1" customWidth="1"/>
    <col min="11780" max="11780" width="3.42578125" style="1" customWidth="1"/>
    <col min="11781" max="11781" width="13.7109375" style="1" customWidth="1"/>
    <col min="11782" max="11782" width="2.28515625" style="1" customWidth="1"/>
    <col min="11783" max="11783" width="3.42578125" style="1" customWidth="1"/>
    <col min="11784" max="11784" width="16" style="1" customWidth="1"/>
    <col min="11785" max="11785" width="1.140625" style="1" customWidth="1"/>
    <col min="11786" max="11786" width="1.7109375" style="1" customWidth="1"/>
    <col min="11787" max="11787" width="4.28515625" style="1" customWidth="1"/>
    <col min="11788" max="11788" width="13.7109375" style="1" customWidth="1"/>
    <col min="11789" max="11791" width="1.42578125" style="1" customWidth="1"/>
    <col min="11792" max="11792" width="8" style="1" customWidth="1"/>
    <col min="11793" max="11793" width="6.5703125" style="1" customWidth="1"/>
    <col min="11794" max="11794" width="2.85546875" style="1" customWidth="1"/>
    <col min="11795" max="12032" width="6.85546875" style="1" customWidth="1"/>
    <col min="12033" max="12034" width="1.140625" style="1" customWidth="1"/>
    <col min="12035" max="12035" width="26.28515625" style="1" customWidth="1"/>
    <col min="12036" max="12036" width="3.42578125" style="1" customWidth="1"/>
    <col min="12037" max="12037" width="13.7109375" style="1" customWidth="1"/>
    <col min="12038" max="12038" width="2.28515625" style="1" customWidth="1"/>
    <col min="12039" max="12039" width="3.42578125" style="1" customWidth="1"/>
    <col min="12040" max="12040" width="16" style="1" customWidth="1"/>
    <col min="12041" max="12041" width="1.140625" style="1" customWidth="1"/>
    <col min="12042" max="12042" width="1.7109375" style="1" customWidth="1"/>
    <col min="12043" max="12043" width="4.28515625" style="1" customWidth="1"/>
    <col min="12044" max="12044" width="13.7109375" style="1" customWidth="1"/>
    <col min="12045" max="12047" width="1.42578125" style="1" customWidth="1"/>
    <col min="12048" max="12048" width="8" style="1" customWidth="1"/>
    <col min="12049" max="12049" width="6.5703125" style="1" customWidth="1"/>
    <col min="12050" max="12050" width="2.85546875" style="1" customWidth="1"/>
    <col min="12051" max="12288" width="6.85546875" style="1" customWidth="1"/>
    <col min="12289" max="12290" width="1.140625" style="1" customWidth="1"/>
    <col min="12291" max="12291" width="26.28515625" style="1" customWidth="1"/>
    <col min="12292" max="12292" width="3.42578125" style="1" customWidth="1"/>
    <col min="12293" max="12293" width="13.7109375" style="1" customWidth="1"/>
    <col min="12294" max="12294" width="2.28515625" style="1" customWidth="1"/>
    <col min="12295" max="12295" width="3.42578125" style="1" customWidth="1"/>
    <col min="12296" max="12296" width="16" style="1" customWidth="1"/>
    <col min="12297" max="12297" width="1.140625" style="1" customWidth="1"/>
    <col min="12298" max="12298" width="1.7109375" style="1" customWidth="1"/>
    <col min="12299" max="12299" width="4.28515625" style="1" customWidth="1"/>
    <col min="12300" max="12300" width="13.7109375" style="1" customWidth="1"/>
    <col min="12301" max="12303" width="1.42578125" style="1" customWidth="1"/>
    <col min="12304" max="12304" width="8" style="1" customWidth="1"/>
    <col min="12305" max="12305" width="6.5703125" style="1" customWidth="1"/>
    <col min="12306" max="12306" width="2.85546875" style="1" customWidth="1"/>
    <col min="12307" max="12544" width="6.85546875" style="1" customWidth="1"/>
    <col min="12545" max="12546" width="1.140625" style="1" customWidth="1"/>
    <col min="12547" max="12547" width="26.28515625" style="1" customWidth="1"/>
    <col min="12548" max="12548" width="3.42578125" style="1" customWidth="1"/>
    <col min="12549" max="12549" width="13.7109375" style="1" customWidth="1"/>
    <col min="12550" max="12550" width="2.28515625" style="1" customWidth="1"/>
    <col min="12551" max="12551" width="3.42578125" style="1" customWidth="1"/>
    <col min="12552" max="12552" width="16" style="1" customWidth="1"/>
    <col min="12553" max="12553" width="1.140625" style="1" customWidth="1"/>
    <col min="12554" max="12554" width="1.7109375" style="1" customWidth="1"/>
    <col min="12555" max="12555" width="4.28515625" style="1" customWidth="1"/>
    <col min="12556" max="12556" width="13.7109375" style="1" customWidth="1"/>
    <col min="12557" max="12559" width="1.42578125" style="1" customWidth="1"/>
    <col min="12560" max="12560" width="8" style="1" customWidth="1"/>
    <col min="12561" max="12561" width="6.5703125" style="1" customWidth="1"/>
    <col min="12562" max="12562" width="2.85546875" style="1" customWidth="1"/>
    <col min="12563" max="12800" width="6.85546875" style="1" customWidth="1"/>
    <col min="12801" max="12802" width="1.140625" style="1" customWidth="1"/>
    <col min="12803" max="12803" width="26.28515625" style="1" customWidth="1"/>
    <col min="12804" max="12804" width="3.42578125" style="1" customWidth="1"/>
    <col min="12805" max="12805" width="13.7109375" style="1" customWidth="1"/>
    <col min="12806" max="12806" width="2.28515625" style="1" customWidth="1"/>
    <col min="12807" max="12807" width="3.42578125" style="1" customWidth="1"/>
    <col min="12808" max="12808" width="16" style="1" customWidth="1"/>
    <col min="12809" max="12809" width="1.140625" style="1" customWidth="1"/>
    <col min="12810" max="12810" width="1.7109375" style="1" customWidth="1"/>
    <col min="12811" max="12811" width="4.28515625" style="1" customWidth="1"/>
    <col min="12812" max="12812" width="13.7109375" style="1" customWidth="1"/>
    <col min="12813" max="12815" width="1.42578125" style="1" customWidth="1"/>
    <col min="12816" max="12816" width="8" style="1" customWidth="1"/>
    <col min="12817" max="12817" width="6.5703125" style="1" customWidth="1"/>
    <col min="12818" max="12818" width="2.85546875" style="1" customWidth="1"/>
    <col min="12819" max="13056" width="6.85546875" style="1" customWidth="1"/>
    <col min="13057" max="13058" width="1.140625" style="1" customWidth="1"/>
    <col min="13059" max="13059" width="26.28515625" style="1" customWidth="1"/>
    <col min="13060" max="13060" width="3.42578125" style="1" customWidth="1"/>
    <col min="13061" max="13061" width="13.7109375" style="1" customWidth="1"/>
    <col min="13062" max="13062" width="2.28515625" style="1" customWidth="1"/>
    <col min="13063" max="13063" width="3.42578125" style="1" customWidth="1"/>
    <col min="13064" max="13064" width="16" style="1" customWidth="1"/>
    <col min="13065" max="13065" width="1.140625" style="1" customWidth="1"/>
    <col min="13066" max="13066" width="1.7109375" style="1" customWidth="1"/>
    <col min="13067" max="13067" width="4.28515625" style="1" customWidth="1"/>
    <col min="13068" max="13068" width="13.7109375" style="1" customWidth="1"/>
    <col min="13069" max="13071" width="1.42578125" style="1" customWidth="1"/>
    <col min="13072" max="13072" width="8" style="1" customWidth="1"/>
    <col min="13073" max="13073" width="6.5703125" style="1" customWidth="1"/>
    <col min="13074" max="13074" width="2.85546875" style="1" customWidth="1"/>
    <col min="13075" max="13312" width="6.85546875" style="1" customWidth="1"/>
    <col min="13313" max="13314" width="1.140625" style="1" customWidth="1"/>
    <col min="13315" max="13315" width="26.28515625" style="1" customWidth="1"/>
    <col min="13316" max="13316" width="3.42578125" style="1" customWidth="1"/>
    <col min="13317" max="13317" width="13.7109375" style="1" customWidth="1"/>
    <col min="13318" max="13318" width="2.28515625" style="1" customWidth="1"/>
    <col min="13319" max="13319" width="3.42578125" style="1" customWidth="1"/>
    <col min="13320" max="13320" width="16" style="1" customWidth="1"/>
    <col min="13321" max="13321" width="1.140625" style="1" customWidth="1"/>
    <col min="13322" max="13322" width="1.7109375" style="1" customWidth="1"/>
    <col min="13323" max="13323" width="4.28515625" style="1" customWidth="1"/>
    <col min="13324" max="13324" width="13.7109375" style="1" customWidth="1"/>
    <col min="13325" max="13327" width="1.42578125" style="1" customWidth="1"/>
    <col min="13328" max="13328" width="8" style="1" customWidth="1"/>
    <col min="13329" max="13329" width="6.5703125" style="1" customWidth="1"/>
    <col min="13330" max="13330" width="2.85546875" style="1" customWidth="1"/>
    <col min="13331" max="13568" width="6.85546875" style="1" customWidth="1"/>
    <col min="13569" max="13570" width="1.140625" style="1" customWidth="1"/>
    <col min="13571" max="13571" width="26.28515625" style="1" customWidth="1"/>
    <col min="13572" max="13572" width="3.42578125" style="1" customWidth="1"/>
    <col min="13573" max="13573" width="13.7109375" style="1" customWidth="1"/>
    <col min="13574" max="13574" width="2.28515625" style="1" customWidth="1"/>
    <col min="13575" max="13575" width="3.42578125" style="1" customWidth="1"/>
    <col min="13576" max="13576" width="16" style="1" customWidth="1"/>
    <col min="13577" max="13577" width="1.140625" style="1" customWidth="1"/>
    <col min="13578" max="13578" width="1.7109375" style="1" customWidth="1"/>
    <col min="13579" max="13579" width="4.28515625" style="1" customWidth="1"/>
    <col min="13580" max="13580" width="13.7109375" style="1" customWidth="1"/>
    <col min="13581" max="13583" width="1.42578125" style="1" customWidth="1"/>
    <col min="13584" max="13584" width="8" style="1" customWidth="1"/>
    <col min="13585" max="13585" width="6.5703125" style="1" customWidth="1"/>
    <col min="13586" max="13586" width="2.85546875" style="1" customWidth="1"/>
    <col min="13587" max="13824" width="6.85546875" style="1" customWidth="1"/>
    <col min="13825" max="13826" width="1.140625" style="1" customWidth="1"/>
    <col min="13827" max="13827" width="26.28515625" style="1" customWidth="1"/>
    <col min="13828" max="13828" width="3.42578125" style="1" customWidth="1"/>
    <col min="13829" max="13829" width="13.7109375" style="1" customWidth="1"/>
    <col min="13830" max="13830" width="2.28515625" style="1" customWidth="1"/>
    <col min="13831" max="13831" width="3.42578125" style="1" customWidth="1"/>
    <col min="13832" max="13832" width="16" style="1" customWidth="1"/>
    <col min="13833" max="13833" width="1.140625" style="1" customWidth="1"/>
    <col min="13834" max="13834" width="1.7109375" style="1" customWidth="1"/>
    <col min="13835" max="13835" width="4.28515625" style="1" customWidth="1"/>
    <col min="13836" max="13836" width="13.7109375" style="1" customWidth="1"/>
    <col min="13837" max="13839" width="1.42578125" style="1" customWidth="1"/>
    <col min="13840" max="13840" width="8" style="1" customWidth="1"/>
    <col min="13841" max="13841" width="6.5703125" style="1" customWidth="1"/>
    <col min="13842" max="13842" width="2.85546875" style="1" customWidth="1"/>
    <col min="13843" max="14080" width="6.85546875" style="1" customWidth="1"/>
    <col min="14081" max="14082" width="1.140625" style="1" customWidth="1"/>
    <col min="14083" max="14083" width="26.28515625" style="1" customWidth="1"/>
    <col min="14084" max="14084" width="3.42578125" style="1" customWidth="1"/>
    <col min="14085" max="14085" width="13.7109375" style="1" customWidth="1"/>
    <col min="14086" max="14086" width="2.28515625" style="1" customWidth="1"/>
    <col min="14087" max="14087" width="3.42578125" style="1" customWidth="1"/>
    <col min="14088" max="14088" width="16" style="1" customWidth="1"/>
    <col min="14089" max="14089" width="1.140625" style="1" customWidth="1"/>
    <col min="14090" max="14090" width="1.7109375" style="1" customWidth="1"/>
    <col min="14091" max="14091" width="4.28515625" style="1" customWidth="1"/>
    <col min="14092" max="14092" width="13.7109375" style="1" customWidth="1"/>
    <col min="14093" max="14095" width="1.42578125" style="1" customWidth="1"/>
    <col min="14096" max="14096" width="8" style="1" customWidth="1"/>
    <col min="14097" max="14097" width="6.5703125" style="1" customWidth="1"/>
    <col min="14098" max="14098" width="2.85546875" style="1" customWidth="1"/>
    <col min="14099" max="14336" width="6.85546875" style="1" customWidth="1"/>
    <col min="14337" max="14338" width="1.140625" style="1" customWidth="1"/>
    <col min="14339" max="14339" width="26.28515625" style="1" customWidth="1"/>
    <col min="14340" max="14340" width="3.42578125" style="1" customWidth="1"/>
    <col min="14341" max="14341" width="13.7109375" style="1" customWidth="1"/>
    <col min="14342" max="14342" width="2.28515625" style="1" customWidth="1"/>
    <col min="14343" max="14343" width="3.42578125" style="1" customWidth="1"/>
    <col min="14344" max="14344" width="16" style="1" customWidth="1"/>
    <col min="14345" max="14345" width="1.140625" style="1" customWidth="1"/>
    <col min="14346" max="14346" width="1.7109375" style="1" customWidth="1"/>
    <col min="14347" max="14347" width="4.28515625" style="1" customWidth="1"/>
    <col min="14348" max="14348" width="13.7109375" style="1" customWidth="1"/>
    <col min="14349" max="14351" width="1.42578125" style="1" customWidth="1"/>
    <col min="14352" max="14352" width="8" style="1" customWidth="1"/>
    <col min="14353" max="14353" width="6.5703125" style="1" customWidth="1"/>
    <col min="14354" max="14354" width="2.85546875" style="1" customWidth="1"/>
    <col min="14355" max="14592" width="6.85546875" style="1" customWidth="1"/>
    <col min="14593" max="14594" width="1.140625" style="1" customWidth="1"/>
    <col min="14595" max="14595" width="26.28515625" style="1" customWidth="1"/>
    <col min="14596" max="14596" width="3.42578125" style="1" customWidth="1"/>
    <col min="14597" max="14597" width="13.7109375" style="1" customWidth="1"/>
    <col min="14598" max="14598" width="2.28515625" style="1" customWidth="1"/>
    <col min="14599" max="14599" width="3.42578125" style="1" customWidth="1"/>
    <col min="14600" max="14600" width="16" style="1" customWidth="1"/>
    <col min="14601" max="14601" width="1.140625" style="1" customWidth="1"/>
    <col min="14602" max="14602" width="1.7109375" style="1" customWidth="1"/>
    <col min="14603" max="14603" width="4.28515625" style="1" customWidth="1"/>
    <col min="14604" max="14604" width="13.7109375" style="1" customWidth="1"/>
    <col min="14605" max="14607" width="1.42578125" style="1" customWidth="1"/>
    <col min="14608" max="14608" width="8" style="1" customWidth="1"/>
    <col min="14609" max="14609" width="6.5703125" style="1" customWidth="1"/>
    <col min="14610" max="14610" width="2.85546875" style="1" customWidth="1"/>
    <col min="14611" max="14848" width="6.85546875" style="1" customWidth="1"/>
    <col min="14849" max="14850" width="1.140625" style="1" customWidth="1"/>
    <col min="14851" max="14851" width="26.28515625" style="1" customWidth="1"/>
    <col min="14852" max="14852" width="3.42578125" style="1" customWidth="1"/>
    <col min="14853" max="14853" width="13.7109375" style="1" customWidth="1"/>
    <col min="14854" max="14854" width="2.28515625" style="1" customWidth="1"/>
    <col min="14855" max="14855" width="3.42578125" style="1" customWidth="1"/>
    <col min="14856" max="14856" width="16" style="1" customWidth="1"/>
    <col min="14857" max="14857" width="1.140625" style="1" customWidth="1"/>
    <col min="14858" max="14858" width="1.7109375" style="1" customWidth="1"/>
    <col min="14859" max="14859" width="4.28515625" style="1" customWidth="1"/>
    <col min="14860" max="14860" width="13.7109375" style="1" customWidth="1"/>
    <col min="14861" max="14863" width="1.42578125" style="1" customWidth="1"/>
    <col min="14864" max="14864" width="8" style="1" customWidth="1"/>
    <col min="14865" max="14865" width="6.5703125" style="1" customWidth="1"/>
    <col min="14866" max="14866" width="2.85546875" style="1" customWidth="1"/>
    <col min="14867" max="15104" width="6.85546875" style="1" customWidth="1"/>
    <col min="15105" max="15106" width="1.140625" style="1" customWidth="1"/>
    <col min="15107" max="15107" width="26.28515625" style="1" customWidth="1"/>
    <col min="15108" max="15108" width="3.42578125" style="1" customWidth="1"/>
    <col min="15109" max="15109" width="13.7109375" style="1" customWidth="1"/>
    <col min="15110" max="15110" width="2.28515625" style="1" customWidth="1"/>
    <col min="15111" max="15111" width="3.42578125" style="1" customWidth="1"/>
    <col min="15112" max="15112" width="16" style="1" customWidth="1"/>
    <col min="15113" max="15113" width="1.140625" style="1" customWidth="1"/>
    <col min="15114" max="15114" width="1.7109375" style="1" customWidth="1"/>
    <col min="15115" max="15115" width="4.28515625" style="1" customWidth="1"/>
    <col min="15116" max="15116" width="13.7109375" style="1" customWidth="1"/>
    <col min="15117" max="15119" width="1.42578125" style="1" customWidth="1"/>
    <col min="15120" max="15120" width="8" style="1" customWidth="1"/>
    <col min="15121" max="15121" width="6.5703125" style="1" customWidth="1"/>
    <col min="15122" max="15122" width="2.85546875" style="1" customWidth="1"/>
    <col min="15123" max="15360" width="6.85546875" style="1" customWidth="1"/>
    <col min="15361" max="15362" width="1.140625" style="1" customWidth="1"/>
    <col min="15363" max="15363" width="26.28515625" style="1" customWidth="1"/>
    <col min="15364" max="15364" width="3.42578125" style="1" customWidth="1"/>
    <col min="15365" max="15365" width="13.7109375" style="1" customWidth="1"/>
    <col min="15366" max="15366" width="2.28515625" style="1" customWidth="1"/>
    <col min="15367" max="15367" width="3.42578125" style="1" customWidth="1"/>
    <col min="15368" max="15368" width="16" style="1" customWidth="1"/>
    <col min="15369" max="15369" width="1.140625" style="1" customWidth="1"/>
    <col min="15370" max="15370" width="1.7109375" style="1" customWidth="1"/>
    <col min="15371" max="15371" width="4.28515625" style="1" customWidth="1"/>
    <col min="15372" max="15372" width="13.7109375" style="1" customWidth="1"/>
    <col min="15373" max="15375" width="1.42578125" style="1" customWidth="1"/>
    <col min="15376" max="15376" width="8" style="1" customWidth="1"/>
    <col min="15377" max="15377" width="6.5703125" style="1" customWidth="1"/>
    <col min="15378" max="15378" width="2.85546875" style="1" customWidth="1"/>
    <col min="15379" max="15616" width="6.85546875" style="1" customWidth="1"/>
    <col min="15617" max="15618" width="1.140625" style="1" customWidth="1"/>
    <col min="15619" max="15619" width="26.28515625" style="1" customWidth="1"/>
    <col min="15620" max="15620" width="3.42578125" style="1" customWidth="1"/>
    <col min="15621" max="15621" width="13.7109375" style="1" customWidth="1"/>
    <col min="15622" max="15622" width="2.28515625" style="1" customWidth="1"/>
    <col min="15623" max="15623" width="3.42578125" style="1" customWidth="1"/>
    <col min="15624" max="15624" width="16" style="1" customWidth="1"/>
    <col min="15625" max="15625" width="1.140625" style="1" customWidth="1"/>
    <col min="15626" max="15626" width="1.7109375" style="1" customWidth="1"/>
    <col min="15627" max="15627" width="4.28515625" style="1" customWidth="1"/>
    <col min="15628" max="15628" width="13.7109375" style="1" customWidth="1"/>
    <col min="15629" max="15631" width="1.42578125" style="1" customWidth="1"/>
    <col min="15632" max="15632" width="8" style="1" customWidth="1"/>
    <col min="15633" max="15633" width="6.5703125" style="1" customWidth="1"/>
    <col min="15634" max="15634" width="2.85546875" style="1" customWidth="1"/>
    <col min="15635" max="15872" width="6.85546875" style="1" customWidth="1"/>
    <col min="15873" max="15874" width="1.140625" style="1" customWidth="1"/>
    <col min="15875" max="15875" width="26.28515625" style="1" customWidth="1"/>
    <col min="15876" max="15876" width="3.42578125" style="1" customWidth="1"/>
    <col min="15877" max="15877" width="13.7109375" style="1" customWidth="1"/>
    <col min="15878" max="15878" width="2.28515625" style="1" customWidth="1"/>
    <col min="15879" max="15879" width="3.42578125" style="1" customWidth="1"/>
    <col min="15880" max="15880" width="16" style="1" customWidth="1"/>
    <col min="15881" max="15881" width="1.140625" style="1" customWidth="1"/>
    <col min="15882" max="15882" width="1.7109375" style="1" customWidth="1"/>
    <col min="15883" max="15883" width="4.28515625" style="1" customWidth="1"/>
    <col min="15884" max="15884" width="13.7109375" style="1" customWidth="1"/>
    <col min="15885" max="15887" width="1.42578125" style="1" customWidth="1"/>
    <col min="15888" max="15888" width="8" style="1" customWidth="1"/>
    <col min="15889" max="15889" width="6.5703125" style="1" customWidth="1"/>
    <col min="15890" max="15890" width="2.85546875" style="1" customWidth="1"/>
    <col min="15891" max="16128" width="6.85546875" style="1" customWidth="1"/>
    <col min="16129" max="16130" width="1.140625" style="1" customWidth="1"/>
    <col min="16131" max="16131" width="26.28515625" style="1" customWidth="1"/>
    <col min="16132" max="16132" width="3.42578125" style="1" customWidth="1"/>
    <col min="16133" max="16133" width="13.7109375" style="1" customWidth="1"/>
    <col min="16134" max="16134" width="2.28515625" style="1" customWidth="1"/>
    <col min="16135" max="16135" width="3.42578125" style="1" customWidth="1"/>
    <col min="16136" max="16136" width="16" style="1" customWidth="1"/>
    <col min="16137" max="16137" width="1.140625" style="1" customWidth="1"/>
    <col min="16138" max="16138" width="1.7109375" style="1" customWidth="1"/>
    <col min="16139" max="16139" width="4.28515625" style="1" customWidth="1"/>
    <col min="16140" max="16140" width="13.7109375" style="1" customWidth="1"/>
    <col min="16141" max="16143" width="1.42578125" style="1" customWidth="1"/>
    <col min="16144" max="16144" width="8" style="1" customWidth="1"/>
    <col min="16145" max="16145" width="6.5703125" style="1" customWidth="1"/>
    <col min="16146" max="16146" width="2.85546875" style="1" customWidth="1"/>
    <col min="16147" max="16384" width="6.85546875" style="1" customWidth="1"/>
  </cols>
  <sheetData>
    <row r="1" spans="1:18" ht="6" customHeight="1" x14ac:dyDescent="0.25">
      <c r="D1" s="186" t="s">
        <v>0</v>
      </c>
      <c r="E1" s="186"/>
      <c r="F1" s="186"/>
      <c r="G1" s="186"/>
      <c r="H1" s="186"/>
      <c r="I1" s="186"/>
      <c r="J1" s="186"/>
      <c r="K1" s="186"/>
      <c r="L1" s="186"/>
      <c r="M1" s="186"/>
      <c r="N1" s="186"/>
      <c r="O1" s="186"/>
      <c r="P1" s="186"/>
      <c r="Q1" s="186"/>
    </row>
    <row r="2" spans="1:18" ht="14.25" customHeight="1" x14ac:dyDescent="0.25">
      <c r="D2" s="186"/>
      <c r="E2" s="186"/>
      <c r="F2" s="186"/>
      <c r="G2" s="186"/>
      <c r="H2" s="186"/>
      <c r="I2" s="186"/>
      <c r="J2" s="186"/>
      <c r="K2" s="186"/>
      <c r="L2" s="186"/>
      <c r="M2" s="186"/>
      <c r="N2" s="186"/>
      <c r="O2" s="186"/>
      <c r="P2" s="186"/>
      <c r="Q2" s="186"/>
    </row>
    <row r="3" spans="1:18" ht="13.5" customHeight="1" x14ac:dyDescent="0.25">
      <c r="D3" s="186" t="s">
        <v>183</v>
      </c>
      <c r="E3" s="186"/>
      <c r="F3" s="186"/>
      <c r="G3" s="186"/>
      <c r="H3" s="186"/>
      <c r="I3" s="186"/>
      <c r="J3" s="186"/>
      <c r="K3" s="186"/>
      <c r="L3" s="186"/>
      <c r="M3" s="186"/>
      <c r="N3" s="186"/>
      <c r="O3" s="186"/>
      <c r="P3" s="186"/>
      <c r="Q3" s="186"/>
    </row>
    <row r="4" spans="1:18" ht="13.5" customHeight="1" x14ac:dyDescent="0.25">
      <c r="D4" s="176" t="s">
        <v>1457</v>
      </c>
      <c r="E4" s="176"/>
      <c r="F4" s="176"/>
      <c r="G4" s="176"/>
      <c r="H4" s="176"/>
      <c r="I4" s="176"/>
      <c r="J4" s="176"/>
      <c r="K4" s="176"/>
      <c r="L4" s="176"/>
      <c r="M4" s="176"/>
      <c r="N4" s="176"/>
      <c r="O4" s="176"/>
      <c r="P4" s="176"/>
      <c r="Q4" s="176"/>
    </row>
    <row r="5" spans="1:18" ht="13.5" customHeight="1" x14ac:dyDescent="0.25">
      <c r="D5" s="176"/>
      <c r="E5" s="176"/>
      <c r="F5" s="176"/>
      <c r="G5" s="176"/>
      <c r="H5" s="176"/>
      <c r="I5" s="176"/>
      <c r="J5" s="176"/>
      <c r="K5" s="176"/>
      <c r="L5" s="176"/>
      <c r="M5" s="176"/>
      <c r="N5" s="176"/>
      <c r="O5" s="176"/>
      <c r="P5" s="176"/>
      <c r="Q5" s="176"/>
    </row>
    <row r="6" spans="1:18" ht="15.75" customHeight="1" x14ac:dyDescent="0.25">
      <c r="D6" s="176"/>
      <c r="E6" s="176"/>
      <c r="F6" s="176"/>
      <c r="G6" s="176"/>
      <c r="H6" s="176"/>
      <c r="I6" s="176"/>
      <c r="J6" s="176"/>
      <c r="K6" s="176"/>
      <c r="L6" s="176"/>
      <c r="M6" s="176"/>
      <c r="N6" s="176"/>
      <c r="O6" s="176"/>
      <c r="P6" s="176"/>
      <c r="Q6" s="176"/>
    </row>
    <row r="7" spans="1:18" ht="9" customHeight="1" x14ac:dyDescent="0.25">
      <c r="D7" s="176"/>
      <c r="E7" s="176"/>
      <c r="F7" s="176"/>
      <c r="G7" s="176"/>
      <c r="H7" s="176"/>
      <c r="I7" s="176"/>
      <c r="J7" s="176"/>
      <c r="K7" s="176"/>
      <c r="L7" s="176"/>
      <c r="M7" s="176"/>
      <c r="N7" s="176"/>
      <c r="O7" s="176"/>
      <c r="P7" s="176"/>
      <c r="Q7" s="176"/>
    </row>
    <row r="8" spans="1:18" ht="31.5" customHeight="1" x14ac:dyDescent="0.25"/>
    <row r="9" spans="1:18" ht="21" customHeight="1" x14ac:dyDescent="0.25">
      <c r="C9" s="177" t="s">
        <v>118</v>
      </c>
      <c r="D9" s="177"/>
      <c r="E9" s="177"/>
      <c r="H9" s="177" t="s">
        <v>390</v>
      </c>
      <c r="I9" s="177"/>
      <c r="J9" s="177"/>
      <c r="K9" s="177" t="s">
        <v>193</v>
      </c>
      <c r="L9" s="177"/>
      <c r="M9" s="177"/>
      <c r="P9" s="177" t="s">
        <v>391</v>
      </c>
      <c r="Q9" s="177"/>
      <c r="R9" s="177"/>
    </row>
    <row r="10" spans="1:18" ht="13.5" customHeight="1" x14ac:dyDescent="0.25">
      <c r="A10" s="196" t="s">
        <v>392</v>
      </c>
      <c r="B10" s="196"/>
      <c r="C10" s="196"/>
      <c r="D10" s="196"/>
      <c r="E10" s="196"/>
      <c r="G10" s="170">
        <v>25108679000</v>
      </c>
      <c r="H10" s="170"/>
      <c r="J10" s="170">
        <v>26457861345.799999</v>
      </c>
      <c r="K10" s="170"/>
      <c r="L10" s="170"/>
      <c r="N10" s="170">
        <v>26457861345.799999</v>
      </c>
      <c r="O10" s="170"/>
      <c r="P10" s="170"/>
      <c r="Q10" s="170"/>
    </row>
    <row r="11" spans="1:18" ht="11.25" customHeight="1" x14ac:dyDescent="0.25"/>
    <row r="12" spans="1:18" ht="14.25" customHeight="1" x14ac:dyDescent="0.25">
      <c r="A12" s="183" t="s">
        <v>393</v>
      </c>
      <c r="B12" s="183"/>
      <c r="C12" s="183"/>
      <c r="D12" s="183"/>
      <c r="E12" s="183"/>
      <c r="F12" s="183"/>
      <c r="G12" s="184">
        <v>1492666000</v>
      </c>
      <c r="H12" s="184"/>
      <c r="J12" s="184">
        <v>1598947774.8099999</v>
      </c>
      <c r="K12" s="184"/>
      <c r="L12" s="184"/>
      <c r="N12" s="184">
        <v>1598947774.8099999</v>
      </c>
      <c r="O12" s="184"/>
      <c r="P12" s="184"/>
      <c r="Q12" s="184"/>
    </row>
    <row r="13" spans="1:18" ht="14.25" customHeight="1" x14ac:dyDescent="0.25">
      <c r="A13" s="183" t="s">
        <v>394</v>
      </c>
      <c r="B13" s="183"/>
      <c r="C13" s="183"/>
      <c r="D13" s="183"/>
      <c r="E13" s="183"/>
      <c r="F13" s="183"/>
      <c r="G13" s="184">
        <v>0</v>
      </c>
      <c r="H13" s="184"/>
      <c r="J13" s="184">
        <v>0</v>
      </c>
      <c r="K13" s="184"/>
      <c r="L13" s="184"/>
      <c r="N13" s="184">
        <v>0</v>
      </c>
      <c r="O13" s="184"/>
      <c r="P13" s="184"/>
      <c r="Q13" s="184"/>
    </row>
    <row r="14" spans="1:18" ht="14.25" customHeight="1" x14ac:dyDescent="0.25">
      <c r="A14" s="183" t="s">
        <v>395</v>
      </c>
      <c r="B14" s="183"/>
      <c r="C14" s="183"/>
      <c r="D14" s="183"/>
      <c r="E14" s="183"/>
      <c r="F14" s="183"/>
      <c r="G14" s="184">
        <v>0</v>
      </c>
      <c r="H14" s="184"/>
      <c r="J14" s="184">
        <v>0</v>
      </c>
      <c r="K14" s="184"/>
      <c r="L14" s="184"/>
      <c r="N14" s="184">
        <v>0</v>
      </c>
      <c r="O14" s="184"/>
      <c r="P14" s="184"/>
      <c r="Q14" s="184"/>
    </row>
    <row r="15" spans="1:18" ht="14.25" customHeight="1" x14ac:dyDescent="0.25">
      <c r="A15" s="183" t="s">
        <v>396</v>
      </c>
      <c r="B15" s="183"/>
      <c r="C15" s="183"/>
      <c r="D15" s="183"/>
      <c r="E15" s="183"/>
      <c r="F15" s="183"/>
      <c r="G15" s="184">
        <v>624609000</v>
      </c>
      <c r="H15" s="184"/>
      <c r="J15" s="184">
        <v>722091368.89999998</v>
      </c>
      <c r="K15" s="184"/>
      <c r="L15" s="184"/>
      <c r="N15" s="184">
        <v>722091368.89999998</v>
      </c>
      <c r="O15" s="184"/>
      <c r="P15" s="184"/>
      <c r="Q15" s="184"/>
    </row>
    <row r="16" spans="1:18" ht="14.25" customHeight="1" x14ac:dyDescent="0.25">
      <c r="A16" s="183" t="s">
        <v>397</v>
      </c>
      <c r="B16" s="183"/>
      <c r="C16" s="183"/>
      <c r="D16" s="183"/>
      <c r="E16" s="183"/>
      <c r="F16" s="183"/>
      <c r="G16" s="184">
        <v>131417000</v>
      </c>
      <c r="H16" s="184"/>
      <c r="J16" s="184">
        <v>146345317.31999999</v>
      </c>
      <c r="K16" s="184"/>
      <c r="L16" s="184"/>
      <c r="N16" s="184">
        <v>146345317.31999999</v>
      </c>
      <c r="O16" s="184"/>
      <c r="P16" s="184"/>
      <c r="Q16" s="184"/>
    </row>
    <row r="17" spans="1:17" ht="14.25" customHeight="1" x14ac:dyDescent="0.25">
      <c r="A17" s="183" t="s">
        <v>398</v>
      </c>
      <c r="B17" s="183"/>
      <c r="C17" s="183"/>
      <c r="D17" s="183"/>
      <c r="E17" s="183"/>
      <c r="F17" s="183"/>
      <c r="G17" s="184">
        <v>42136000</v>
      </c>
      <c r="H17" s="184"/>
      <c r="J17" s="184">
        <v>288923392.11000001</v>
      </c>
      <c r="K17" s="184"/>
      <c r="L17" s="184"/>
      <c r="N17" s="184">
        <v>288923392.11000001</v>
      </c>
      <c r="O17" s="184"/>
      <c r="P17" s="184"/>
      <c r="Q17" s="184"/>
    </row>
    <row r="18" spans="1:17" ht="12" customHeight="1" x14ac:dyDescent="0.25">
      <c r="A18" s="172" t="s">
        <v>399</v>
      </c>
      <c r="B18" s="172"/>
      <c r="C18" s="172"/>
      <c r="D18" s="172"/>
      <c r="E18" s="172"/>
      <c r="F18" s="172"/>
      <c r="G18" s="184">
        <v>0</v>
      </c>
      <c r="H18" s="184"/>
      <c r="J18" s="184">
        <v>0</v>
      </c>
      <c r="K18" s="184"/>
      <c r="L18" s="184"/>
      <c r="N18" s="184">
        <v>0</v>
      </c>
      <c r="O18" s="184"/>
      <c r="P18" s="184"/>
      <c r="Q18" s="184"/>
    </row>
    <row r="19" spans="1:17" ht="15.75" customHeight="1" x14ac:dyDescent="0.25">
      <c r="A19" s="172"/>
      <c r="B19" s="172"/>
      <c r="C19" s="172"/>
      <c r="D19" s="172"/>
      <c r="E19" s="172"/>
      <c r="F19" s="172"/>
    </row>
    <row r="20" spans="1:17" ht="15.75" customHeight="1" x14ac:dyDescent="0.25">
      <c r="A20" s="172" t="s">
        <v>400</v>
      </c>
      <c r="B20" s="172"/>
      <c r="C20" s="172"/>
      <c r="D20" s="172"/>
      <c r="E20" s="172"/>
      <c r="F20" s="172"/>
      <c r="G20" s="184">
        <v>22679238000</v>
      </c>
      <c r="H20" s="184"/>
      <c r="J20" s="184">
        <v>23251553492.66</v>
      </c>
      <c r="K20" s="184"/>
      <c r="L20" s="184"/>
      <c r="N20" s="184">
        <v>23251553492.66</v>
      </c>
      <c r="O20" s="184"/>
      <c r="P20" s="184"/>
      <c r="Q20" s="184"/>
    </row>
    <row r="21" spans="1:17" ht="24" customHeight="1" x14ac:dyDescent="0.25">
      <c r="A21" s="172"/>
      <c r="B21" s="172"/>
      <c r="C21" s="172"/>
      <c r="D21" s="172"/>
      <c r="E21" s="172"/>
      <c r="F21" s="172"/>
    </row>
    <row r="22" spans="1:17" ht="12.75" customHeight="1" x14ac:dyDescent="0.25">
      <c r="A22" s="172" t="s">
        <v>401</v>
      </c>
      <c r="B22" s="172"/>
      <c r="C22" s="172"/>
      <c r="D22" s="172"/>
      <c r="E22" s="172"/>
      <c r="F22" s="172"/>
      <c r="G22" s="184">
        <v>0</v>
      </c>
      <c r="H22" s="184"/>
      <c r="J22" s="184">
        <v>0</v>
      </c>
      <c r="K22" s="184"/>
      <c r="L22" s="184"/>
      <c r="N22" s="184">
        <v>0</v>
      </c>
      <c r="O22" s="184"/>
      <c r="P22" s="184"/>
      <c r="Q22" s="184"/>
    </row>
    <row r="23" spans="1:17" ht="15" customHeight="1" x14ac:dyDescent="0.25">
      <c r="A23" s="172"/>
      <c r="B23" s="172"/>
      <c r="C23" s="172"/>
      <c r="D23" s="172"/>
      <c r="E23" s="172"/>
      <c r="F23" s="172"/>
    </row>
    <row r="24" spans="1:17" ht="14.25" customHeight="1" x14ac:dyDescent="0.25">
      <c r="A24" s="183" t="s">
        <v>402</v>
      </c>
      <c r="B24" s="183"/>
      <c r="C24" s="183"/>
      <c r="D24" s="183"/>
      <c r="E24" s="183"/>
      <c r="F24" s="183"/>
      <c r="G24" s="184">
        <v>138613000</v>
      </c>
      <c r="H24" s="184"/>
      <c r="J24" s="184">
        <v>450000000</v>
      </c>
      <c r="K24" s="184"/>
      <c r="L24" s="184"/>
      <c r="N24" s="184">
        <v>450000000</v>
      </c>
      <c r="O24" s="184"/>
      <c r="P24" s="184"/>
      <c r="Q24" s="184"/>
    </row>
    <row r="25" spans="1:17" ht="6.75" customHeight="1" x14ac:dyDescent="0.25"/>
    <row r="26" spans="1:17" ht="13.5" customHeight="1" x14ac:dyDescent="0.25">
      <c r="A26" s="196" t="s">
        <v>403</v>
      </c>
      <c r="B26" s="196"/>
      <c r="C26" s="196"/>
      <c r="D26" s="196"/>
      <c r="E26" s="196"/>
      <c r="G26" s="170">
        <v>25108679000</v>
      </c>
      <c r="H26" s="170"/>
      <c r="J26" s="170">
        <v>26551647082.209999</v>
      </c>
      <c r="K26" s="170"/>
      <c r="L26" s="170"/>
      <c r="N26" s="170">
        <v>26530580460.990002</v>
      </c>
      <c r="O26" s="170"/>
      <c r="P26" s="170"/>
      <c r="Q26" s="170"/>
    </row>
    <row r="27" spans="1:17" ht="11.25" customHeight="1" x14ac:dyDescent="0.25"/>
    <row r="28" spans="1:17" ht="14.25" customHeight="1" x14ac:dyDescent="0.25">
      <c r="A28" s="183" t="s">
        <v>404</v>
      </c>
      <c r="B28" s="183"/>
      <c r="C28" s="183"/>
      <c r="D28" s="183"/>
      <c r="E28" s="183"/>
      <c r="F28" s="183"/>
      <c r="G28" s="184">
        <v>1899311000</v>
      </c>
      <c r="H28" s="184"/>
      <c r="J28" s="184">
        <v>1671769224.6800001</v>
      </c>
      <c r="K28" s="184"/>
      <c r="L28" s="184"/>
      <c r="N28" s="184">
        <v>1671498940.1500001</v>
      </c>
      <c r="O28" s="184"/>
      <c r="P28" s="184"/>
      <c r="Q28" s="184"/>
    </row>
    <row r="29" spans="1:17" ht="14.25" customHeight="1" x14ac:dyDescent="0.25">
      <c r="A29" s="183" t="s">
        <v>405</v>
      </c>
      <c r="B29" s="183"/>
      <c r="C29" s="183"/>
      <c r="D29" s="183"/>
      <c r="E29" s="183"/>
      <c r="F29" s="183"/>
      <c r="G29" s="184">
        <v>234577600</v>
      </c>
      <c r="H29" s="184"/>
      <c r="J29" s="184">
        <v>204878307.93000001</v>
      </c>
      <c r="K29" s="184"/>
      <c r="L29" s="184"/>
      <c r="N29" s="184">
        <v>204878307.93000001</v>
      </c>
      <c r="O29" s="184"/>
      <c r="P29" s="184"/>
      <c r="Q29" s="184"/>
    </row>
    <row r="30" spans="1:17" ht="14.25" customHeight="1" x14ac:dyDescent="0.25">
      <c r="A30" s="183" t="s">
        <v>406</v>
      </c>
      <c r="B30" s="183"/>
      <c r="C30" s="183"/>
      <c r="D30" s="183"/>
      <c r="E30" s="183"/>
      <c r="F30" s="183"/>
      <c r="G30" s="184">
        <v>705629500</v>
      </c>
      <c r="H30" s="184"/>
      <c r="J30" s="184">
        <v>711845326.29999995</v>
      </c>
      <c r="K30" s="184"/>
      <c r="L30" s="184"/>
      <c r="N30" s="184">
        <v>700921618.29999995</v>
      </c>
      <c r="O30" s="184"/>
      <c r="P30" s="184"/>
      <c r="Q30" s="184"/>
    </row>
    <row r="31" spans="1:17" ht="14.25" customHeight="1" x14ac:dyDescent="0.25">
      <c r="A31" s="183" t="s">
        <v>407</v>
      </c>
      <c r="B31" s="183"/>
      <c r="C31" s="183"/>
      <c r="D31" s="183"/>
      <c r="E31" s="183"/>
      <c r="F31" s="183"/>
      <c r="G31" s="184">
        <v>16281675600</v>
      </c>
      <c r="H31" s="184"/>
      <c r="J31" s="184">
        <v>16734919124</v>
      </c>
      <c r="K31" s="184"/>
      <c r="L31" s="184"/>
      <c r="N31" s="184">
        <v>16733082643.030001</v>
      </c>
      <c r="O31" s="184"/>
      <c r="P31" s="184"/>
      <c r="Q31" s="184"/>
    </row>
    <row r="32" spans="1:17" ht="14.25" customHeight="1" x14ac:dyDescent="0.25">
      <c r="A32" s="183" t="s">
        <v>408</v>
      </c>
      <c r="B32" s="183"/>
      <c r="C32" s="183"/>
      <c r="D32" s="183"/>
      <c r="E32" s="183"/>
      <c r="F32" s="183"/>
      <c r="G32" s="184">
        <v>259207400</v>
      </c>
      <c r="H32" s="184"/>
      <c r="J32" s="184">
        <v>195140715.58000001</v>
      </c>
      <c r="K32" s="184"/>
      <c r="L32" s="184"/>
      <c r="N32" s="184">
        <v>195140715.58000001</v>
      </c>
      <c r="O32" s="184"/>
      <c r="P32" s="184"/>
      <c r="Q32" s="184"/>
    </row>
    <row r="33" spans="1:17" ht="14.25" customHeight="1" x14ac:dyDescent="0.25">
      <c r="A33" s="183" t="s">
        <v>409</v>
      </c>
      <c r="B33" s="183"/>
      <c r="C33" s="183"/>
      <c r="D33" s="183"/>
      <c r="E33" s="183"/>
      <c r="F33" s="183"/>
      <c r="G33" s="184">
        <v>935352900</v>
      </c>
      <c r="H33" s="184"/>
      <c r="J33" s="184">
        <v>1999313414.2</v>
      </c>
      <c r="K33" s="184"/>
      <c r="L33" s="184"/>
      <c r="N33" s="184">
        <v>1992083210.48</v>
      </c>
      <c r="O33" s="184"/>
      <c r="P33" s="184"/>
      <c r="Q33" s="184"/>
    </row>
    <row r="34" spans="1:17" ht="14.25" customHeight="1" x14ac:dyDescent="0.25">
      <c r="A34" s="183" t="s">
        <v>410</v>
      </c>
      <c r="B34" s="183"/>
      <c r="C34" s="183"/>
      <c r="D34" s="183"/>
      <c r="E34" s="183"/>
      <c r="F34" s="183"/>
      <c r="G34" s="184">
        <v>266365000</v>
      </c>
      <c r="H34" s="184"/>
      <c r="J34" s="184">
        <v>335098133.25999999</v>
      </c>
      <c r="K34" s="184"/>
      <c r="L34" s="184"/>
      <c r="N34" s="184">
        <v>334292189.25999999</v>
      </c>
      <c r="O34" s="184"/>
      <c r="P34" s="184"/>
      <c r="Q34" s="184"/>
    </row>
    <row r="35" spans="1:17" ht="14.25" customHeight="1" x14ac:dyDescent="0.25">
      <c r="A35" s="183" t="s">
        <v>411</v>
      </c>
      <c r="B35" s="183"/>
      <c r="C35" s="183"/>
      <c r="D35" s="183"/>
      <c r="E35" s="183"/>
      <c r="F35" s="183"/>
      <c r="G35" s="184">
        <v>4147867000</v>
      </c>
      <c r="H35" s="184"/>
      <c r="J35" s="184">
        <v>4369439326.8699999</v>
      </c>
      <c r="K35" s="184"/>
      <c r="L35" s="184"/>
      <c r="N35" s="184">
        <v>4369439326.8699999</v>
      </c>
      <c r="O35" s="184"/>
      <c r="P35" s="184"/>
      <c r="Q35" s="184"/>
    </row>
    <row r="36" spans="1:17" ht="14.25" customHeight="1" x14ac:dyDescent="0.25">
      <c r="A36" s="183" t="s">
        <v>412</v>
      </c>
      <c r="B36" s="183"/>
      <c r="C36" s="183"/>
      <c r="D36" s="183"/>
      <c r="E36" s="183"/>
      <c r="F36" s="183"/>
      <c r="G36" s="184">
        <v>378693000</v>
      </c>
      <c r="H36" s="184"/>
      <c r="J36" s="184">
        <v>329243509.38999999</v>
      </c>
      <c r="K36" s="184"/>
      <c r="L36" s="184"/>
      <c r="N36" s="184">
        <v>329243509.38999999</v>
      </c>
      <c r="O36" s="184"/>
      <c r="P36" s="184"/>
      <c r="Q36" s="184"/>
    </row>
    <row r="37" spans="1:17" ht="6.75" customHeight="1" x14ac:dyDescent="0.25"/>
    <row r="38" spans="1:17" ht="15" customHeight="1" x14ac:dyDescent="0.25"/>
    <row r="39" spans="1:17" ht="6.75" customHeight="1" x14ac:dyDescent="0.25"/>
    <row r="40" spans="1:17" ht="13.5" customHeight="1" x14ac:dyDescent="0.25">
      <c r="A40" s="195" t="s">
        <v>413</v>
      </c>
      <c r="B40" s="195"/>
      <c r="C40" s="195"/>
      <c r="D40" s="195"/>
      <c r="E40" s="195"/>
      <c r="G40" s="170">
        <v>0</v>
      </c>
      <c r="H40" s="170"/>
      <c r="J40" s="170">
        <v>-93785736.409999996</v>
      </c>
      <c r="K40" s="170"/>
      <c r="L40" s="170"/>
      <c r="N40" s="170">
        <v>-72719115.189999998</v>
      </c>
      <c r="O40" s="170"/>
      <c r="P40" s="170"/>
      <c r="Q40" s="170"/>
    </row>
    <row r="41" spans="1:17" ht="160.5" customHeight="1" x14ac:dyDescent="0.25"/>
    <row r="42" spans="1:17" ht="12" customHeight="1" x14ac:dyDescent="0.25">
      <c r="G42" s="194">
        <v>0</v>
      </c>
      <c r="H42" s="194"/>
      <c r="J42" s="194">
        <v>-93785736.409999996</v>
      </c>
      <c r="K42" s="194"/>
      <c r="L42" s="194"/>
      <c r="N42" s="194">
        <v>-72719115.189999998</v>
      </c>
      <c r="O42" s="194"/>
      <c r="P42" s="194"/>
      <c r="Q42" s="194"/>
    </row>
    <row r="43" spans="1:17" ht="49.5" customHeight="1" x14ac:dyDescent="0.25"/>
    <row r="44" spans="1:17" ht="5.25" customHeight="1" x14ac:dyDescent="0.25"/>
  </sheetData>
  <mergeCells count="98">
    <mergeCell ref="D1:Q2"/>
    <mergeCell ref="D3:Q3"/>
    <mergeCell ref="D4:Q7"/>
    <mergeCell ref="C9:E9"/>
    <mergeCell ref="H9:J9"/>
    <mergeCell ref="K9:M9"/>
    <mergeCell ref="P9:R9"/>
    <mergeCell ref="A13:F13"/>
    <mergeCell ref="G13:H13"/>
    <mergeCell ref="J13:L13"/>
    <mergeCell ref="N13:Q13"/>
    <mergeCell ref="A14:F14"/>
    <mergeCell ref="G14:H14"/>
    <mergeCell ref="J14:L14"/>
    <mergeCell ref="N14:Q14"/>
    <mergeCell ref="A10:E10"/>
    <mergeCell ref="G10:H10"/>
    <mergeCell ref="J10:L10"/>
    <mergeCell ref="N10:Q10"/>
    <mergeCell ref="A12:F12"/>
    <mergeCell ref="G12:H12"/>
    <mergeCell ref="J12:L12"/>
    <mergeCell ref="N12:Q12"/>
    <mergeCell ref="A17:F17"/>
    <mergeCell ref="G17:H17"/>
    <mergeCell ref="J17:L17"/>
    <mergeCell ref="N17:Q17"/>
    <mergeCell ref="A18:F19"/>
    <mergeCell ref="G18:H18"/>
    <mergeCell ref="J18:L18"/>
    <mergeCell ref="N18:Q18"/>
    <mergeCell ref="A15:F15"/>
    <mergeCell ref="G15:H15"/>
    <mergeCell ref="J15:L15"/>
    <mergeCell ref="N15:Q15"/>
    <mergeCell ref="A16:F16"/>
    <mergeCell ref="G16:H16"/>
    <mergeCell ref="J16:L16"/>
    <mergeCell ref="N16:Q16"/>
    <mergeCell ref="A24:F24"/>
    <mergeCell ref="G24:H24"/>
    <mergeCell ref="J24:L24"/>
    <mergeCell ref="N24:Q24"/>
    <mergeCell ref="A26:E26"/>
    <mergeCell ref="G26:H26"/>
    <mergeCell ref="J26:L26"/>
    <mergeCell ref="N26:Q26"/>
    <mergeCell ref="A20:F21"/>
    <mergeCell ref="G20:H20"/>
    <mergeCell ref="J20:L20"/>
    <mergeCell ref="N20:Q20"/>
    <mergeCell ref="A22:F23"/>
    <mergeCell ref="G22:H22"/>
    <mergeCell ref="J22:L22"/>
    <mergeCell ref="N22:Q22"/>
    <mergeCell ref="A30:F30"/>
    <mergeCell ref="G30:H30"/>
    <mergeCell ref="J30:L30"/>
    <mergeCell ref="N30:Q30"/>
    <mergeCell ref="A31:F31"/>
    <mergeCell ref="G31:H31"/>
    <mergeCell ref="J31:L31"/>
    <mergeCell ref="N31:Q31"/>
    <mergeCell ref="A28:F28"/>
    <mergeCell ref="G28:H28"/>
    <mergeCell ref="J28:L28"/>
    <mergeCell ref="N28:Q28"/>
    <mergeCell ref="A29:F29"/>
    <mergeCell ref="G29:H29"/>
    <mergeCell ref="J29:L29"/>
    <mergeCell ref="N29:Q29"/>
    <mergeCell ref="A34:F34"/>
    <mergeCell ref="G34:H34"/>
    <mergeCell ref="J34:L34"/>
    <mergeCell ref="N34:Q34"/>
    <mergeCell ref="A35:F35"/>
    <mergeCell ref="G35:H35"/>
    <mergeCell ref="J35:L35"/>
    <mergeCell ref="N35:Q35"/>
    <mergeCell ref="A32:F32"/>
    <mergeCell ref="G32:H32"/>
    <mergeCell ref="J32:L32"/>
    <mergeCell ref="N32:Q32"/>
    <mergeCell ref="A33:F33"/>
    <mergeCell ref="G33:H33"/>
    <mergeCell ref="J33:L33"/>
    <mergeCell ref="N33:Q33"/>
    <mergeCell ref="G42:H42"/>
    <mergeCell ref="J42:L42"/>
    <mergeCell ref="N42:Q42"/>
    <mergeCell ref="A36:F36"/>
    <mergeCell ref="G36:H36"/>
    <mergeCell ref="J36:L36"/>
    <mergeCell ref="N36:Q36"/>
    <mergeCell ref="A40:E40"/>
    <mergeCell ref="G40:H40"/>
    <mergeCell ref="J40:L40"/>
    <mergeCell ref="N40:Q40"/>
  </mergeCells>
  <pageMargins left="0.23622047244094491" right="0.23622047244094491" top="0.23622047244094491" bottom="0.23622047244094491" header="0" footer="0"/>
  <pageSetup scale="95" fitToWidth="0"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S44"/>
  <sheetViews>
    <sheetView showGridLines="0" topLeftCell="A37" workbookViewId="0">
      <selection activeCell="R45" sqref="R45"/>
    </sheetView>
  </sheetViews>
  <sheetFormatPr baseColWidth="10" defaultColWidth="6.85546875" defaultRowHeight="15" x14ac:dyDescent="0.25"/>
  <cols>
    <col min="1" max="1" width="2.5703125" style="97" customWidth="1"/>
    <col min="2" max="2" width="6.85546875" style="97" customWidth="1"/>
    <col min="3" max="3" width="15.85546875" style="97" customWidth="1"/>
    <col min="4" max="4" width="1.28515625" style="97" customWidth="1"/>
    <col min="5" max="5" width="6.28515625" style="97" customWidth="1"/>
    <col min="6" max="6" width="10.28515625" style="97" customWidth="1"/>
    <col min="7" max="7" width="2.28515625" style="97" customWidth="1"/>
    <col min="8" max="8" width="4" style="97" customWidth="1"/>
    <col min="9" max="9" width="1.140625" style="97" customWidth="1"/>
    <col min="10" max="10" width="14.140625" style="97" customWidth="1"/>
    <col min="11" max="11" width="2.28515625" style="97" customWidth="1"/>
    <col min="12" max="12" width="1" style="97" customWidth="1"/>
    <col min="13" max="13" width="4.5703125" style="97" customWidth="1"/>
    <col min="14" max="14" width="9" style="97" customWidth="1"/>
    <col min="15" max="15" width="2.5703125" style="97" customWidth="1"/>
    <col min="16" max="16" width="1.28515625" style="97" customWidth="1"/>
    <col min="17" max="17" width="1.140625" style="97" customWidth="1"/>
    <col min="18" max="18" width="10" style="97" customWidth="1"/>
    <col min="19" max="19" width="3.42578125" style="97" customWidth="1"/>
    <col min="20" max="256" width="6.85546875" style="97"/>
    <col min="257" max="257" width="2.5703125" style="97" customWidth="1"/>
    <col min="258" max="258" width="6.85546875" style="97" customWidth="1"/>
    <col min="259" max="259" width="15.85546875" style="97" customWidth="1"/>
    <col min="260" max="260" width="1.28515625" style="97" customWidth="1"/>
    <col min="261" max="261" width="9.7109375" style="97" customWidth="1"/>
    <col min="262" max="262" width="10.28515625" style="97" customWidth="1"/>
    <col min="263" max="263" width="2.28515625" style="97" customWidth="1"/>
    <col min="264" max="264" width="9.140625" style="97" customWidth="1"/>
    <col min="265" max="265" width="1.140625" style="97" customWidth="1"/>
    <col min="266" max="266" width="20.140625" style="97" customWidth="1"/>
    <col min="267" max="267" width="2.42578125" style="97" customWidth="1"/>
    <col min="268" max="268" width="1" style="97" customWidth="1"/>
    <col min="269" max="269" width="7" style="97" customWidth="1"/>
    <col min="270" max="270" width="15.5703125" style="97" customWidth="1"/>
    <col min="271" max="271" width="2.5703125" style="97" customWidth="1"/>
    <col min="272" max="272" width="1.28515625" style="97" customWidth="1"/>
    <col min="273" max="273" width="1.140625" style="97" customWidth="1"/>
    <col min="274" max="274" width="18.28515625" style="97" customWidth="1"/>
    <col min="275" max="275" width="1.28515625" style="97" customWidth="1"/>
    <col min="276" max="512" width="6.85546875" style="97"/>
    <col min="513" max="513" width="2.5703125" style="97" customWidth="1"/>
    <col min="514" max="514" width="6.85546875" style="97" customWidth="1"/>
    <col min="515" max="515" width="15.85546875" style="97" customWidth="1"/>
    <col min="516" max="516" width="1.28515625" style="97" customWidth="1"/>
    <col min="517" max="517" width="9.7109375" style="97" customWidth="1"/>
    <col min="518" max="518" width="10.28515625" style="97" customWidth="1"/>
    <col min="519" max="519" width="2.28515625" style="97" customWidth="1"/>
    <col min="520" max="520" width="9.140625" style="97" customWidth="1"/>
    <col min="521" max="521" width="1.140625" style="97" customWidth="1"/>
    <col min="522" max="522" width="20.140625" style="97" customWidth="1"/>
    <col min="523" max="523" width="2.42578125" style="97" customWidth="1"/>
    <col min="524" max="524" width="1" style="97" customWidth="1"/>
    <col min="525" max="525" width="7" style="97" customWidth="1"/>
    <col min="526" max="526" width="15.5703125" style="97" customWidth="1"/>
    <col min="527" max="527" width="2.5703125" style="97" customWidth="1"/>
    <col min="528" max="528" width="1.28515625" style="97" customWidth="1"/>
    <col min="529" max="529" width="1.140625" style="97" customWidth="1"/>
    <col min="530" max="530" width="18.28515625" style="97" customWidth="1"/>
    <col min="531" max="531" width="1.28515625" style="97" customWidth="1"/>
    <col min="532" max="768" width="6.85546875" style="97"/>
    <col min="769" max="769" width="2.5703125" style="97" customWidth="1"/>
    <col min="770" max="770" width="6.85546875" style="97" customWidth="1"/>
    <col min="771" max="771" width="15.85546875" style="97" customWidth="1"/>
    <col min="772" max="772" width="1.28515625" style="97" customWidth="1"/>
    <col min="773" max="773" width="9.7109375" style="97" customWidth="1"/>
    <col min="774" max="774" width="10.28515625" style="97" customWidth="1"/>
    <col min="775" max="775" width="2.28515625" style="97" customWidth="1"/>
    <col min="776" max="776" width="9.140625" style="97" customWidth="1"/>
    <col min="777" max="777" width="1.140625" style="97" customWidth="1"/>
    <col min="778" max="778" width="20.140625" style="97" customWidth="1"/>
    <col min="779" max="779" width="2.42578125" style="97" customWidth="1"/>
    <col min="780" max="780" width="1" style="97" customWidth="1"/>
    <col min="781" max="781" width="7" style="97" customWidth="1"/>
    <col min="782" max="782" width="15.5703125" style="97" customWidth="1"/>
    <col min="783" max="783" width="2.5703125" style="97" customWidth="1"/>
    <col min="784" max="784" width="1.28515625" style="97" customWidth="1"/>
    <col min="785" max="785" width="1.140625" style="97" customWidth="1"/>
    <col min="786" max="786" width="18.28515625" style="97" customWidth="1"/>
    <col min="787" max="787" width="1.28515625" style="97" customWidth="1"/>
    <col min="788" max="1024" width="6.85546875" style="97"/>
    <col min="1025" max="1025" width="2.5703125" style="97" customWidth="1"/>
    <col min="1026" max="1026" width="6.85546875" style="97" customWidth="1"/>
    <col min="1027" max="1027" width="15.85546875" style="97" customWidth="1"/>
    <col min="1028" max="1028" width="1.28515625" style="97" customWidth="1"/>
    <col min="1029" max="1029" width="9.7109375" style="97" customWidth="1"/>
    <col min="1030" max="1030" width="10.28515625" style="97" customWidth="1"/>
    <col min="1031" max="1031" width="2.28515625" style="97" customWidth="1"/>
    <col min="1032" max="1032" width="9.140625" style="97" customWidth="1"/>
    <col min="1033" max="1033" width="1.140625" style="97" customWidth="1"/>
    <col min="1034" max="1034" width="20.140625" style="97" customWidth="1"/>
    <col min="1035" max="1035" width="2.42578125" style="97" customWidth="1"/>
    <col min="1036" max="1036" width="1" style="97" customWidth="1"/>
    <col min="1037" max="1037" width="7" style="97" customWidth="1"/>
    <col min="1038" max="1038" width="15.5703125" style="97" customWidth="1"/>
    <col min="1039" max="1039" width="2.5703125" style="97" customWidth="1"/>
    <col min="1040" max="1040" width="1.28515625" style="97" customWidth="1"/>
    <col min="1041" max="1041" width="1.140625" style="97" customWidth="1"/>
    <col min="1042" max="1042" width="18.28515625" style="97" customWidth="1"/>
    <col min="1043" max="1043" width="1.28515625" style="97" customWidth="1"/>
    <col min="1044" max="1280" width="6.85546875" style="97"/>
    <col min="1281" max="1281" width="2.5703125" style="97" customWidth="1"/>
    <col min="1282" max="1282" width="6.85546875" style="97" customWidth="1"/>
    <col min="1283" max="1283" width="15.85546875" style="97" customWidth="1"/>
    <col min="1284" max="1284" width="1.28515625" style="97" customWidth="1"/>
    <col min="1285" max="1285" width="9.7109375" style="97" customWidth="1"/>
    <col min="1286" max="1286" width="10.28515625" style="97" customWidth="1"/>
    <col min="1287" max="1287" width="2.28515625" style="97" customWidth="1"/>
    <col min="1288" max="1288" width="9.140625" style="97" customWidth="1"/>
    <col min="1289" max="1289" width="1.140625" style="97" customWidth="1"/>
    <col min="1290" max="1290" width="20.140625" style="97" customWidth="1"/>
    <col min="1291" max="1291" width="2.42578125" style="97" customWidth="1"/>
    <col min="1292" max="1292" width="1" style="97" customWidth="1"/>
    <col min="1293" max="1293" width="7" style="97" customWidth="1"/>
    <col min="1294" max="1294" width="15.5703125" style="97" customWidth="1"/>
    <col min="1295" max="1295" width="2.5703125" style="97" customWidth="1"/>
    <col min="1296" max="1296" width="1.28515625" style="97" customWidth="1"/>
    <col min="1297" max="1297" width="1.140625" style="97" customWidth="1"/>
    <col min="1298" max="1298" width="18.28515625" style="97" customWidth="1"/>
    <col min="1299" max="1299" width="1.28515625" style="97" customWidth="1"/>
    <col min="1300" max="1536" width="6.85546875" style="97"/>
    <col min="1537" max="1537" width="2.5703125" style="97" customWidth="1"/>
    <col min="1538" max="1538" width="6.85546875" style="97" customWidth="1"/>
    <col min="1539" max="1539" width="15.85546875" style="97" customWidth="1"/>
    <col min="1540" max="1540" width="1.28515625" style="97" customWidth="1"/>
    <col min="1541" max="1541" width="9.7109375" style="97" customWidth="1"/>
    <col min="1542" max="1542" width="10.28515625" style="97" customWidth="1"/>
    <col min="1543" max="1543" width="2.28515625" style="97" customWidth="1"/>
    <col min="1544" max="1544" width="9.140625" style="97" customWidth="1"/>
    <col min="1545" max="1545" width="1.140625" style="97" customWidth="1"/>
    <col min="1546" max="1546" width="20.140625" style="97" customWidth="1"/>
    <col min="1547" max="1547" width="2.42578125" style="97" customWidth="1"/>
    <col min="1548" max="1548" width="1" style="97" customWidth="1"/>
    <col min="1549" max="1549" width="7" style="97" customWidth="1"/>
    <col min="1550" max="1550" width="15.5703125" style="97" customWidth="1"/>
    <col min="1551" max="1551" width="2.5703125" style="97" customWidth="1"/>
    <col min="1552" max="1552" width="1.28515625" style="97" customWidth="1"/>
    <col min="1553" max="1553" width="1.140625" style="97" customWidth="1"/>
    <col min="1554" max="1554" width="18.28515625" style="97" customWidth="1"/>
    <col min="1555" max="1555" width="1.28515625" style="97" customWidth="1"/>
    <col min="1556" max="1792" width="6.85546875" style="97"/>
    <col min="1793" max="1793" width="2.5703125" style="97" customWidth="1"/>
    <col min="1794" max="1794" width="6.85546875" style="97" customWidth="1"/>
    <col min="1795" max="1795" width="15.85546875" style="97" customWidth="1"/>
    <col min="1796" max="1796" width="1.28515625" style="97" customWidth="1"/>
    <col min="1797" max="1797" width="9.7109375" style="97" customWidth="1"/>
    <col min="1798" max="1798" width="10.28515625" style="97" customWidth="1"/>
    <col min="1799" max="1799" width="2.28515625" style="97" customWidth="1"/>
    <col min="1800" max="1800" width="9.140625" style="97" customWidth="1"/>
    <col min="1801" max="1801" width="1.140625" style="97" customWidth="1"/>
    <col min="1802" max="1802" width="20.140625" style="97" customWidth="1"/>
    <col min="1803" max="1803" width="2.42578125" style="97" customWidth="1"/>
    <col min="1804" max="1804" width="1" style="97" customWidth="1"/>
    <col min="1805" max="1805" width="7" style="97" customWidth="1"/>
    <col min="1806" max="1806" width="15.5703125" style="97" customWidth="1"/>
    <col min="1807" max="1807" width="2.5703125" style="97" customWidth="1"/>
    <col min="1808" max="1808" width="1.28515625" style="97" customWidth="1"/>
    <col min="1809" max="1809" width="1.140625" style="97" customWidth="1"/>
    <col min="1810" max="1810" width="18.28515625" style="97" customWidth="1"/>
    <col min="1811" max="1811" width="1.28515625" style="97" customWidth="1"/>
    <col min="1812" max="2048" width="6.85546875" style="97"/>
    <col min="2049" max="2049" width="2.5703125" style="97" customWidth="1"/>
    <col min="2050" max="2050" width="6.85546875" style="97" customWidth="1"/>
    <col min="2051" max="2051" width="15.85546875" style="97" customWidth="1"/>
    <col min="2052" max="2052" width="1.28515625" style="97" customWidth="1"/>
    <col min="2053" max="2053" width="9.7109375" style="97" customWidth="1"/>
    <col min="2054" max="2054" width="10.28515625" style="97" customWidth="1"/>
    <col min="2055" max="2055" width="2.28515625" style="97" customWidth="1"/>
    <col min="2056" max="2056" width="9.140625" style="97" customWidth="1"/>
    <col min="2057" max="2057" width="1.140625" style="97" customWidth="1"/>
    <col min="2058" max="2058" width="20.140625" style="97" customWidth="1"/>
    <col min="2059" max="2059" width="2.42578125" style="97" customWidth="1"/>
    <col min="2060" max="2060" width="1" style="97" customWidth="1"/>
    <col min="2061" max="2061" width="7" style="97" customWidth="1"/>
    <col min="2062" max="2062" width="15.5703125" style="97" customWidth="1"/>
    <col min="2063" max="2063" width="2.5703125" style="97" customWidth="1"/>
    <col min="2064" max="2064" width="1.28515625" style="97" customWidth="1"/>
    <col min="2065" max="2065" width="1.140625" style="97" customWidth="1"/>
    <col min="2066" max="2066" width="18.28515625" style="97" customWidth="1"/>
    <col min="2067" max="2067" width="1.28515625" style="97" customWidth="1"/>
    <col min="2068" max="2304" width="6.85546875" style="97"/>
    <col min="2305" max="2305" width="2.5703125" style="97" customWidth="1"/>
    <col min="2306" max="2306" width="6.85546875" style="97" customWidth="1"/>
    <col min="2307" max="2307" width="15.85546875" style="97" customWidth="1"/>
    <col min="2308" max="2308" width="1.28515625" style="97" customWidth="1"/>
    <col min="2309" max="2309" width="9.7109375" style="97" customWidth="1"/>
    <col min="2310" max="2310" width="10.28515625" style="97" customWidth="1"/>
    <col min="2311" max="2311" width="2.28515625" style="97" customWidth="1"/>
    <col min="2312" max="2312" width="9.140625" style="97" customWidth="1"/>
    <col min="2313" max="2313" width="1.140625" style="97" customWidth="1"/>
    <col min="2314" max="2314" width="20.140625" style="97" customWidth="1"/>
    <col min="2315" max="2315" width="2.42578125" style="97" customWidth="1"/>
    <col min="2316" max="2316" width="1" style="97" customWidth="1"/>
    <col min="2317" max="2317" width="7" style="97" customWidth="1"/>
    <col min="2318" max="2318" width="15.5703125" style="97" customWidth="1"/>
    <col min="2319" max="2319" width="2.5703125" style="97" customWidth="1"/>
    <col min="2320" max="2320" width="1.28515625" style="97" customWidth="1"/>
    <col min="2321" max="2321" width="1.140625" style="97" customWidth="1"/>
    <col min="2322" max="2322" width="18.28515625" style="97" customWidth="1"/>
    <col min="2323" max="2323" width="1.28515625" style="97" customWidth="1"/>
    <col min="2324" max="2560" width="6.85546875" style="97"/>
    <col min="2561" max="2561" width="2.5703125" style="97" customWidth="1"/>
    <col min="2562" max="2562" width="6.85546875" style="97" customWidth="1"/>
    <col min="2563" max="2563" width="15.85546875" style="97" customWidth="1"/>
    <col min="2564" max="2564" width="1.28515625" style="97" customWidth="1"/>
    <col min="2565" max="2565" width="9.7109375" style="97" customWidth="1"/>
    <col min="2566" max="2566" width="10.28515625" style="97" customWidth="1"/>
    <col min="2567" max="2567" width="2.28515625" style="97" customWidth="1"/>
    <col min="2568" max="2568" width="9.140625" style="97" customWidth="1"/>
    <col min="2569" max="2569" width="1.140625" style="97" customWidth="1"/>
    <col min="2570" max="2570" width="20.140625" style="97" customWidth="1"/>
    <col min="2571" max="2571" width="2.42578125" style="97" customWidth="1"/>
    <col min="2572" max="2572" width="1" style="97" customWidth="1"/>
    <col min="2573" max="2573" width="7" style="97" customWidth="1"/>
    <col min="2574" max="2574" width="15.5703125" style="97" customWidth="1"/>
    <col min="2575" max="2575" width="2.5703125" style="97" customWidth="1"/>
    <col min="2576" max="2576" width="1.28515625" style="97" customWidth="1"/>
    <col min="2577" max="2577" width="1.140625" style="97" customWidth="1"/>
    <col min="2578" max="2578" width="18.28515625" style="97" customWidth="1"/>
    <col min="2579" max="2579" width="1.28515625" style="97" customWidth="1"/>
    <col min="2580" max="2816" width="6.85546875" style="97"/>
    <col min="2817" max="2817" width="2.5703125" style="97" customWidth="1"/>
    <col min="2818" max="2818" width="6.85546875" style="97" customWidth="1"/>
    <col min="2819" max="2819" width="15.85546875" style="97" customWidth="1"/>
    <col min="2820" max="2820" width="1.28515625" style="97" customWidth="1"/>
    <col min="2821" max="2821" width="9.7109375" style="97" customWidth="1"/>
    <col min="2822" max="2822" width="10.28515625" style="97" customWidth="1"/>
    <col min="2823" max="2823" width="2.28515625" style="97" customWidth="1"/>
    <col min="2824" max="2824" width="9.140625" style="97" customWidth="1"/>
    <col min="2825" max="2825" width="1.140625" style="97" customWidth="1"/>
    <col min="2826" max="2826" width="20.140625" style="97" customWidth="1"/>
    <col min="2827" max="2827" width="2.42578125" style="97" customWidth="1"/>
    <col min="2828" max="2828" width="1" style="97" customWidth="1"/>
    <col min="2829" max="2829" width="7" style="97" customWidth="1"/>
    <col min="2830" max="2830" width="15.5703125" style="97" customWidth="1"/>
    <col min="2831" max="2831" width="2.5703125" style="97" customWidth="1"/>
    <col min="2832" max="2832" width="1.28515625" style="97" customWidth="1"/>
    <col min="2833" max="2833" width="1.140625" style="97" customWidth="1"/>
    <col min="2834" max="2834" width="18.28515625" style="97" customWidth="1"/>
    <col min="2835" max="2835" width="1.28515625" style="97" customWidth="1"/>
    <col min="2836" max="3072" width="6.85546875" style="97"/>
    <col min="3073" max="3073" width="2.5703125" style="97" customWidth="1"/>
    <col min="3074" max="3074" width="6.85546875" style="97" customWidth="1"/>
    <col min="3075" max="3075" width="15.85546875" style="97" customWidth="1"/>
    <col min="3076" max="3076" width="1.28515625" style="97" customWidth="1"/>
    <col min="3077" max="3077" width="9.7109375" style="97" customWidth="1"/>
    <col min="3078" max="3078" width="10.28515625" style="97" customWidth="1"/>
    <col min="3079" max="3079" width="2.28515625" style="97" customWidth="1"/>
    <col min="3080" max="3080" width="9.140625" style="97" customWidth="1"/>
    <col min="3081" max="3081" width="1.140625" style="97" customWidth="1"/>
    <col min="3082" max="3082" width="20.140625" style="97" customWidth="1"/>
    <col min="3083" max="3083" width="2.42578125" style="97" customWidth="1"/>
    <col min="3084" max="3084" width="1" style="97" customWidth="1"/>
    <col min="3085" max="3085" width="7" style="97" customWidth="1"/>
    <col min="3086" max="3086" width="15.5703125" style="97" customWidth="1"/>
    <col min="3087" max="3087" width="2.5703125" style="97" customWidth="1"/>
    <col min="3088" max="3088" width="1.28515625" style="97" customWidth="1"/>
    <col min="3089" max="3089" width="1.140625" style="97" customWidth="1"/>
    <col min="3090" max="3090" width="18.28515625" style="97" customWidth="1"/>
    <col min="3091" max="3091" width="1.28515625" style="97" customWidth="1"/>
    <col min="3092" max="3328" width="6.85546875" style="97"/>
    <col min="3329" max="3329" width="2.5703125" style="97" customWidth="1"/>
    <col min="3330" max="3330" width="6.85546875" style="97" customWidth="1"/>
    <col min="3331" max="3331" width="15.85546875" style="97" customWidth="1"/>
    <col min="3332" max="3332" width="1.28515625" style="97" customWidth="1"/>
    <col min="3333" max="3333" width="9.7109375" style="97" customWidth="1"/>
    <col min="3334" max="3334" width="10.28515625" style="97" customWidth="1"/>
    <col min="3335" max="3335" width="2.28515625" style="97" customWidth="1"/>
    <col min="3336" max="3336" width="9.140625" style="97" customWidth="1"/>
    <col min="3337" max="3337" width="1.140625" style="97" customWidth="1"/>
    <col min="3338" max="3338" width="20.140625" style="97" customWidth="1"/>
    <col min="3339" max="3339" width="2.42578125" style="97" customWidth="1"/>
    <col min="3340" max="3340" width="1" style="97" customWidth="1"/>
    <col min="3341" max="3341" width="7" style="97" customWidth="1"/>
    <col min="3342" max="3342" width="15.5703125" style="97" customWidth="1"/>
    <col min="3343" max="3343" width="2.5703125" style="97" customWidth="1"/>
    <col min="3344" max="3344" width="1.28515625" style="97" customWidth="1"/>
    <col min="3345" max="3345" width="1.140625" style="97" customWidth="1"/>
    <col min="3346" max="3346" width="18.28515625" style="97" customWidth="1"/>
    <col min="3347" max="3347" width="1.28515625" style="97" customWidth="1"/>
    <col min="3348" max="3584" width="6.85546875" style="97"/>
    <col min="3585" max="3585" width="2.5703125" style="97" customWidth="1"/>
    <col min="3586" max="3586" width="6.85546875" style="97" customWidth="1"/>
    <col min="3587" max="3587" width="15.85546875" style="97" customWidth="1"/>
    <col min="3588" max="3588" width="1.28515625" style="97" customWidth="1"/>
    <col min="3589" max="3589" width="9.7109375" style="97" customWidth="1"/>
    <col min="3590" max="3590" width="10.28515625" style="97" customWidth="1"/>
    <col min="3591" max="3591" width="2.28515625" style="97" customWidth="1"/>
    <col min="3592" max="3592" width="9.140625" style="97" customWidth="1"/>
    <col min="3593" max="3593" width="1.140625" style="97" customWidth="1"/>
    <col min="3594" max="3594" width="20.140625" style="97" customWidth="1"/>
    <col min="3595" max="3595" width="2.42578125" style="97" customWidth="1"/>
    <col min="3596" max="3596" width="1" style="97" customWidth="1"/>
    <col min="3597" max="3597" width="7" style="97" customWidth="1"/>
    <col min="3598" max="3598" width="15.5703125" style="97" customWidth="1"/>
    <col min="3599" max="3599" width="2.5703125" style="97" customWidth="1"/>
    <col min="3600" max="3600" width="1.28515625" style="97" customWidth="1"/>
    <col min="3601" max="3601" width="1.140625" style="97" customWidth="1"/>
    <col min="3602" max="3602" width="18.28515625" style="97" customWidth="1"/>
    <col min="3603" max="3603" width="1.28515625" style="97" customWidth="1"/>
    <col min="3604" max="3840" width="6.85546875" style="97"/>
    <col min="3841" max="3841" width="2.5703125" style="97" customWidth="1"/>
    <col min="3842" max="3842" width="6.85546875" style="97" customWidth="1"/>
    <col min="3843" max="3843" width="15.85546875" style="97" customWidth="1"/>
    <col min="3844" max="3844" width="1.28515625" style="97" customWidth="1"/>
    <col min="3845" max="3845" width="9.7109375" style="97" customWidth="1"/>
    <col min="3846" max="3846" width="10.28515625" style="97" customWidth="1"/>
    <col min="3847" max="3847" width="2.28515625" style="97" customWidth="1"/>
    <col min="3848" max="3848" width="9.140625" style="97" customWidth="1"/>
    <col min="3849" max="3849" width="1.140625" style="97" customWidth="1"/>
    <col min="3850" max="3850" width="20.140625" style="97" customWidth="1"/>
    <col min="3851" max="3851" width="2.42578125" style="97" customWidth="1"/>
    <col min="3852" max="3852" width="1" style="97" customWidth="1"/>
    <col min="3853" max="3853" width="7" style="97" customWidth="1"/>
    <col min="3854" max="3854" width="15.5703125" style="97" customWidth="1"/>
    <col min="3855" max="3855" width="2.5703125" style="97" customWidth="1"/>
    <col min="3856" max="3856" width="1.28515625" style="97" customWidth="1"/>
    <col min="3857" max="3857" width="1.140625" style="97" customWidth="1"/>
    <col min="3858" max="3858" width="18.28515625" style="97" customWidth="1"/>
    <col min="3859" max="3859" width="1.28515625" style="97" customWidth="1"/>
    <col min="3860" max="4096" width="6.85546875" style="97"/>
    <col min="4097" max="4097" width="2.5703125" style="97" customWidth="1"/>
    <col min="4098" max="4098" width="6.85546875" style="97" customWidth="1"/>
    <col min="4099" max="4099" width="15.85546875" style="97" customWidth="1"/>
    <col min="4100" max="4100" width="1.28515625" style="97" customWidth="1"/>
    <col min="4101" max="4101" width="9.7109375" style="97" customWidth="1"/>
    <col min="4102" max="4102" width="10.28515625" style="97" customWidth="1"/>
    <col min="4103" max="4103" width="2.28515625" style="97" customWidth="1"/>
    <col min="4104" max="4104" width="9.140625" style="97" customWidth="1"/>
    <col min="4105" max="4105" width="1.140625" style="97" customWidth="1"/>
    <col min="4106" max="4106" width="20.140625" style="97" customWidth="1"/>
    <col min="4107" max="4107" width="2.42578125" style="97" customWidth="1"/>
    <col min="4108" max="4108" width="1" style="97" customWidth="1"/>
    <col min="4109" max="4109" width="7" style="97" customWidth="1"/>
    <col min="4110" max="4110" width="15.5703125" style="97" customWidth="1"/>
    <col min="4111" max="4111" width="2.5703125" style="97" customWidth="1"/>
    <col min="4112" max="4112" width="1.28515625" style="97" customWidth="1"/>
    <col min="4113" max="4113" width="1.140625" style="97" customWidth="1"/>
    <col min="4114" max="4114" width="18.28515625" style="97" customWidth="1"/>
    <col min="4115" max="4115" width="1.28515625" style="97" customWidth="1"/>
    <col min="4116" max="4352" width="6.85546875" style="97"/>
    <col min="4353" max="4353" width="2.5703125" style="97" customWidth="1"/>
    <col min="4354" max="4354" width="6.85546875" style="97" customWidth="1"/>
    <col min="4355" max="4355" width="15.85546875" style="97" customWidth="1"/>
    <col min="4356" max="4356" width="1.28515625" style="97" customWidth="1"/>
    <col min="4357" max="4357" width="9.7109375" style="97" customWidth="1"/>
    <col min="4358" max="4358" width="10.28515625" style="97" customWidth="1"/>
    <col min="4359" max="4359" width="2.28515625" style="97" customWidth="1"/>
    <col min="4360" max="4360" width="9.140625" style="97" customWidth="1"/>
    <col min="4361" max="4361" width="1.140625" style="97" customWidth="1"/>
    <col min="4362" max="4362" width="20.140625" style="97" customWidth="1"/>
    <col min="4363" max="4363" width="2.42578125" style="97" customWidth="1"/>
    <col min="4364" max="4364" width="1" style="97" customWidth="1"/>
    <col min="4365" max="4365" width="7" style="97" customWidth="1"/>
    <col min="4366" max="4366" width="15.5703125" style="97" customWidth="1"/>
    <col min="4367" max="4367" width="2.5703125" style="97" customWidth="1"/>
    <col min="4368" max="4368" width="1.28515625" style="97" customWidth="1"/>
    <col min="4369" max="4369" width="1.140625" style="97" customWidth="1"/>
    <col min="4370" max="4370" width="18.28515625" style="97" customWidth="1"/>
    <col min="4371" max="4371" width="1.28515625" style="97" customWidth="1"/>
    <col min="4372" max="4608" width="6.85546875" style="97"/>
    <col min="4609" max="4609" width="2.5703125" style="97" customWidth="1"/>
    <col min="4610" max="4610" width="6.85546875" style="97" customWidth="1"/>
    <col min="4611" max="4611" width="15.85546875" style="97" customWidth="1"/>
    <col min="4612" max="4612" width="1.28515625" style="97" customWidth="1"/>
    <col min="4613" max="4613" width="9.7109375" style="97" customWidth="1"/>
    <col min="4614" max="4614" width="10.28515625" style="97" customWidth="1"/>
    <col min="4615" max="4615" width="2.28515625" style="97" customWidth="1"/>
    <col min="4616" max="4616" width="9.140625" style="97" customWidth="1"/>
    <col min="4617" max="4617" width="1.140625" style="97" customWidth="1"/>
    <col min="4618" max="4618" width="20.140625" style="97" customWidth="1"/>
    <col min="4619" max="4619" width="2.42578125" style="97" customWidth="1"/>
    <col min="4620" max="4620" width="1" style="97" customWidth="1"/>
    <col min="4621" max="4621" width="7" style="97" customWidth="1"/>
    <col min="4622" max="4622" width="15.5703125" style="97" customWidth="1"/>
    <col min="4623" max="4623" width="2.5703125" style="97" customWidth="1"/>
    <col min="4624" max="4624" width="1.28515625" style="97" customWidth="1"/>
    <col min="4625" max="4625" width="1.140625" style="97" customWidth="1"/>
    <col min="4626" max="4626" width="18.28515625" style="97" customWidth="1"/>
    <col min="4627" max="4627" width="1.28515625" style="97" customWidth="1"/>
    <col min="4628" max="4864" width="6.85546875" style="97"/>
    <col min="4865" max="4865" width="2.5703125" style="97" customWidth="1"/>
    <col min="4866" max="4866" width="6.85546875" style="97" customWidth="1"/>
    <col min="4867" max="4867" width="15.85546875" style="97" customWidth="1"/>
    <col min="4868" max="4868" width="1.28515625" style="97" customWidth="1"/>
    <col min="4869" max="4869" width="9.7109375" style="97" customWidth="1"/>
    <col min="4870" max="4870" width="10.28515625" style="97" customWidth="1"/>
    <col min="4871" max="4871" width="2.28515625" style="97" customWidth="1"/>
    <col min="4872" max="4872" width="9.140625" style="97" customWidth="1"/>
    <col min="4873" max="4873" width="1.140625" style="97" customWidth="1"/>
    <col min="4874" max="4874" width="20.140625" style="97" customWidth="1"/>
    <col min="4875" max="4875" width="2.42578125" style="97" customWidth="1"/>
    <col min="4876" max="4876" width="1" style="97" customWidth="1"/>
    <col min="4877" max="4877" width="7" style="97" customWidth="1"/>
    <col min="4878" max="4878" width="15.5703125" style="97" customWidth="1"/>
    <col min="4879" max="4879" width="2.5703125" style="97" customWidth="1"/>
    <col min="4880" max="4880" width="1.28515625" style="97" customWidth="1"/>
    <col min="4881" max="4881" width="1.140625" style="97" customWidth="1"/>
    <col min="4882" max="4882" width="18.28515625" style="97" customWidth="1"/>
    <col min="4883" max="4883" width="1.28515625" style="97" customWidth="1"/>
    <col min="4884" max="5120" width="6.85546875" style="97"/>
    <col min="5121" max="5121" width="2.5703125" style="97" customWidth="1"/>
    <col min="5122" max="5122" width="6.85546875" style="97" customWidth="1"/>
    <col min="5123" max="5123" width="15.85546875" style="97" customWidth="1"/>
    <col min="5124" max="5124" width="1.28515625" style="97" customWidth="1"/>
    <col min="5125" max="5125" width="9.7109375" style="97" customWidth="1"/>
    <col min="5126" max="5126" width="10.28515625" style="97" customWidth="1"/>
    <col min="5127" max="5127" width="2.28515625" style="97" customWidth="1"/>
    <col min="5128" max="5128" width="9.140625" style="97" customWidth="1"/>
    <col min="5129" max="5129" width="1.140625" style="97" customWidth="1"/>
    <col min="5130" max="5130" width="20.140625" style="97" customWidth="1"/>
    <col min="5131" max="5131" width="2.42578125" style="97" customWidth="1"/>
    <col min="5132" max="5132" width="1" style="97" customWidth="1"/>
    <col min="5133" max="5133" width="7" style="97" customWidth="1"/>
    <col min="5134" max="5134" width="15.5703125" style="97" customWidth="1"/>
    <col min="5135" max="5135" width="2.5703125" style="97" customWidth="1"/>
    <col min="5136" max="5136" width="1.28515625" style="97" customWidth="1"/>
    <col min="5137" max="5137" width="1.140625" style="97" customWidth="1"/>
    <col min="5138" max="5138" width="18.28515625" style="97" customWidth="1"/>
    <col min="5139" max="5139" width="1.28515625" style="97" customWidth="1"/>
    <col min="5140" max="5376" width="6.85546875" style="97"/>
    <col min="5377" max="5377" width="2.5703125" style="97" customWidth="1"/>
    <col min="5378" max="5378" width="6.85546875" style="97" customWidth="1"/>
    <col min="5379" max="5379" width="15.85546875" style="97" customWidth="1"/>
    <col min="5380" max="5380" width="1.28515625" style="97" customWidth="1"/>
    <col min="5381" max="5381" width="9.7109375" style="97" customWidth="1"/>
    <col min="5382" max="5382" width="10.28515625" style="97" customWidth="1"/>
    <col min="5383" max="5383" width="2.28515625" style="97" customWidth="1"/>
    <col min="5384" max="5384" width="9.140625" style="97" customWidth="1"/>
    <col min="5385" max="5385" width="1.140625" style="97" customWidth="1"/>
    <col min="5386" max="5386" width="20.140625" style="97" customWidth="1"/>
    <col min="5387" max="5387" width="2.42578125" style="97" customWidth="1"/>
    <col min="5388" max="5388" width="1" style="97" customWidth="1"/>
    <col min="5389" max="5389" width="7" style="97" customWidth="1"/>
    <col min="5390" max="5390" width="15.5703125" style="97" customWidth="1"/>
    <col min="5391" max="5391" width="2.5703125" style="97" customWidth="1"/>
    <col min="5392" max="5392" width="1.28515625" style="97" customWidth="1"/>
    <col min="5393" max="5393" width="1.140625" style="97" customWidth="1"/>
    <col min="5394" max="5394" width="18.28515625" style="97" customWidth="1"/>
    <col min="5395" max="5395" width="1.28515625" style="97" customWidth="1"/>
    <col min="5396" max="5632" width="6.85546875" style="97"/>
    <col min="5633" max="5633" width="2.5703125" style="97" customWidth="1"/>
    <col min="5634" max="5634" width="6.85546875" style="97" customWidth="1"/>
    <col min="5635" max="5635" width="15.85546875" style="97" customWidth="1"/>
    <col min="5636" max="5636" width="1.28515625" style="97" customWidth="1"/>
    <col min="5637" max="5637" width="9.7109375" style="97" customWidth="1"/>
    <col min="5638" max="5638" width="10.28515625" style="97" customWidth="1"/>
    <col min="5639" max="5639" width="2.28515625" style="97" customWidth="1"/>
    <col min="5640" max="5640" width="9.140625" style="97" customWidth="1"/>
    <col min="5641" max="5641" width="1.140625" style="97" customWidth="1"/>
    <col min="5642" max="5642" width="20.140625" style="97" customWidth="1"/>
    <col min="5643" max="5643" width="2.42578125" style="97" customWidth="1"/>
    <col min="5644" max="5644" width="1" style="97" customWidth="1"/>
    <col min="5645" max="5645" width="7" style="97" customWidth="1"/>
    <col min="5646" max="5646" width="15.5703125" style="97" customWidth="1"/>
    <col min="5647" max="5647" width="2.5703125" style="97" customWidth="1"/>
    <col min="5648" max="5648" width="1.28515625" style="97" customWidth="1"/>
    <col min="5649" max="5649" width="1.140625" style="97" customWidth="1"/>
    <col min="5650" max="5650" width="18.28515625" style="97" customWidth="1"/>
    <col min="5651" max="5651" width="1.28515625" style="97" customWidth="1"/>
    <col min="5652" max="5888" width="6.85546875" style="97"/>
    <col min="5889" max="5889" width="2.5703125" style="97" customWidth="1"/>
    <col min="5890" max="5890" width="6.85546875" style="97" customWidth="1"/>
    <col min="5891" max="5891" width="15.85546875" style="97" customWidth="1"/>
    <col min="5892" max="5892" width="1.28515625" style="97" customWidth="1"/>
    <col min="5893" max="5893" width="9.7109375" style="97" customWidth="1"/>
    <col min="5894" max="5894" width="10.28515625" style="97" customWidth="1"/>
    <col min="5895" max="5895" width="2.28515625" style="97" customWidth="1"/>
    <col min="5896" max="5896" width="9.140625" style="97" customWidth="1"/>
    <col min="5897" max="5897" width="1.140625" style="97" customWidth="1"/>
    <col min="5898" max="5898" width="20.140625" style="97" customWidth="1"/>
    <col min="5899" max="5899" width="2.42578125" style="97" customWidth="1"/>
    <col min="5900" max="5900" width="1" style="97" customWidth="1"/>
    <col min="5901" max="5901" width="7" style="97" customWidth="1"/>
    <col min="5902" max="5902" width="15.5703125" style="97" customWidth="1"/>
    <col min="5903" max="5903" width="2.5703125" style="97" customWidth="1"/>
    <col min="5904" max="5904" width="1.28515625" style="97" customWidth="1"/>
    <col min="5905" max="5905" width="1.140625" style="97" customWidth="1"/>
    <col min="5906" max="5906" width="18.28515625" style="97" customWidth="1"/>
    <col min="5907" max="5907" width="1.28515625" style="97" customWidth="1"/>
    <col min="5908" max="6144" width="6.85546875" style="97"/>
    <col min="6145" max="6145" width="2.5703125" style="97" customWidth="1"/>
    <col min="6146" max="6146" width="6.85546875" style="97" customWidth="1"/>
    <col min="6147" max="6147" width="15.85546875" style="97" customWidth="1"/>
    <col min="6148" max="6148" width="1.28515625" style="97" customWidth="1"/>
    <col min="6149" max="6149" width="9.7109375" style="97" customWidth="1"/>
    <col min="6150" max="6150" width="10.28515625" style="97" customWidth="1"/>
    <col min="6151" max="6151" width="2.28515625" style="97" customWidth="1"/>
    <col min="6152" max="6152" width="9.140625" style="97" customWidth="1"/>
    <col min="6153" max="6153" width="1.140625" style="97" customWidth="1"/>
    <col min="6154" max="6154" width="20.140625" style="97" customWidth="1"/>
    <col min="6155" max="6155" width="2.42578125" style="97" customWidth="1"/>
    <col min="6156" max="6156" width="1" style="97" customWidth="1"/>
    <col min="6157" max="6157" width="7" style="97" customWidth="1"/>
    <col min="6158" max="6158" width="15.5703125" style="97" customWidth="1"/>
    <col min="6159" max="6159" width="2.5703125" style="97" customWidth="1"/>
    <col min="6160" max="6160" width="1.28515625" style="97" customWidth="1"/>
    <col min="6161" max="6161" width="1.140625" style="97" customWidth="1"/>
    <col min="6162" max="6162" width="18.28515625" style="97" customWidth="1"/>
    <col min="6163" max="6163" width="1.28515625" style="97" customWidth="1"/>
    <col min="6164" max="6400" width="6.85546875" style="97"/>
    <col min="6401" max="6401" width="2.5703125" style="97" customWidth="1"/>
    <col min="6402" max="6402" width="6.85546875" style="97" customWidth="1"/>
    <col min="6403" max="6403" width="15.85546875" style="97" customWidth="1"/>
    <col min="6404" max="6404" width="1.28515625" style="97" customWidth="1"/>
    <col min="6405" max="6405" width="9.7109375" style="97" customWidth="1"/>
    <col min="6406" max="6406" width="10.28515625" style="97" customWidth="1"/>
    <col min="6407" max="6407" width="2.28515625" style="97" customWidth="1"/>
    <col min="6408" max="6408" width="9.140625" style="97" customWidth="1"/>
    <col min="6409" max="6409" width="1.140625" style="97" customWidth="1"/>
    <col min="6410" max="6410" width="20.140625" style="97" customWidth="1"/>
    <col min="6411" max="6411" width="2.42578125" style="97" customWidth="1"/>
    <col min="6412" max="6412" width="1" style="97" customWidth="1"/>
    <col min="6413" max="6413" width="7" style="97" customWidth="1"/>
    <col min="6414" max="6414" width="15.5703125" style="97" customWidth="1"/>
    <col min="6415" max="6415" width="2.5703125" style="97" customWidth="1"/>
    <col min="6416" max="6416" width="1.28515625" style="97" customWidth="1"/>
    <col min="6417" max="6417" width="1.140625" style="97" customWidth="1"/>
    <col min="6418" max="6418" width="18.28515625" style="97" customWidth="1"/>
    <col min="6419" max="6419" width="1.28515625" style="97" customWidth="1"/>
    <col min="6420" max="6656" width="6.85546875" style="97"/>
    <col min="6657" max="6657" width="2.5703125" style="97" customWidth="1"/>
    <col min="6658" max="6658" width="6.85546875" style="97" customWidth="1"/>
    <col min="6659" max="6659" width="15.85546875" style="97" customWidth="1"/>
    <col min="6660" max="6660" width="1.28515625" style="97" customWidth="1"/>
    <col min="6661" max="6661" width="9.7109375" style="97" customWidth="1"/>
    <col min="6662" max="6662" width="10.28515625" style="97" customWidth="1"/>
    <col min="6663" max="6663" width="2.28515625" style="97" customWidth="1"/>
    <col min="6664" max="6664" width="9.140625" style="97" customWidth="1"/>
    <col min="6665" max="6665" width="1.140625" style="97" customWidth="1"/>
    <col min="6666" max="6666" width="20.140625" style="97" customWidth="1"/>
    <col min="6667" max="6667" width="2.42578125" style="97" customWidth="1"/>
    <col min="6668" max="6668" width="1" style="97" customWidth="1"/>
    <col min="6669" max="6669" width="7" style="97" customWidth="1"/>
    <col min="6670" max="6670" width="15.5703125" style="97" customWidth="1"/>
    <col min="6671" max="6671" width="2.5703125" style="97" customWidth="1"/>
    <col min="6672" max="6672" width="1.28515625" style="97" customWidth="1"/>
    <col min="6673" max="6673" width="1.140625" style="97" customWidth="1"/>
    <col min="6674" max="6674" width="18.28515625" style="97" customWidth="1"/>
    <col min="6675" max="6675" width="1.28515625" style="97" customWidth="1"/>
    <col min="6676" max="6912" width="6.85546875" style="97"/>
    <col min="6913" max="6913" width="2.5703125" style="97" customWidth="1"/>
    <col min="6914" max="6914" width="6.85546875" style="97" customWidth="1"/>
    <col min="6915" max="6915" width="15.85546875" style="97" customWidth="1"/>
    <col min="6916" max="6916" width="1.28515625" style="97" customWidth="1"/>
    <col min="6917" max="6917" width="9.7109375" style="97" customWidth="1"/>
    <col min="6918" max="6918" width="10.28515625" style="97" customWidth="1"/>
    <col min="6919" max="6919" width="2.28515625" style="97" customWidth="1"/>
    <col min="6920" max="6920" width="9.140625" style="97" customWidth="1"/>
    <col min="6921" max="6921" width="1.140625" style="97" customWidth="1"/>
    <col min="6922" max="6922" width="20.140625" style="97" customWidth="1"/>
    <col min="6923" max="6923" width="2.42578125" style="97" customWidth="1"/>
    <col min="6924" max="6924" width="1" style="97" customWidth="1"/>
    <col min="6925" max="6925" width="7" style="97" customWidth="1"/>
    <col min="6926" max="6926" width="15.5703125" style="97" customWidth="1"/>
    <col min="6927" max="6927" width="2.5703125" style="97" customWidth="1"/>
    <col min="6928" max="6928" width="1.28515625" style="97" customWidth="1"/>
    <col min="6929" max="6929" width="1.140625" style="97" customWidth="1"/>
    <col min="6930" max="6930" width="18.28515625" style="97" customWidth="1"/>
    <col min="6931" max="6931" width="1.28515625" style="97" customWidth="1"/>
    <col min="6932" max="7168" width="6.85546875" style="97"/>
    <col min="7169" max="7169" width="2.5703125" style="97" customWidth="1"/>
    <col min="7170" max="7170" width="6.85546875" style="97" customWidth="1"/>
    <col min="7171" max="7171" width="15.85546875" style="97" customWidth="1"/>
    <col min="7172" max="7172" width="1.28515625" style="97" customWidth="1"/>
    <col min="7173" max="7173" width="9.7109375" style="97" customWidth="1"/>
    <col min="7174" max="7174" width="10.28515625" style="97" customWidth="1"/>
    <col min="7175" max="7175" width="2.28515625" style="97" customWidth="1"/>
    <col min="7176" max="7176" width="9.140625" style="97" customWidth="1"/>
    <col min="7177" max="7177" width="1.140625" style="97" customWidth="1"/>
    <col min="7178" max="7178" width="20.140625" style="97" customWidth="1"/>
    <col min="7179" max="7179" width="2.42578125" style="97" customWidth="1"/>
    <col min="7180" max="7180" width="1" style="97" customWidth="1"/>
    <col min="7181" max="7181" width="7" style="97" customWidth="1"/>
    <col min="7182" max="7182" width="15.5703125" style="97" customWidth="1"/>
    <col min="7183" max="7183" width="2.5703125" style="97" customWidth="1"/>
    <col min="7184" max="7184" width="1.28515625" style="97" customWidth="1"/>
    <col min="7185" max="7185" width="1.140625" style="97" customWidth="1"/>
    <col min="7186" max="7186" width="18.28515625" style="97" customWidth="1"/>
    <col min="7187" max="7187" width="1.28515625" style="97" customWidth="1"/>
    <col min="7188" max="7424" width="6.85546875" style="97"/>
    <col min="7425" max="7425" width="2.5703125" style="97" customWidth="1"/>
    <col min="7426" max="7426" width="6.85546875" style="97" customWidth="1"/>
    <col min="7427" max="7427" width="15.85546875" style="97" customWidth="1"/>
    <col min="7428" max="7428" width="1.28515625" style="97" customWidth="1"/>
    <col min="7429" max="7429" width="9.7109375" style="97" customWidth="1"/>
    <col min="7430" max="7430" width="10.28515625" style="97" customWidth="1"/>
    <col min="7431" max="7431" width="2.28515625" style="97" customWidth="1"/>
    <col min="7432" max="7432" width="9.140625" style="97" customWidth="1"/>
    <col min="7433" max="7433" width="1.140625" style="97" customWidth="1"/>
    <col min="7434" max="7434" width="20.140625" style="97" customWidth="1"/>
    <col min="7435" max="7435" width="2.42578125" style="97" customWidth="1"/>
    <col min="7436" max="7436" width="1" style="97" customWidth="1"/>
    <col min="7437" max="7437" width="7" style="97" customWidth="1"/>
    <col min="7438" max="7438" width="15.5703125" style="97" customWidth="1"/>
    <col min="7439" max="7439" width="2.5703125" style="97" customWidth="1"/>
    <col min="7440" max="7440" width="1.28515625" style="97" customWidth="1"/>
    <col min="7441" max="7441" width="1.140625" style="97" customWidth="1"/>
    <col min="7442" max="7442" width="18.28515625" style="97" customWidth="1"/>
    <col min="7443" max="7443" width="1.28515625" style="97" customWidth="1"/>
    <col min="7444" max="7680" width="6.85546875" style="97"/>
    <col min="7681" max="7681" width="2.5703125" style="97" customWidth="1"/>
    <col min="7682" max="7682" width="6.85546875" style="97" customWidth="1"/>
    <col min="7683" max="7683" width="15.85546875" style="97" customWidth="1"/>
    <col min="7684" max="7684" width="1.28515625" style="97" customWidth="1"/>
    <col min="7685" max="7685" width="9.7109375" style="97" customWidth="1"/>
    <col min="7686" max="7686" width="10.28515625" style="97" customWidth="1"/>
    <col min="7687" max="7687" width="2.28515625" style="97" customWidth="1"/>
    <col min="7688" max="7688" width="9.140625" style="97" customWidth="1"/>
    <col min="7689" max="7689" width="1.140625" style="97" customWidth="1"/>
    <col min="7690" max="7690" width="20.140625" style="97" customWidth="1"/>
    <col min="7691" max="7691" width="2.42578125" style="97" customWidth="1"/>
    <col min="7692" max="7692" width="1" style="97" customWidth="1"/>
    <col min="7693" max="7693" width="7" style="97" customWidth="1"/>
    <col min="7694" max="7694" width="15.5703125" style="97" customWidth="1"/>
    <col min="7695" max="7695" width="2.5703125" style="97" customWidth="1"/>
    <col min="7696" max="7696" width="1.28515625" style="97" customWidth="1"/>
    <col min="7697" max="7697" width="1.140625" style="97" customWidth="1"/>
    <col min="7698" max="7698" width="18.28515625" style="97" customWidth="1"/>
    <col min="7699" max="7699" width="1.28515625" style="97" customWidth="1"/>
    <col min="7700" max="7936" width="6.85546875" style="97"/>
    <col min="7937" max="7937" width="2.5703125" style="97" customWidth="1"/>
    <col min="7938" max="7938" width="6.85546875" style="97" customWidth="1"/>
    <col min="7939" max="7939" width="15.85546875" style="97" customWidth="1"/>
    <col min="7940" max="7940" width="1.28515625" style="97" customWidth="1"/>
    <col min="7941" max="7941" width="9.7109375" style="97" customWidth="1"/>
    <col min="7942" max="7942" width="10.28515625" style="97" customWidth="1"/>
    <col min="7943" max="7943" width="2.28515625" style="97" customWidth="1"/>
    <col min="7944" max="7944" width="9.140625" style="97" customWidth="1"/>
    <col min="7945" max="7945" width="1.140625" style="97" customWidth="1"/>
    <col min="7946" max="7946" width="20.140625" style="97" customWidth="1"/>
    <col min="7947" max="7947" width="2.42578125" style="97" customWidth="1"/>
    <col min="7948" max="7948" width="1" style="97" customWidth="1"/>
    <col min="7949" max="7949" width="7" style="97" customWidth="1"/>
    <col min="7950" max="7950" width="15.5703125" style="97" customWidth="1"/>
    <col min="7951" max="7951" width="2.5703125" style="97" customWidth="1"/>
    <col min="7952" max="7952" width="1.28515625" style="97" customWidth="1"/>
    <col min="7953" max="7953" width="1.140625" style="97" customWidth="1"/>
    <col min="7954" max="7954" width="18.28515625" style="97" customWidth="1"/>
    <col min="7955" max="7955" width="1.28515625" style="97" customWidth="1"/>
    <col min="7956" max="8192" width="6.85546875" style="97"/>
    <col min="8193" max="8193" width="2.5703125" style="97" customWidth="1"/>
    <col min="8194" max="8194" width="6.85546875" style="97" customWidth="1"/>
    <col min="8195" max="8195" width="15.85546875" style="97" customWidth="1"/>
    <col min="8196" max="8196" width="1.28515625" style="97" customWidth="1"/>
    <col min="8197" max="8197" width="9.7109375" style="97" customWidth="1"/>
    <col min="8198" max="8198" width="10.28515625" style="97" customWidth="1"/>
    <col min="8199" max="8199" width="2.28515625" style="97" customWidth="1"/>
    <col min="8200" max="8200" width="9.140625" style="97" customWidth="1"/>
    <col min="8201" max="8201" width="1.140625" style="97" customWidth="1"/>
    <col min="8202" max="8202" width="20.140625" style="97" customWidth="1"/>
    <col min="8203" max="8203" width="2.42578125" style="97" customWidth="1"/>
    <col min="8204" max="8204" width="1" style="97" customWidth="1"/>
    <col min="8205" max="8205" width="7" style="97" customWidth="1"/>
    <col min="8206" max="8206" width="15.5703125" style="97" customWidth="1"/>
    <col min="8207" max="8207" width="2.5703125" style="97" customWidth="1"/>
    <col min="8208" max="8208" width="1.28515625" style="97" customWidth="1"/>
    <col min="8209" max="8209" width="1.140625" style="97" customWidth="1"/>
    <col min="8210" max="8210" width="18.28515625" style="97" customWidth="1"/>
    <col min="8211" max="8211" width="1.28515625" style="97" customWidth="1"/>
    <col min="8212" max="8448" width="6.85546875" style="97"/>
    <col min="8449" max="8449" width="2.5703125" style="97" customWidth="1"/>
    <col min="8450" max="8450" width="6.85546875" style="97" customWidth="1"/>
    <col min="8451" max="8451" width="15.85546875" style="97" customWidth="1"/>
    <col min="8452" max="8452" width="1.28515625" style="97" customWidth="1"/>
    <col min="8453" max="8453" width="9.7109375" style="97" customWidth="1"/>
    <col min="8454" max="8454" width="10.28515625" style="97" customWidth="1"/>
    <col min="8455" max="8455" width="2.28515625" style="97" customWidth="1"/>
    <col min="8456" max="8456" width="9.140625" style="97" customWidth="1"/>
    <col min="8457" max="8457" width="1.140625" style="97" customWidth="1"/>
    <col min="8458" max="8458" width="20.140625" style="97" customWidth="1"/>
    <col min="8459" max="8459" width="2.42578125" style="97" customWidth="1"/>
    <col min="8460" max="8460" width="1" style="97" customWidth="1"/>
    <col min="8461" max="8461" width="7" style="97" customWidth="1"/>
    <col min="8462" max="8462" width="15.5703125" style="97" customWidth="1"/>
    <col min="8463" max="8463" width="2.5703125" style="97" customWidth="1"/>
    <col min="8464" max="8464" width="1.28515625" style="97" customWidth="1"/>
    <col min="8465" max="8465" width="1.140625" style="97" customWidth="1"/>
    <col min="8466" max="8466" width="18.28515625" style="97" customWidth="1"/>
    <col min="8467" max="8467" width="1.28515625" style="97" customWidth="1"/>
    <col min="8468" max="8704" width="6.85546875" style="97"/>
    <col min="8705" max="8705" width="2.5703125" style="97" customWidth="1"/>
    <col min="8706" max="8706" width="6.85546875" style="97" customWidth="1"/>
    <col min="8707" max="8707" width="15.85546875" style="97" customWidth="1"/>
    <col min="8708" max="8708" width="1.28515625" style="97" customWidth="1"/>
    <col min="8709" max="8709" width="9.7109375" style="97" customWidth="1"/>
    <col min="8710" max="8710" width="10.28515625" style="97" customWidth="1"/>
    <col min="8711" max="8711" width="2.28515625" style="97" customWidth="1"/>
    <col min="8712" max="8712" width="9.140625" style="97" customWidth="1"/>
    <col min="8713" max="8713" width="1.140625" style="97" customWidth="1"/>
    <col min="8714" max="8714" width="20.140625" style="97" customWidth="1"/>
    <col min="8715" max="8715" width="2.42578125" style="97" customWidth="1"/>
    <col min="8716" max="8716" width="1" style="97" customWidth="1"/>
    <col min="8717" max="8717" width="7" style="97" customWidth="1"/>
    <col min="8718" max="8718" width="15.5703125" style="97" customWidth="1"/>
    <col min="8719" max="8719" width="2.5703125" style="97" customWidth="1"/>
    <col min="8720" max="8720" width="1.28515625" style="97" customWidth="1"/>
    <col min="8721" max="8721" width="1.140625" style="97" customWidth="1"/>
    <col min="8722" max="8722" width="18.28515625" style="97" customWidth="1"/>
    <col min="8723" max="8723" width="1.28515625" style="97" customWidth="1"/>
    <col min="8724" max="8960" width="6.85546875" style="97"/>
    <col min="8961" max="8961" width="2.5703125" style="97" customWidth="1"/>
    <col min="8962" max="8962" width="6.85546875" style="97" customWidth="1"/>
    <col min="8963" max="8963" width="15.85546875" style="97" customWidth="1"/>
    <col min="8964" max="8964" width="1.28515625" style="97" customWidth="1"/>
    <col min="8965" max="8965" width="9.7109375" style="97" customWidth="1"/>
    <col min="8966" max="8966" width="10.28515625" style="97" customWidth="1"/>
    <col min="8967" max="8967" width="2.28515625" style="97" customWidth="1"/>
    <col min="8968" max="8968" width="9.140625" style="97" customWidth="1"/>
    <col min="8969" max="8969" width="1.140625" style="97" customWidth="1"/>
    <col min="8970" max="8970" width="20.140625" style="97" customWidth="1"/>
    <col min="8971" max="8971" width="2.42578125" style="97" customWidth="1"/>
    <col min="8972" max="8972" width="1" style="97" customWidth="1"/>
    <col min="8973" max="8973" width="7" style="97" customWidth="1"/>
    <col min="8974" max="8974" width="15.5703125" style="97" customWidth="1"/>
    <col min="8975" max="8975" width="2.5703125" style="97" customWidth="1"/>
    <col min="8976" max="8976" width="1.28515625" style="97" customWidth="1"/>
    <col min="8977" max="8977" width="1.140625" style="97" customWidth="1"/>
    <col min="8978" max="8978" width="18.28515625" style="97" customWidth="1"/>
    <col min="8979" max="8979" width="1.28515625" style="97" customWidth="1"/>
    <col min="8980" max="9216" width="6.85546875" style="97"/>
    <col min="9217" max="9217" width="2.5703125" style="97" customWidth="1"/>
    <col min="9218" max="9218" width="6.85546875" style="97" customWidth="1"/>
    <col min="9219" max="9219" width="15.85546875" style="97" customWidth="1"/>
    <col min="9220" max="9220" width="1.28515625" style="97" customWidth="1"/>
    <col min="9221" max="9221" width="9.7109375" style="97" customWidth="1"/>
    <col min="9222" max="9222" width="10.28515625" style="97" customWidth="1"/>
    <col min="9223" max="9223" width="2.28515625" style="97" customWidth="1"/>
    <col min="9224" max="9224" width="9.140625" style="97" customWidth="1"/>
    <col min="9225" max="9225" width="1.140625" style="97" customWidth="1"/>
    <col min="9226" max="9226" width="20.140625" style="97" customWidth="1"/>
    <col min="9227" max="9227" width="2.42578125" style="97" customWidth="1"/>
    <col min="9228" max="9228" width="1" style="97" customWidth="1"/>
    <col min="9229" max="9229" width="7" style="97" customWidth="1"/>
    <col min="9230" max="9230" width="15.5703125" style="97" customWidth="1"/>
    <col min="9231" max="9231" width="2.5703125" style="97" customWidth="1"/>
    <col min="9232" max="9232" width="1.28515625" style="97" customWidth="1"/>
    <col min="9233" max="9233" width="1.140625" style="97" customWidth="1"/>
    <col min="9234" max="9234" width="18.28515625" style="97" customWidth="1"/>
    <col min="9235" max="9235" width="1.28515625" style="97" customWidth="1"/>
    <col min="9236" max="9472" width="6.85546875" style="97"/>
    <col min="9473" max="9473" width="2.5703125" style="97" customWidth="1"/>
    <col min="9474" max="9474" width="6.85546875" style="97" customWidth="1"/>
    <col min="9475" max="9475" width="15.85546875" style="97" customWidth="1"/>
    <col min="9476" max="9476" width="1.28515625" style="97" customWidth="1"/>
    <col min="9477" max="9477" width="9.7109375" style="97" customWidth="1"/>
    <col min="9478" max="9478" width="10.28515625" style="97" customWidth="1"/>
    <col min="9479" max="9479" width="2.28515625" style="97" customWidth="1"/>
    <col min="9480" max="9480" width="9.140625" style="97" customWidth="1"/>
    <col min="9481" max="9481" width="1.140625" style="97" customWidth="1"/>
    <col min="9482" max="9482" width="20.140625" style="97" customWidth="1"/>
    <col min="9483" max="9483" width="2.42578125" style="97" customWidth="1"/>
    <col min="9484" max="9484" width="1" style="97" customWidth="1"/>
    <col min="9485" max="9485" width="7" style="97" customWidth="1"/>
    <col min="9486" max="9486" width="15.5703125" style="97" customWidth="1"/>
    <col min="9487" max="9487" width="2.5703125" style="97" customWidth="1"/>
    <col min="9488" max="9488" width="1.28515625" style="97" customWidth="1"/>
    <col min="9489" max="9489" width="1.140625" style="97" customWidth="1"/>
    <col min="9490" max="9490" width="18.28515625" style="97" customWidth="1"/>
    <col min="9491" max="9491" width="1.28515625" style="97" customWidth="1"/>
    <col min="9492" max="9728" width="6.85546875" style="97"/>
    <col min="9729" max="9729" width="2.5703125" style="97" customWidth="1"/>
    <col min="9730" max="9730" width="6.85546875" style="97" customWidth="1"/>
    <col min="9731" max="9731" width="15.85546875" style="97" customWidth="1"/>
    <col min="9732" max="9732" width="1.28515625" style="97" customWidth="1"/>
    <col min="9733" max="9733" width="9.7109375" style="97" customWidth="1"/>
    <col min="9734" max="9734" width="10.28515625" style="97" customWidth="1"/>
    <col min="9735" max="9735" width="2.28515625" style="97" customWidth="1"/>
    <col min="9736" max="9736" width="9.140625" style="97" customWidth="1"/>
    <col min="9737" max="9737" width="1.140625" style="97" customWidth="1"/>
    <col min="9738" max="9738" width="20.140625" style="97" customWidth="1"/>
    <col min="9739" max="9739" width="2.42578125" style="97" customWidth="1"/>
    <col min="9740" max="9740" width="1" style="97" customWidth="1"/>
    <col min="9741" max="9741" width="7" style="97" customWidth="1"/>
    <col min="9742" max="9742" width="15.5703125" style="97" customWidth="1"/>
    <col min="9743" max="9743" width="2.5703125" style="97" customWidth="1"/>
    <col min="9744" max="9744" width="1.28515625" style="97" customWidth="1"/>
    <col min="9745" max="9745" width="1.140625" style="97" customWidth="1"/>
    <col min="9746" max="9746" width="18.28515625" style="97" customWidth="1"/>
    <col min="9747" max="9747" width="1.28515625" style="97" customWidth="1"/>
    <col min="9748" max="9984" width="6.85546875" style="97"/>
    <col min="9985" max="9985" width="2.5703125" style="97" customWidth="1"/>
    <col min="9986" max="9986" width="6.85546875" style="97" customWidth="1"/>
    <col min="9987" max="9987" width="15.85546875" style="97" customWidth="1"/>
    <col min="9988" max="9988" width="1.28515625" style="97" customWidth="1"/>
    <col min="9989" max="9989" width="9.7109375" style="97" customWidth="1"/>
    <col min="9990" max="9990" width="10.28515625" style="97" customWidth="1"/>
    <col min="9991" max="9991" width="2.28515625" style="97" customWidth="1"/>
    <col min="9992" max="9992" width="9.140625" style="97" customWidth="1"/>
    <col min="9993" max="9993" width="1.140625" style="97" customWidth="1"/>
    <col min="9994" max="9994" width="20.140625" style="97" customWidth="1"/>
    <col min="9995" max="9995" width="2.42578125" style="97" customWidth="1"/>
    <col min="9996" max="9996" width="1" style="97" customWidth="1"/>
    <col min="9997" max="9997" width="7" style="97" customWidth="1"/>
    <col min="9998" max="9998" width="15.5703125" style="97" customWidth="1"/>
    <col min="9999" max="9999" width="2.5703125" style="97" customWidth="1"/>
    <col min="10000" max="10000" width="1.28515625" style="97" customWidth="1"/>
    <col min="10001" max="10001" width="1.140625" style="97" customWidth="1"/>
    <col min="10002" max="10002" width="18.28515625" style="97" customWidth="1"/>
    <col min="10003" max="10003" width="1.28515625" style="97" customWidth="1"/>
    <col min="10004" max="10240" width="6.85546875" style="97"/>
    <col min="10241" max="10241" width="2.5703125" style="97" customWidth="1"/>
    <col min="10242" max="10242" width="6.85546875" style="97" customWidth="1"/>
    <col min="10243" max="10243" width="15.85546875" style="97" customWidth="1"/>
    <col min="10244" max="10244" width="1.28515625" style="97" customWidth="1"/>
    <col min="10245" max="10245" width="9.7109375" style="97" customWidth="1"/>
    <col min="10246" max="10246" width="10.28515625" style="97" customWidth="1"/>
    <col min="10247" max="10247" width="2.28515625" style="97" customWidth="1"/>
    <col min="10248" max="10248" width="9.140625" style="97" customWidth="1"/>
    <col min="10249" max="10249" width="1.140625" style="97" customWidth="1"/>
    <col min="10250" max="10250" width="20.140625" style="97" customWidth="1"/>
    <col min="10251" max="10251" width="2.42578125" style="97" customWidth="1"/>
    <col min="10252" max="10252" width="1" style="97" customWidth="1"/>
    <col min="10253" max="10253" width="7" style="97" customWidth="1"/>
    <col min="10254" max="10254" width="15.5703125" style="97" customWidth="1"/>
    <col min="10255" max="10255" width="2.5703125" style="97" customWidth="1"/>
    <col min="10256" max="10256" width="1.28515625" style="97" customWidth="1"/>
    <col min="10257" max="10257" width="1.140625" style="97" customWidth="1"/>
    <col min="10258" max="10258" width="18.28515625" style="97" customWidth="1"/>
    <col min="10259" max="10259" width="1.28515625" style="97" customWidth="1"/>
    <col min="10260" max="10496" width="6.85546875" style="97"/>
    <col min="10497" max="10497" width="2.5703125" style="97" customWidth="1"/>
    <col min="10498" max="10498" width="6.85546875" style="97" customWidth="1"/>
    <col min="10499" max="10499" width="15.85546875" style="97" customWidth="1"/>
    <col min="10500" max="10500" width="1.28515625" style="97" customWidth="1"/>
    <col min="10501" max="10501" width="9.7109375" style="97" customWidth="1"/>
    <col min="10502" max="10502" width="10.28515625" style="97" customWidth="1"/>
    <col min="10503" max="10503" width="2.28515625" style="97" customWidth="1"/>
    <col min="10504" max="10504" width="9.140625" style="97" customWidth="1"/>
    <col min="10505" max="10505" width="1.140625" style="97" customWidth="1"/>
    <col min="10506" max="10506" width="20.140625" style="97" customWidth="1"/>
    <col min="10507" max="10507" width="2.42578125" style="97" customWidth="1"/>
    <col min="10508" max="10508" width="1" style="97" customWidth="1"/>
    <col min="10509" max="10509" width="7" style="97" customWidth="1"/>
    <col min="10510" max="10510" width="15.5703125" style="97" customWidth="1"/>
    <col min="10511" max="10511" width="2.5703125" style="97" customWidth="1"/>
    <col min="10512" max="10512" width="1.28515625" style="97" customWidth="1"/>
    <col min="10513" max="10513" width="1.140625" style="97" customWidth="1"/>
    <col min="10514" max="10514" width="18.28515625" style="97" customWidth="1"/>
    <col min="10515" max="10515" width="1.28515625" style="97" customWidth="1"/>
    <col min="10516" max="10752" width="6.85546875" style="97"/>
    <col min="10753" max="10753" width="2.5703125" style="97" customWidth="1"/>
    <col min="10754" max="10754" width="6.85546875" style="97" customWidth="1"/>
    <col min="10755" max="10755" width="15.85546875" style="97" customWidth="1"/>
    <col min="10756" max="10756" width="1.28515625" style="97" customWidth="1"/>
    <col min="10757" max="10757" width="9.7109375" style="97" customWidth="1"/>
    <col min="10758" max="10758" width="10.28515625" style="97" customWidth="1"/>
    <col min="10759" max="10759" width="2.28515625" style="97" customWidth="1"/>
    <col min="10760" max="10760" width="9.140625" style="97" customWidth="1"/>
    <col min="10761" max="10761" width="1.140625" style="97" customWidth="1"/>
    <col min="10762" max="10762" width="20.140625" style="97" customWidth="1"/>
    <col min="10763" max="10763" width="2.42578125" style="97" customWidth="1"/>
    <col min="10764" max="10764" width="1" style="97" customWidth="1"/>
    <col min="10765" max="10765" width="7" style="97" customWidth="1"/>
    <col min="10766" max="10766" width="15.5703125" style="97" customWidth="1"/>
    <col min="10767" max="10767" width="2.5703125" style="97" customWidth="1"/>
    <col min="10768" max="10768" width="1.28515625" style="97" customWidth="1"/>
    <col min="10769" max="10769" width="1.140625" style="97" customWidth="1"/>
    <col min="10770" max="10770" width="18.28515625" style="97" customWidth="1"/>
    <col min="10771" max="10771" width="1.28515625" style="97" customWidth="1"/>
    <col min="10772" max="11008" width="6.85546875" style="97"/>
    <col min="11009" max="11009" width="2.5703125" style="97" customWidth="1"/>
    <col min="11010" max="11010" width="6.85546875" style="97" customWidth="1"/>
    <col min="11011" max="11011" width="15.85546875" style="97" customWidth="1"/>
    <col min="11012" max="11012" width="1.28515625" style="97" customWidth="1"/>
    <col min="11013" max="11013" width="9.7109375" style="97" customWidth="1"/>
    <col min="11014" max="11014" width="10.28515625" style="97" customWidth="1"/>
    <col min="11015" max="11015" width="2.28515625" style="97" customWidth="1"/>
    <col min="11016" max="11016" width="9.140625" style="97" customWidth="1"/>
    <col min="11017" max="11017" width="1.140625" style="97" customWidth="1"/>
    <col min="11018" max="11018" width="20.140625" style="97" customWidth="1"/>
    <col min="11019" max="11019" width="2.42578125" style="97" customWidth="1"/>
    <col min="11020" max="11020" width="1" style="97" customWidth="1"/>
    <col min="11021" max="11021" width="7" style="97" customWidth="1"/>
    <col min="11022" max="11022" width="15.5703125" style="97" customWidth="1"/>
    <col min="11023" max="11023" width="2.5703125" style="97" customWidth="1"/>
    <col min="11024" max="11024" width="1.28515625" style="97" customWidth="1"/>
    <col min="11025" max="11025" width="1.140625" style="97" customWidth="1"/>
    <col min="11026" max="11026" width="18.28515625" style="97" customWidth="1"/>
    <col min="11027" max="11027" width="1.28515625" style="97" customWidth="1"/>
    <col min="11028" max="11264" width="6.85546875" style="97"/>
    <col min="11265" max="11265" width="2.5703125" style="97" customWidth="1"/>
    <col min="11266" max="11266" width="6.85546875" style="97" customWidth="1"/>
    <col min="11267" max="11267" width="15.85546875" style="97" customWidth="1"/>
    <col min="11268" max="11268" width="1.28515625" style="97" customWidth="1"/>
    <col min="11269" max="11269" width="9.7109375" style="97" customWidth="1"/>
    <col min="11270" max="11270" width="10.28515625" style="97" customWidth="1"/>
    <col min="11271" max="11271" width="2.28515625" style="97" customWidth="1"/>
    <col min="11272" max="11272" width="9.140625" style="97" customWidth="1"/>
    <col min="11273" max="11273" width="1.140625" style="97" customWidth="1"/>
    <col min="11274" max="11274" width="20.140625" style="97" customWidth="1"/>
    <col min="11275" max="11275" width="2.42578125" style="97" customWidth="1"/>
    <col min="11276" max="11276" width="1" style="97" customWidth="1"/>
    <col min="11277" max="11277" width="7" style="97" customWidth="1"/>
    <col min="11278" max="11278" width="15.5703125" style="97" customWidth="1"/>
    <col min="11279" max="11279" width="2.5703125" style="97" customWidth="1"/>
    <col min="11280" max="11280" width="1.28515625" style="97" customWidth="1"/>
    <col min="11281" max="11281" width="1.140625" style="97" customWidth="1"/>
    <col min="11282" max="11282" width="18.28515625" style="97" customWidth="1"/>
    <col min="11283" max="11283" width="1.28515625" style="97" customWidth="1"/>
    <col min="11284" max="11520" width="6.85546875" style="97"/>
    <col min="11521" max="11521" width="2.5703125" style="97" customWidth="1"/>
    <col min="11522" max="11522" width="6.85546875" style="97" customWidth="1"/>
    <col min="11523" max="11523" width="15.85546875" style="97" customWidth="1"/>
    <col min="11524" max="11524" width="1.28515625" style="97" customWidth="1"/>
    <col min="11525" max="11525" width="9.7109375" style="97" customWidth="1"/>
    <col min="11526" max="11526" width="10.28515625" style="97" customWidth="1"/>
    <col min="11527" max="11527" width="2.28515625" style="97" customWidth="1"/>
    <col min="11528" max="11528" width="9.140625" style="97" customWidth="1"/>
    <col min="11529" max="11529" width="1.140625" style="97" customWidth="1"/>
    <col min="11530" max="11530" width="20.140625" style="97" customWidth="1"/>
    <col min="11531" max="11531" width="2.42578125" style="97" customWidth="1"/>
    <col min="11532" max="11532" width="1" style="97" customWidth="1"/>
    <col min="11533" max="11533" width="7" style="97" customWidth="1"/>
    <col min="11534" max="11534" width="15.5703125" style="97" customWidth="1"/>
    <col min="11535" max="11535" width="2.5703125" style="97" customWidth="1"/>
    <col min="11536" max="11536" width="1.28515625" style="97" customWidth="1"/>
    <col min="11537" max="11537" width="1.140625" style="97" customWidth="1"/>
    <col min="11538" max="11538" width="18.28515625" style="97" customWidth="1"/>
    <col min="11539" max="11539" width="1.28515625" style="97" customWidth="1"/>
    <col min="11540" max="11776" width="6.85546875" style="97"/>
    <col min="11777" max="11777" width="2.5703125" style="97" customWidth="1"/>
    <col min="11778" max="11778" width="6.85546875" style="97" customWidth="1"/>
    <col min="11779" max="11779" width="15.85546875" style="97" customWidth="1"/>
    <col min="11780" max="11780" width="1.28515625" style="97" customWidth="1"/>
    <col min="11781" max="11781" width="9.7109375" style="97" customWidth="1"/>
    <col min="11782" max="11782" width="10.28515625" style="97" customWidth="1"/>
    <col min="11783" max="11783" width="2.28515625" style="97" customWidth="1"/>
    <col min="11784" max="11784" width="9.140625" style="97" customWidth="1"/>
    <col min="11785" max="11785" width="1.140625" style="97" customWidth="1"/>
    <col min="11786" max="11786" width="20.140625" style="97" customWidth="1"/>
    <col min="11787" max="11787" width="2.42578125" style="97" customWidth="1"/>
    <col min="11788" max="11788" width="1" style="97" customWidth="1"/>
    <col min="11789" max="11789" width="7" style="97" customWidth="1"/>
    <col min="11790" max="11790" width="15.5703125" style="97" customWidth="1"/>
    <col min="11791" max="11791" width="2.5703125" style="97" customWidth="1"/>
    <col min="11792" max="11792" width="1.28515625" style="97" customWidth="1"/>
    <col min="11793" max="11793" width="1.140625" style="97" customWidth="1"/>
    <col min="11794" max="11794" width="18.28515625" style="97" customWidth="1"/>
    <col min="11795" max="11795" width="1.28515625" style="97" customWidth="1"/>
    <col min="11796" max="12032" width="6.85546875" style="97"/>
    <col min="12033" max="12033" width="2.5703125" style="97" customWidth="1"/>
    <col min="12034" max="12034" width="6.85546875" style="97" customWidth="1"/>
    <col min="12035" max="12035" width="15.85546875" style="97" customWidth="1"/>
    <col min="12036" max="12036" width="1.28515625" style="97" customWidth="1"/>
    <col min="12037" max="12037" width="9.7109375" style="97" customWidth="1"/>
    <col min="12038" max="12038" width="10.28515625" style="97" customWidth="1"/>
    <col min="12039" max="12039" width="2.28515625" style="97" customWidth="1"/>
    <col min="12040" max="12040" width="9.140625" style="97" customWidth="1"/>
    <col min="12041" max="12041" width="1.140625" style="97" customWidth="1"/>
    <col min="12042" max="12042" width="20.140625" style="97" customWidth="1"/>
    <col min="12043" max="12043" width="2.42578125" style="97" customWidth="1"/>
    <col min="12044" max="12044" width="1" style="97" customWidth="1"/>
    <col min="12045" max="12045" width="7" style="97" customWidth="1"/>
    <col min="12046" max="12046" width="15.5703125" style="97" customWidth="1"/>
    <col min="12047" max="12047" width="2.5703125" style="97" customWidth="1"/>
    <col min="12048" max="12048" width="1.28515625" style="97" customWidth="1"/>
    <col min="12049" max="12049" width="1.140625" style="97" customWidth="1"/>
    <col min="12050" max="12050" width="18.28515625" style="97" customWidth="1"/>
    <col min="12051" max="12051" width="1.28515625" style="97" customWidth="1"/>
    <col min="12052" max="12288" width="6.85546875" style="97"/>
    <col min="12289" max="12289" width="2.5703125" style="97" customWidth="1"/>
    <col min="12290" max="12290" width="6.85546875" style="97" customWidth="1"/>
    <col min="12291" max="12291" width="15.85546875" style="97" customWidth="1"/>
    <col min="12292" max="12292" width="1.28515625" style="97" customWidth="1"/>
    <col min="12293" max="12293" width="9.7109375" style="97" customWidth="1"/>
    <col min="12294" max="12294" width="10.28515625" style="97" customWidth="1"/>
    <col min="12295" max="12295" width="2.28515625" style="97" customWidth="1"/>
    <col min="12296" max="12296" width="9.140625" style="97" customWidth="1"/>
    <col min="12297" max="12297" width="1.140625" style="97" customWidth="1"/>
    <col min="12298" max="12298" width="20.140625" style="97" customWidth="1"/>
    <col min="12299" max="12299" width="2.42578125" style="97" customWidth="1"/>
    <col min="12300" max="12300" width="1" style="97" customWidth="1"/>
    <col min="12301" max="12301" width="7" style="97" customWidth="1"/>
    <col min="12302" max="12302" width="15.5703125" style="97" customWidth="1"/>
    <col min="12303" max="12303" width="2.5703125" style="97" customWidth="1"/>
    <col min="12304" max="12304" width="1.28515625" style="97" customWidth="1"/>
    <col min="12305" max="12305" width="1.140625" style="97" customWidth="1"/>
    <col min="12306" max="12306" width="18.28515625" style="97" customWidth="1"/>
    <col min="12307" max="12307" width="1.28515625" style="97" customWidth="1"/>
    <col min="12308" max="12544" width="6.85546875" style="97"/>
    <col min="12545" max="12545" width="2.5703125" style="97" customWidth="1"/>
    <col min="12546" max="12546" width="6.85546875" style="97" customWidth="1"/>
    <col min="12547" max="12547" width="15.85546875" style="97" customWidth="1"/>
    <col min="12548" max="12548" width="1.28515625" style="97" customWidth="1"/>
    <col min="12549" max="12549" width="9.7109375" style="97" customWidth="1"/>
    <col min="12550" max="12550" width="10.28515625" style="97" customWidth="1"/>
    <col min="12551" max="12551" width="2.28515625" style="97" customWidth="1"/>
    <col min="12552" max="12552" width="9.140625" style="97" customWidth="1"/>
    <col min="12553" max="12553" width="1.140625" style="97" customWidth="1"/>
    <col min="12554" max="12554" width="20.140625" style="97" customWidth="1"/>
    <col min="12555" max="12555" width="2.42578125" style="97" customWidth="1"/>
    <col min="12556" max="12556" width="1" style="97" customWidth="1"/>
    <col min="12557" max="12557" width="7" style="97" customWidth="1"/>
    <col min="12558" max="12558" width="15.5703125" style="97" customWidth="1"/>
    <col min="12559" max="12559" width="2.5703125" style="97" customWidth="1"/>
    <col min="12560" max="12560" width="1.28515625" style="97" customWidth="1"/>
    <col min="12561" max="12561" width="1.140625" style="97" customWidth="1"/>
    <col min="12562" max="12562" width="18.28515625" style="97" customWidth="1"/>
    <col min="12563" max="12563" width="1.28515625" style="97" customWidth="1"/>
    <col min="12564" max="12800" width="6.85546875" style="97"/>
    <col min="12801" max="12801" width="2.5703125" style="97" customWidth="1"/>
    <col min="12802" max="12802" width="6.85546875" style="97" customWidth="1"/>
    <col min="12803" max="12803" width="15.85546875" style="97" customWidth="1"/>
    <col min="12804" max="12804" width="1.28515625" style="97" customWidth="1"/>
    <col min="12805" max="12805" width="9.7109375" style="97" customWidth="1"/>
    <col min="12806" max="12806" width="10.28515625" style="97" customWidth="1"/>
    <col min="12807" max="12807" width="2.28515625" style="97" customWidth="1"/>
    <col min="12808" max="12808" width="9.140625" style="97" customWidth="1"/>
    <col min="12809" max="12809" width="1.140625" style="97" customWidth="1"/>
    <col min="12810" max="12810" width="20.140625" style="97" customWidth="1"/>
    <col min="12811" max="12811" width="2.42578125" style="97" customWidth="1"/>
    <col min="12812" max="12812" width="1" style="97" customWidth="1"/>
    <col min="12813" max="12813" width="7" style="97" customWidth="1"/>
    <col min="12814" max="12814" width="15.5703125" style="97" customWidth="1"/>
    <col min="12815" max="12815" width="2.5703125" style="97" customWidth="1"/>
    <col min="12816" max="12816" width="1.28515625" style="97" customWidth="1"/>
    <col min="12817" max="12817" width="1.140625" style="97" customWidth="1"/>
    <col min="12818" max="12818" width="18.28515625" style="97" customWidth="1"/>
    <col min="12819" max="12819" width="1.28515625" style="97" customWidth="1"/>
    <col min="12820" max="13056" width="6.85546875" style="97"/>
    <col min="13057" max="13057" width="2.5703125" style="97" customWidth="1"/>
    <col min="13058" max="13058" width="6.85546875" style="97" customWidth="1"/>
    <col min="13059" max="13059" width="15.85546875" style="97" customWidth="1"/>
    <col min="13060" max="13060" width="1.28515625" style="97" customWidth="1"/>
    <col min="13061" max="13061" width="9.7109375" style="97" customWidth="1"/>
    <col min="13062" max="13062" width="10.28515625" style="97" customWidth="1"/>
    <col min="13063" max="13063" width="2.28515625" style="97" customWidth="1"/>
    <col min="13064" max="13064" width="9.140625" style="97" customWidth="1"/>
    <col min="13065" max="13065" width="1.140625" style="97" customWidth="1"/>
    <col min="13066" max="13066" width="20.140625" style="97" customWidth="1"/>
    <col min="13067" max="13067" width="2.42578125" style="97" customWidth="1"/>
    <col min="13068" max="13068" width="1" style="97" customWidth="1"/>
    <col min="13069" max="13069" width="7" style="97" customWidth="1"/>
    <col min="13070" max="13070" width="15.5703125" style="97" customWidth="1"/>
    <col min="13071" max="13071" width="2.5703125" style="97" customWidth="1"/>
    <col min="13072" max="13072" width="1.28515625" style="97" customWidth="1"/>
    <col min="13073" max="13073" width="1.140625" style="97" customWidth="1"/>
    <col min="13074" max="13074" width="18.28515625" style="97" customWidth="1"/>
    <col min="13075" max="13075" width="1.28515625" style="97" customWidth="1"/>
    <col min="13076" max="13312" width="6.85546875" style="97"/>
    <col min="13313" max="13313" width="2.5703125" style="97" customWidth="1"/>
    <col min="13314" max="13314" width="6.85546875" style="97" customWidth="1"/>
    <col min="13315" max="13315" width="15.85546875" style="97" customWidth="1"/>
    <col min="13316" max="13316" width="1.28515625" style="97" customWidth="1"/>
    <col min="13317" max="13317" width="9.7109375" style="97" customWidth="1"/>
    <col min="13318" max="13318" width="10.28515625" style="97" customWidth="1"/>
    <col min="13319" max="13319" width="2.28515625" style="97" customWidth="1"/>
    <col min="13320" max="13320" width="9.140625" style="97" customWidth="1"/>
    <col min="13321" max="13321" width="1.140625" style="97" customWidth="1"/>
    <col min="13322" max="13322" width="20.140625" style="97" customWidth="1"/>
    <col min="13323" max="13323" width="2.42578125" style="97" customWidth="1"/>
    <col min="13324" max="13324" width="1" style="97" customWidth="1"/>
    <col min="13325" max="13325" width="7" style="97" customWidth="1"/>
    <col min="13326" max="13326" width="15.5703125" style="97" customWidth="1"/>
    <col min="13327" max="13327" width="2.5703125" style="97" customWidth="1"/>
    <col min="13328" max="13328" width="1.28515625" style="97" customWidth="1"/>
    <col min="13329" max="13329" width="1.140625" style="97" customWidth="1"/>
    <col min="13330" max="13330" width="18.28515625" style="97" customWidth="1"/>
    <col min="13331" max="13331" width="1.28515625" style="97" customWidth="1"/>
    <col min="13332" max="13568" width="6.85546875" style="97"/>
    <col min="13569" max="13569" width="2.5703125" style="97" customWidth="1"/>
    <col min="13570" max="13570" width="6.85546875" style="97" customWidth="1"/>
    <col min="13571" max="13571" width="15.85546875" style="97" customWidth="1"/>
    <col min="13572" max="13572" width="1.28515625" style="97" customWidth="1"/>
    <col min="13573" max="13573" width="9.7109375" style="97" customWidth="1"/>
    <col min="13574" max="13574" width="10.28515625" style="97" customWidth="1"/>
    <col min="13575" max="13575" width="2.28515625" style="97" customWidth="1"/>
    <col min="13576" max="13576" width="9.140625" style="97" customWidth="1"/>
    <col min="13577" max="13577" width="1.140625" style="97" customWidth="1"/>
    <col min="13578" max="13578" width="20.140625" style="97" customWidth="1"/>
    <col min="13579" max="13579" width="2.42578125" style="97" customWidth="1"/>
    <col min="13580" max="13580" width="1" style="97" customWidth="1"/>
    <col min="13581" max="13581" width="7" style="97" customWidth="1"/>
    <col min="13582" max="13582" width="15.5703125" style="97" customWidth="1"/>
    <col min="13583" max="13583" width="2.5703125" style="97" customWidth="1"/>
    <col min="13584" max="13584" width="1.28515625" style="97" customWidth="1"/>
    <col min="13585" max="13585" width="1.140625" style="97" customWidth="1"/>
    <col min="13586" max="13586" width="18.28515625" style="97" customWidth="1"/>
    <col min="13587" max="13587" width="1.28515625" style="97" customWidth="1"/>
    <col min="13588" max="13824" width="6.85546875" style="97"/>
    <col min="13825" max="13825" width="2.5703125" style="97" customWidth="1"/>
    <col min="13826" max="13826" width="6.85546875" style="97" customWidth="1"/>
    <col min="13827" max="13827" width="15.85546875" style="97" customWidth="1"/>
    <col min="13828" max="13828" width="1.28515625" style="97" customWidth="1"/>
    <col min="13829" max="13829" width="9.7109375" style="97" customWidth="1"/>
    <col min="13830" max="13830" width="10.28515625" style="97" customWidth="1"/>
    <col min="13831" max="13831" width="2.28515625" style="97" customWidth="1"/>
    <col min="13832" max="13832" width="9.140625" style="97" customWidth="1"/>
    <col min="13833" max="13833" width="1.140625" style="97" customWidth="1"/>
    <col min="13834" max="13834" width="20.140625" style="97" customWidth="1"/>
    <col min="13835" max="13835" width="2.42578125" style="97" customWidth="1"/>
    <col min="13836" max="13836" width="1" style="97" customWidth="1"/>
    <col min="13837" max="13837" width="7" style="97" customWidth="1"/>
    <col min="13838" max="13838" width="15.5703125" style="97" customWidth="1"/>
    <col min="13839" max="13839" width="2.5703125" style="97" customWidth="1"/>
    <col min="13840" max="13840" width="1.28515625" style="97" customWidth="1"/>
    <col min="13841" max="13841" width="1.140625" style="97" customWidth="1"/>
    <col min="13842" max="13842" width="18.28515625" style="97" customWidth="1"/>
    <col min="13843" max="13843" width="1.28515625" style="97" customWidth="1"/>
    <col min="13844" max="14080" width="6.85546875" style="97"/>
    <col min="14081" max="14081" width="2.5703125" style="97" customWidth="1"/>
    <col min="14082" max="14082" width="6.85546875" style="97" customWidth="1"/>
    <col min="14083" max="14083" width="15.85546875" style="97" customWidth="1"/>
    <col min="14084" max="14084" width="1.28515625" style="97" customWidth="1"/>
    <col min="14085" max="14085" width="9.7109375" style="97" customWidth="1"/>
    <col min="14086" max="14086" width="10.28515625" style="97" customWidth="1"/>
    <col min="14087" max="14087" width="2.28515625" style="97" customWidth="1"/>
    <col min="14088" max="14088" width="9.140625" style="97" customWidth="1"/>
    <col min="14089" max="14089" width="1.140625" style="97" customWidth="1"/>
    <col min="14090" max="14090" width="20.140625" style="97" customWidth="1"/>
    <col min="14091" max="14091" width="2.42578125" style="97" customWidth="1"/>
    <col min="14092" max="14092" width="1" style="97" customWidth="1"/>
    <col min="14093" max="14093" width="7" style="97" customWidth="1"/>
    <col min="14094" max="14094" width="15.5703125" style="97" customWidth="1"/>
    <col min="14095" max="14095" width="2.5703125" style="97" customWidth="1"/>
    <col min="14096" max="14096" width="1.28515625" style="97" customWidth="1"/>
    <col min="14097" max="14097" width="1.140625" style="97" customWidth="1"/>
    <col min="14098" max="14098" width="18.28515625" style="97" customWidth="1"/>
    <col min="14099" max="14099" width="1.28515625" style="97" customWidth="1"/>
    <col min="14100" max="14336" width="6.85546875" style="97"/>
    <col min="14337" max="14337" width="2.5703125" style="97" customWidth="1"/>
    <col min="14338" max="14338" width="6.85546875" style="97" customWidth="1"/>
    <col min="14339" max="14339" width="15.85546875" style="97" customWidth="1"/>
    <col min="14340" max="14340" width="1.28515625" style="97" customWidth="1"/>
    <col min="14341" max="14341" width="9.7109375" style="97" customWidth="1"/>
    <col min="14342" max="14342" width="10.28515625" style="97" customWidth="1"/>
    <col min="14343" max="14343" width="2.28515625" style="97" customWidth="1"/>
    <col min="14344" max="14344" width="9.140625" style="97" customWidth="1"/>
    <col min="14345" max="14345" width="1.140625" style="97" customWidth="1"/>
    <col min="14346" max="14346" width="20.140625" style="97" customWidth="1"/>
    <col min="14347" max="14347" width="2.42578125" style="97" customWidth="1"/>
    <col min="14348" max="14348" width="1" style="97" customWidth="1"/>
    <col min="14349" max="14349" width="7" style="97" customWidth="1"/>
    <col min="14350" max="14350" width="15.5703125" style="97" customWidth="1"/>
    <col min="14351" max="14351" width="2.5703125" style="97" customWidth="1"/>
    <col min="14352" max="14352" width="1.28515625" style="97" customWidth="1"/>
    <col min="14353" max="14353" width="1.140625" style="97" customWidth="1"/>
    <col min="14354" max="14354" width="18.28515625" style="97" customWidth="1"/>
    <col min="14355" max="14355" width="1.28515625" style="97" customWidth="1"/>
    <col min="14356" max="14592" width="6.85546875" style="97"/>
    <col min="14593" max="14593" width="2.5703125" style="97" customWidth="1"/>
    <col min="14594" max="14594" width="6.85546875" style="97" customWidth="1"/>
    <col min="14595" max="14595" width="15.85546875" style="97" customWidth="1"/>
    <col min="14596" max="14596" width="1.28515625" style="97" customWidth="1"/>
    <col min="14597" max="14597" width="9.7109375" style="97" customWidth="1"/>
    <col min="14598" max="14598" width="10.28515625" style="97" customWidth="1"/>
    <col min="14599" max="14599" width="2.28515625" style="97" customWidth="1"/>
    <col min="14600" max="14600" width="9.140625" style="97" customWidth="1"/>
    <col min="14601" max="14601" width="1.140625" style="97" customWidth="1"/>
    <col min="14602" max="14602" width="20.140625" style="97" customWidth="1"/>
    <col min="14603" max="14603" width="2.42578125" style="97" customWidth="1"/>
    <col min="14604" max="14604" width="1" style="97" customWidth="1"/>
    <col min="14605" max="14605" width="7" style="97" customWidth="1"/>
    <col min="14606" max="14606" width="15.5703125" style="97" customWidth="1"/>
    <col min="14607" max="14607" width="2.5703125" style="97" customWidth="1"/>
    <col min="14608" max="14608" width="1.28515625" style="97" customWidth="1"/>
    <col min="14609" max="14609" width="1.140625" style="97" customWidth="1"/>
    <col min="14610" max="14610" width="18.28515625" style="97" customWidth="1"/>
    <col min="14611" max="14611" width="1.28515625" style="97" customWidth="1"/>
    <col min="14612" max="14848" width="6.85546875" style="97"/>
    <col min="14849" max="14849" width="2.5703125" style="97" customWidth="1"/>
    <col min="14850" max="14850" width="6.85546875" style="97" customWidth="1"/>
    <col min="14851" max="14851" width="15.85546875" style="97" customWidth="1"/>
    <col min="14852" max="14852" width="1.28515625" style="97" customWidth="1"/>
    <col min="14853" max="14853" width="9.7109375" style="97" customWidth="1"/>
    <col min="14854" max="14854" width="10.28515625" style="97" customWidth="1"/>
    <col min="14855" max="14855" width="2.28515625" style="97" customWidth="1"/>
    <col min="14856" max="14856" width="9.140625" style="97" customWidth="1"/>
    <col min="14857" max="14857" width="1.140625" style="97" customWidth="1"/>
    <col min="14858" max="14858" width="20.140625" style="97" customWidth="1"/>
    <col min="14859" max="14859" width="2.42578125" style="97" customWidth="1"/>
    <col min="14860" max="14860" width="1" style="97" customWidth="1"/>
    <col min="14861" max="14861" width="7" style="97" customWidth="1"/>
    <col min="14862" max="14862" width="15.5703125" style="97" customWidth="1"/>
    <col min="14863" max="14863" width="2.5703125" style="97" customWidth="1"/>
    <col min="14864" max="14864" width="1.28515625" style="97" customWidth="1"/>
    <col min="14865" max="14865" width="1.140625" style="97" customWidth="1"/>
    <col min="14866" max="14866" width="18.28515625" style="97" customWidth="1"/>
    <col min="14867" max="14867" width="1.28515625" style="97" customWidth="1"/>
    <col min="14868" max="15104" width="6.85546875" style="97"/>
    <col min="15105" max="15105" width="2.5703125" style="97" customWidth="1"/>
    <col min="15106" max="15106" width="6.85546875" style="97" customWidth="1"/>
    <col min="15107" max="15107" width="15.85546875" style="97" customWidth="1"/>
    <col min="15108" max="15108" width="1.28515625" style="97" customWidth="1"/>
    <col min="15109" max="15109" width="9.7109375" style="97" customWidth="1"/>
    <col min="15110" max="15110" width="10.28515625" style="97" customWidth="1"/>
    <col min="15111" max="15111" width="2.28515625" style="97" customWidth="1"/>
    <col min="15112" max="15112" width="9.140625" style="97" customWidth="1"/>
    <col min="15113" max="15113" width="1.140625" style="97" customWidth="1"/>
    <col min="15114" max="15114" width="20.140625" style="97" customWidth="1"/>
    <col min="15115" max="15115" width="2.42578125" style="97" customWidth="1"/>
    <col min="15116" max="15116" width="1" style="97" customWidth="1"/>
    <col min="15117" max="15117" width="7" style="97" customWidth="1"/>
    <col min="15118" max="15118" width="15.5703125" style="97" customWidth="1"/>
    <col min="15119" max="15119" width="2.5703125" style="97" customWidth="1"/>
    <col min="15120" max="15120" width="1.28515625" style="97" customWidth="1"/>
    <col min="15121" max="15121" width="1.140625" style="97" customWidth="1"/>
    <col min="15122" max="15122" width="18.28515625" style="97" customWidth="1"/>
    <col min="15123" max="15123" width="1.28515625" style="97" customWidth="1"/>
    <col min="15124" max="15360" width="6.85546875" style="97"/>
    <col min="15361" max="15361" width="2.5703125" style="97" customWidth="1"/>
    <col min="15362" max="15362" width="6.85546875" style="97" customWidth="1"/>
    <col min="15363" max="15363" width="15.85546875" style="97" customWidth="1"/>
    <col min="15364" max="15364" width="1.28515625" style="97" customWidth="1"/>
    <col min="15365" max="15365" width="9.7109375" style="97" customWidth="1"/>
    <col min="15366" max="15366" width="10.28515625" style="97" customWidth="1"/>
    <col min="15367" max="15367" width="2.28515625" style="97" customWidth="1"/>
    <col min="15368" max="15368" width="9.140625" style="97" customWidth="1"/>
    <col min="15369" max="15369" width="1.140625" style="97" customWidth="1"/>
    <col min="15370" max="15370" width="20.140625" style="97" customWidth="1"/>
    <col min="15371" max="15371" width="2.42578125" style="97" customWidth="1"/>
    <col min="15372" max="15372" width="1" style="97" customWidth="1"/>
    <col min="15373" max="15373" width="7" style="97" customWidth="1"/>
    <col min="15374" max="15374" width="15.5703125" style="97" customWidth="1"/>
    <col min="15375" max="15375" width="2.5703125" style="97" customWidth="1"/>
    <col min="15376" max="15376" width="1.28515625" style="97" customWidth="1"/>
    <col min="15377" max="15377" width="1.140625" style="97" customWidth="1"/>
    <col min="15378" max="15378" width="18.28515625" style="97" customWidth="1"/>
    <col min="15379" max="15379" width="1.28515625" style="97" customWidth="1"/>
    <col min="15380" max="15616" width="6.85546875" style="97"/>
    <col min="15617" max="15617" width="2.5703125" style="97" customWidth="1"/>
    <col min="15618" max="15618" width="6.85546875" style="97" customWidth="1"/>
    <col min="15619" max="15619" width="15.85546875" style="97" customWidth="1"/>
    <col min="15620" max="15620" width="1.28515625" style="97" customWidth="1"/>
    <col min="15621" max="15621" width="9.7109375" style="97" customWidth="1"/>
    <col min="15622" max="15622" width="10.28515625" style="97" customWidth="1"/>
    <col min="15623" max="15623" width="2.28515625" style="97" customWidth="1"/>
    <col min="15624" max="15624" width="9.140625" style="97" customWidth="1"/>
    <col min="15625" max="15625" width="1.140625" style="97" customWidth="1"/>
    <col min="15626" max="15626" width="20.140625" style="97" customWidth="1"/>
    <col min="15627" max="15627" width="2.42578125" style="97" customWidth="1"/>
    <col min="15628" max="15628" width="1" style="97" customWidth="1"/>
    <col min="15629" max="15629" width="7" style="97" customWidth="1"/>
    <col min="15630" max="15630" width="15.5703125" style="97" customWidth="1"/>
    <col min="15631" max="15631" width="2.5703125" style="97" customWidth="1"/>
    <col min="15632" max="15632" width="1.28515625" style="97" customWidth="1"/>
    <col min="15633" max="15633" width="1.140625" style="97" customWidth="1"/>
    <col min="15634" max="15634" width="18.28515625" style="97" customWidth="1"/>
    <col min="15635" max="15635" width="1.28515625" style="97" customWidth="1"/>
    <col min="15636" max="15872" width="6.85546875" style="97"/>
    <col min="15873" max="15873" width="2.5703125" style="97" customWidth="1"/>
    <col min="15874" max="15874" width="6.85546875" style="97" customWidth="1"/>
    <col min="15875" max="15875" width="15.85546875" style="97" customWidth="1"/>
    <col min="15876" max="15876" width="1.28515625" style="97" customWidth="1"/>
    <col min="15877" max="15877" width="9.7109375" style="97" customWidth="1"/>
    <col min="15878" max="15878" width="10.28515625" style="97" customWidth="1"/>
    <col min="15879" max="15879" width="2.28515625" style="97" customWidth="1"/>
    <col min="15880" max="15880" width="9.140625" style="97" customWidth="1"/>
    <col min="15881" max="15881" width="1.140625" style="97" customWidth="1"/>
    <col min="15882" max="15882" width="20.140625" style="97" customWidth="1"/>
    <col min="15883" max="15883" width="2.42578125" style="97" customWidth="1"/>
    <col min="15884" max="15884" width="1" style="97" customWidth="1"/>
    <col min="15885" max="15885" width="7" style="97" customWidth="1"/>
    <col min="15886" max="15886" width="15.5703125" style="97" customWidth="1"/>
    <col min="15887" max="15887" width="2.5703125" style="97" customWidth="1"/>
    <col min="15888" max="15888" width="1.28515625" style="97" customWidth="1"/>
    <col min="15889" max="15889" width="1.140625" style="97" customWidth="1"/>
    <col min="15890" max="15890" width="18.28515625" style="97" customWidth="1"/>
    <col min="15891" max="15891" width="1.28515625" style="97" customWidth="1"/>
    <col min="15892" max="16128" width="6.85546875" style="97"/>
    <col min="16129" max="16129" width="2.5703125" style="97" customWidth="1"/>
    <col min="16130" max="16130" width="6.85546875" style="97" customWidth="1"/>
    <col min="16131" max="16131" width="15.85546875" style="97" customWidth="1"/>
    <col min="16132" max="16132" width="1.28515625" style="97" customWidth="1"/>
    <col min="16133" max="16133" width="9.7109375" style="97" customWidth="1"/>
    <col min="16134" max="16134" width="10.28515625" style="97" customWidth="1"/>
    <col min="16135" max="16135" width="2.28515625" style="97" customWidth="1"/>
    <col min="16136" max="16136" width="9.140625" style="97" customWidth="1"/>
    <col min="16137" max="16137" width="1.140625" style="97" customWidth="1"/>
    <col min="16138" max="16138" width="20.140625" style="97" customWidth="1"/>
    <col min="16139" max="16139" width="2.42578125" style="97" customWidth="1"/>
    <col min="16140" max="16140" width="1" style="97" customWidth="1"/>
    <col min="16141" max="16141" width="7" style="97" customWidth="1"/>
    <col min="16142" max="16142" width="15.5703125" style="97" customWidth="1"/>
    <col min="16143" max="16143" width="2.5703125" style="97" customWidth="1"/>
    <col min="16144" max="16144" width="1.28515625" style="97" customWidth="1"/>
    <col min="16145" max="16145" width="1.140625" style="97" customWidth="1"/>
    <col min="16146" max="16146" width="18.28515625" style="97" customWidth="1"/>
    <col min="16147" max="16147" width="1.28515625" style="97" customWidth="1"/>
    <col min="16148" max="16384" width="6.85546875" style="97"/>
  </cols>
  <sheetData>
    <row r="1" spans="1:19" ht="13.5" customHeight="1" x14ac:dyDescent="0.25">
      <c r="A1" s="282"/>
      <c r="B1" s="283"/>
      <c r="C1" s="283"/>
      <c r="D1" s="283"/>
      <c r="E1" s="284"/>
      <c r="F1" s="284"/>
      <c r="G1" s="284"/>
      <c r="H1" s="284"/>
      <c r="I1" s="284"/>
      <c r="J1" s="284"/>
      <c r="K1" s="284"/>
      <c r="L1" s="284"/>
      <c r="M1" s="284"/>
      <c r="N1" s="284"/>
      <c r="O1" s="284"/>
      <c r="P1" s="284"/>
      <c r="Q1" s="283"/>
      <c r="R1" s="283"/>
      <c r="S1" s="285"/>
    </row>
    <row r="2" spans="1:19" ht="13.5" customHeight="1" x14ac:dyDescent="0.25">
      <c r="A2" s="286"/>
      <c r="B2" s="287"/>
      <c r="C2" s="287"/>
      <c r="D2" s="287"/>
      <c r="E2" s="288" t="s">
        <v>3243</v>
      </c>
      <c r="F2" s="289"/>
      <c r="G2" s="289"/>
      <c r="H2" s="289"/>
      <c r="I2" s="289"/>
      <c r="J2" s="289"/>
      <c r="K2" s="289"/>
      <c r="L2" s="289"/>
      <c r="M2" s="289"/>
      <c r="N2" s="289"/>
      <c r="O2" s="289"/>
      <c r="P2" s="289"/>
      <c r="Q2" s="287"/>
      <c r="R2" s="287"/>
      <c r="S2" s="290"/>
    </row>
    <row r="3" spans="1:19" ht="13.5" customHeight="1" x14ac:dyDescent="0.25">
      <c r="A3" s="286"/>
      <c r="B3" s="287"/>
      <c r="C3" s="287"/>
      <c r="D3" s="287"/>
      <c r="E3" s="289"/>
      <c r="F3" s="289"/>
      <c r="G3" s="289"/>
      <c r="H3" s="289"/>
      <c r="I3" s="289"/>
      <c r="J3" s="289"/>
      <c r="K3" s="289"/>
      <c r="L3" s="289"/>
      <c r="M3" s="289"/>
      <c r="N3" s="289"/>
      <c r="O3" s="289"/>
      <c r="P3" s="289"/>
      <c r="Q3" s="287"/>
      <c r="R3" s="287"/>
      <c r="S3" s="290"/>
    </row>
    <row r="4" spans="1:19" ht="13.5" customHeight="1" x14ac:dyDescent="0.25">
      <c r="A4" s="286"/>
      <c r="B4" s="287"/>
      <c r="C4" s="287"/>
      <c r="D4" s="287"/>
      <c r="E4" s="289"/>
      <c r="F4" s="289"/>
      <c r="G4" s="289"/>
      <c r="H4" s="289"/>
      <c r="I4" s="289"/>
      <c r="J4" s="289"/>
      <c r="K4" s="289"/>
      <c r="L4" s="289"/>
      <c r="M4" s="289"/>
      <c r="N4" s="289"/>
      <c r="O4" s="289"/>
      <c r="P4" s="289"/>
      <c r="Q4" s="287"/>
      <c r="R4" s="287"/>
      <c r="S4" s="290"/>
    </row>
    <row r="5" spans="1:19" ht="13.5" customHeight="1" x14ac:dyDescent="0.25">
      <c r="A5" s="286"/>
      <c r="B5" s="287"/>
      <c r="C5" s="287"/>
      <c r="D5" s="287"/>
      <c r="E5" s="289"/>
      <c r="F5" s="289"/>
      <c r="G5" s="289"/>
      <c r="H5" s="289"/>
      <c r="I5" s="289"/>
      <c r="J5" s="289"/>
      <c r="K5" s="289"/>
      <c r="L5" s="289"/>
      <c r="M5" s="289"/>
      <c r="N5" s="289"/>
      <c r="O5" s="289"/>
      <c r="P5" s="289"/>
      <c r="Q5" s="287"/>
      <c r="R5" s="287"/>
      <c r="S5" s="290"/>
    </row>
    <row r="6" spans="1:19" ht="13.5" customHeight="1" x14ac:dyDescent="0.25">
      <c r="A6" s="286"/>
      <c r="B6" s="287"/>
      <c r="C6" s="287"/>
      <c r="D6" s="287"/>
      <c r="E6" s="289"/>
      <c r="F6" s="289"/>
      <c r="G6" s="289"/>
      <c r="H6" s="289"/>
      <c r="I6" s="289"/>
      <c r="J6" s="289"/>
      <c r="K6" s="289"/>
      <c r="L6" s="289"/>
      <c r="M6" s="289"/>
      <c r="N6" s="289"/>
      <c r="O6" s="289"/>
      <c r="P6" s="289"/>
      <c r="Q6" s="287"/>
      <c r="R6" s="287"/>
      <c r="S6" s="290"/>
    </row>
    <row r="7" spans="1:19" ht="13.5" customHeight="1" x14ac:dyDescent="0.25">
      <c r="A7" s="286"/>
      <c r="B7" s="287"/>
      <c r="C7" s="287"/>
      <c r="D7" s="287"/>
      <c r="E7" s="289"/>
      <c r="F7" s="289"/>
      <c r="G7" s="289"/>
      <c r="H7" s="289"/>
      <c r="I7" s="289"/>
      <c r="J7" s="289"/>
      <c r="K7" s="289"/>
      <c r="L7" s="289"/>
      <c r="M7" s="289"/>
      <c r="N7" s="289"/>
      <c r="O7" s="289"/>
      <c r="P7" s="289"/>
      <c r="Q7" s="287"/>
      <c r="R7" s="287"/>
      <c r="S7" s="290"/>
    </row>
    <row r="8" spans="1:19" ht="69.75" customHeight="1" x14ac:dyDescent="0.25">
      <c r="A8" s="291"/>
      <c r="B8" s="292"/>
      <c r="C8" s="292"/>
      <c r="D8" s="292"/>
      <c r="E8" s="293"/>
      <c r="F8" s="293"/>
      <c r="G8" s="293"/>
      <c r="H8" s="293"/>
      <c r="I8" s="293"/>
      <c r="J8" s="293"/>
      <c r="K8" s="293"/>
      <c r="L8" s="293"/>
      <c r="M8" s="293"/>
      <c r="N8" s="293"/>
      <c r="O8" s="293"/>
      <c r="P8" s="293"/>
      <c r="Q8" s="292"/>
      <c r="R8" s="292"/>
      <c r="S8" s="294"/>
    </row>
    <row r="9" spans="1:19" ht="10.5" customHeight="1" x14ac:dyDescent="0.25">
      <c r="A9" s="265"/>
      <c r="B9" s="251"/>
      <c r="C9" s="251"/>
      <c r="D9" s="251"/>
      <c r="E9" s="251"/>
      <c r="F9" s="251"/>
      <c r="G9" s="251"/>
      <c r="H9" s="251"/>
      <c r="I9" s="251"/>
      <c r="J9" s="251"/>
      <c r="K9" s="251"/>
      <c r="L9" s="251"/>
      <c r="M9" s="251"/>
      <c r="N9" s="251"/>
      <c r="O9" s="251"/>
      <c r="P9" s="251"/>
      <c r="Q9" s="251"/>
      <c r="R9" s="251"/>
      <c r="S9" s="252"/>
    </row>
    <row r="10" spans="1:19" ht="13.5" customHeight="1" x14ac:dyDescent="0.25">
      <c r="A10" s="265"/>
      <c r="B10" s="251"/>
      <c r="C10" s="251"/>
      <c r="D10" s="251"/>
      <c r="E10" s="251"/>
      <c r="F10" s="251"/>
      <c r="G10" s="251"/>
      <c r="H10" s="251"/>
      <c r="I10" s="251"/>
      <c r="J10" s="251"/>
      <c r="K10" s="251"/>
      <c r="L10" s="251"/>
      <c r="M10" s="251"/>
      <c r="N10" s="251"/>
      <c r="O10" s="251"/>
      <c r="P10" s="251"/>
      <c r="Q10" s="251"/>
      <c r="R10" s="251"/>
      <c r="S10" s="252"/>
    </row>
    <row r="11" spans="1:19" ht="6" customHeight="1" x14ac:dyDescent="0.25">
      <c r="A11" s="282"/>
      <c r="B11" s="283"/>
      <c r="C11" s="283"/>
      <c r="D11" s="283"/>
      <c r="E11" s="283"/>
      <c r="F11" s="283"/>
      <c r="G11" s="283"/>
      <c r="H11" s="285"/>
      <c r="I11" s="295"/>
      <c r="J11" s="295"/>
      <c r="K11" s="296"/>
      <c r="L11" s="297"/>
      <c r="M11" s="295"/>
      <c r="N11" s="296"/>
      <c r="O11" s="295"/>
      <c r="P11" s="295"/>
      <c r="Q11" s="295"/>
      <c r="R11" s="295"/>
      <c r="S11" s="296"/>
    </row>
    <row r="12" spans="1:19" ht="15" customHeight="1" x14ac:dyDescent="0.25">
      <c r="A12" s="291"/>
      <c r="B12" s="298" t="s">
        <v>1375</v>
      </c>
      <c r="C12" s="298"/>
      <c r="D12" s="298"/>
      <c r="E12" s="298"/>
      <c r="F12" s="298"/>
      <c r="G12" s="298"/>
      <c r="H12" s="299"/>
      <c r="I12" s="300"/>
      <c r="J12" s="298" t="s">
        <v>3228</v>
      </c>
      <c r="K12" s="299"/>
      <c r="L12" s="301"/>
      <c r="M12" s="298" t="s">
        <v>3113</v>
      </c>
      <c r="N12" s="299"/>
      <c r="O12" s="300"/>
      <c r="P12" s="298" t="s">
        <v>3229</v>
      </c>
      <c r="Q12" s="298"/>
      <c r="R12" s="298"/>
      <c r="S12" s="299"/>
    </row>
    <row r="13" spans="1:19" ht="18" customHeight="1" x14ac:dyDescent="0.25">
      <c r="A13" s="248"/>
      <c r="B13" s="249"/>
      <c r="C13" s="249"/>
      <c r="D13" s="249"/>
      <c r="E13" s="249"/>
      <c r="F13" s="249"/>
      <c r="G13" s="249"/>
      <c r="H13" s="250"/>
      <c r="I13" s="248"/>
      <c r="J13" s="249"/>
      <c r="K13" s="250"/>
      <c r="L13" s="248"/>
      <c r="M13" s="249"/>
      <c r="N13" s="250"/>
      <c r="O13" s="251"/>
      <c r="P13" s="251"/>
      <c r="Q13" s="251"/>
      <c r="R13" s="251"/>
      <c r="S13" s="252"/>
    </row>
    <row r="14" spans="1:19" s="258" customFormat="1" ht="17.25" customHeight="1" x14ac:dyDescent="0.25">
      <c r="A14" s="253"/>
      <c r="B14" s="254" t="s">
        <v>3230</v>
      </c>
      <c r="C14" s="254"/>
      <c r="D14" s="254"/>
      <c r="E14" s="254"/>
      <c r="F14" s="254"/>
      <c r="G14" s="254"/>
      <c r="H14" s="255"/>
      <c r="I14" s="253"/>
      <c r="J14" s="256">
        <v>24970066000</v>
      </c>
      <c r="K14" s="257"/>
      <c r="L14" s="253"/>
      <c r="M14" s="256">
        <v>26007861345.799999</v>
      </c>
      <c r="N14" s="257"/>
      <c r="O14" s="253"/>
      <c r="P14" s="256">
        <v>26007861345.799999</v>
      </c>
      <c r="Q14" s="256"/>
      <c r="R14" s="256"/>
      <c r="S14" s="257"/>
    </row>
    <row r="15" spans="1:19" s="264" customFormat="1" ht="17.25" customHeight="1" x14ac:dyDescent="0.25">
      <c r="A15" s="259"/>
      <c r="B15" s="260" t="s">
        <v>3231</v>
      </c>
      <c r="C15" s="260"/>
      <c r="D15" s="260"/>
      <c r="E15" s="260"/>
      <c r="F15" s="260"/>
      <c r="G15" s="260"/>
      <c r="H15" s="261"/>
      <c r="I15" s="259"/>
      <c r="J15" s="262">
        <v>24970066000</v>
      </c>
      <c r="K15" s="263"/>
      <c r="L15" s="259"/>
      <c r="M15" s="262">
        <v>26007861345.799999</v>
      </c>
      <c r="N15" s="263"/>
      <c r="O15" s="259"/>
      <c r="P15" s="262">
        <v>26007861345.799999</v>
      </c>
      <c r="Q15" s="262"/>
      <c r="R15" s="262"/>
      <c r="S15" s="263"/>
    </row>
    <row r="16" spans="1:19" s="264" customFormat="1" ht="17.25" customHeight="1" x14ac:dyDescent="0.25">
      <c r="A16" s="259"/>
      <c r="B16" s="260" t="s">
        <v>3232</v>
      </c>
      <c r="C16" s="260"/>
      <c r="D16" s="260"/>
      <c r="E16" s="260"/>
      <c r="F16" s="260"/>
      <c r="G16" s="260"/>
      <c r="H16" s="261"/>
      <c r="I16" s="259"/>
      <c r="J16" s="262">
        <v>0</v>
      </c>
      <c r="K16" s="263"/>
      <c r="L16" s="259"/>
      <c r="M16" s="262">
        <v>0</v>
      </c>
      <c r="N16" s="263"/>
      <c r="O16" s="259"/>
      <c r="P16" s="262">
        <v>0</v>
      </c>
      <c r="Q16" s="262"/>
      <c r="R16" s="262"/>
      <c r="S16" s="263"/>
    </row>
    <row r="17" spans="1:19" ht="21" customHeight="1" x14ac:dyDescent="0.25">
      <c r="A17" s="265"/>
      <c r="B17" s="251"/>
      <c r="C17" s="251"/>
      <c r="D17" s="251"/>
      <c r="E17" s="251"/>
      <c r="F17" s="251"/>
      <c r="G17" s="251"/>
      <c r="H17" s="251"/>
      <c r="I17" s="248"/>
      <c r="J17" s="266"/>
      <c r="K17" s="266"/>
      <c r="L17" s="248"/>
      <c r="M17" s="266"/>
      <c r="N17" s="266"/>
      <c r="O17" s="248"/>
      <c r="P17" s="267"/>
      <c r="Q17" s="267"/>
      <c r="R17" s="267"/>
      <c r="S17" s="268"/>
    </row>
    <row r="18" spans="1:19" s="258" customFormat="1" ht="17.25" customHeight="1" x14ac:dyDescent="0.25">
      <c r="A18" s="253"/>
      <c r="B18" s="254" t="s">
        <v>3233</v>
      </c>
      <c r="C18" s="254"/>
      <c r="D18" s="254"/>
      <c r="E18" s="254"/>
      <c r="F18" s="254"/>
      <c r="G18" s="254"/>
      <c r="H18" s="255"/>
      <c r="I18" s="253"/>
      <c r="J18" s="256">
        <v>24965465000</v>
      </c>
      <c r="K18" s="257"/>
      <c r="L18" s="253"/>
      <c r="M18" s="256">
        <v>26435289139.509998</v>
      </c>
      <c r="N18" s="257"/>
      <c r="O18" s="253"/>
      <c r="P18" s="256">
        <v>26414222518.290001</v>
      </c>
      <c r="Q18" s="256"/>
      <c r="R18" s="256"/>
      <c r="S18" s="257"/>
    </row>
    <row r="19" spans="1:19" s="264" customFormat="1" ht="17.25" customHeight="1" x14ac:dyDescent="0.25">
      <c r="A19" s="259"/>
      <c r="B19" s="260" t="s">
        <v>3234</v>
      </c>
      <c r="C19" s="260"/>
      <c r="D19" s="260"/>
      <c r="E19" s="260"/>
      <c r="F19" s="260"/>
      <c r="G19" s="260"/>
      <c r="H19" s="261"/>
      <c r="I19" s="259"/>
      <c r="J19" s="262">
        <v>24965465000</v>
      </c>
      <c r="K19" s="263"/>
      <c r="L19" s="259"/>
      <c r="M19" s="262">
        <v>26435289139.509998</v>
      </c>
      <c r="N19" s="263"/>
      <c r="O19" s="259"/>
      <c r="P19" s="262">
        <v>26414222518.290001</v>
      </c>
      <c r="Q19" s="262"/>
      <c r="R19" s="262"/>
      <c r="S19" s="263"/>
    </row>
    <row r="20" spans="1:19" s="264" customFormat="1" ht="17.25" customHeight="1" x14ac:dyDescent="0.25">
      <c r="A20" s="259"/>
      <c r="B20" s="260" t="s">
        <v>3235</v>
      </c>
      <c r="C20" s="260"/>
      <c r="D20" s="260"/>
      <c r="E20" s="260"/>
      <c r="F20" s="260"/>
      <c r="G20" s="260"/>
      <c r="H20" s="261"/>
      <c r="I20" s="259"/>
      <c r="J20" s="262">
        <v>0</v>
      </c>
      <c r="K20" s="263"/>
      <c r="L20" s="259"/>
      <c r="M20" s="262">
        <v>0</v>
      </c>
      <c r="N20" s="263"/>
      <c r="O20" s="259"/>
      <c r="P20" s="262">
        <v>0</v>
      </c>
      <c r="Q20" s="262"/>
      <c r="R20" s="262"/>
      <c r="S20" s="263"/>
    </row>
    <row r="21" spans="1:19" ht="19.5" customHeight="1" x14ac:dyDescent="0.25">
      <c r="A21" s="265"/>
      <c r="B21" s="251"/>
      <c r="C21" s="251"/>
      <c r="D21" s="251"/>
      <c r="E21" s="251"/>
      <c r="F21" s="251"/>
      <c r="G21" s="251"/>
      <c r="H21" s="251"/>
      <c r="I21" s="248"/>
      <c r="J21" s="266"/>
      <c r="K21" s="266"/>
      <c r="L21" s="248"/>
      <c r="M21" s="266"/>
      <c r="N21" s="266"/>
      <c r="O21" s="248"/>
      <c r="P21" s="266"/>
      <c r="Q21" s="266"/>
      <c r="R21" s="266"/>
      <c r="S21" s="269"/>
    </row>
    <row r="22" spans="1:19" s="258" customFormat="1" ht="21" customHeight="1" x14ac:dyDescent="0.25">
      <c r="A22" s="253"/>
      <c r="B22" s="254" t="s">
        <v>3236</v>
      </c>
      <c r="C22" s="254"/>
      <c r="D22" s="254"/>
      <c r="E22" s="254"/>
      <c r="F22" s="254"/>
      <c r="G22" s="254"/>
      <c r="H22" s="255"/>
      <c r="I22" s="253"/>
      <c r="J22" s="256">
        <v>4601000</v>
      </c>
      <c r="K22" s="257"/>
      <c r="L22" s="253"/>
      <c r="M22" s="256">
        <v>-427427793.70999998</v>
      </c>
      <c r="N22" s="257"/>
      <c r="O22" s="253"/>
      <c r="P22" s="256">
        <v>-406361172.49000001</v>
      </c>
      <c r="Q22" s="256"/>
      <c r="R22" s="256"/>
      <c r="S22" s="257"/>
    </row>
    <row r="23" spans="1:19" ht="18" customHeight="1" x14ac:dyDescent="0.25">
      <c r="A23" s="265"/>
      <c r="B23" s="270"/>
      <c r="C23" s="270"/>
      <c r="D23" s="270"/>
      <c r="E23" s="270"/>
      <c r="F23" s="270"/>
      <c r="G23" s="270"/>
      <c r="H23" s="270"/>
      <c r="I23" s="248"/>
      <c r="J23" s="271"/>
      <c r="K23" s="271"/>
      <c r="L23" s="248"/>
      <c r="M23" s="271"/>
      <c r="N23" s="271"/>
      <c r="O23" s="248"/>
      <c r="P23" s="271"/>
      <c r="Q23" s="271"/>
      <c r="R23" s="271"/>
      <c r="S23" s="280"/>
    </row>
    <row r="24" spans="1:19" ht="9.75" customHeight="1" x14ac:dyDescent="0.25">
      <c r="A24" s="282"/>
      <c r="B24" s="283"/>
      <c r="C24" s="283"/>
      <c r="D24" s="283"/>
      <c r="E24" s="283"/>
      <c r="F24" s="283"/>
      <c r="G24" s="283"/>
      <c r="H24" s="285"/>
      <c r="I24" s="295"/>
      <c r="J24" s="295"/>
      <c r="K24" s="296"/>
      <c r="L24" s="297"/>
      <c r="M24" s="295"/>
      <c r="N24" s="296"/>
      <c r="O24" s="295"/>
      <c r="P24" s="295"/>
      <c r="Q24" s="295"/>
      <c r="R24" s="295"/>
      <c r="S24" s="296"/>
    </row>
    <row r="25" spans="1:19" ht="15" customHeight="1" x14ac:dyDescent="0.25">
      <c r="A25" s="291"/>
      <c r="B25" s="298" t="s">
        <v>1375</v>
      </c>
      <c r="C25" s="298"/>
      <c r="D25" s="298"/>
      <c r="E25" s="298"/>
      <c r="F25" s="298"/>
      <c r="G25" s="298"/>
      <c r="H25" s="299"/>
      <c r="I25" s="300"/>
      <c r="J25" s="298" t="s">
        <v>3228</v>
      </c>
      <c r="K25" s="299"/>
      <c r="L25" s="301"/>
      <c r="M25" s="298" t="s">
        <v>3113</v>
      </c>
      <c r="N25" s="299"/>
      <c r="O25" s="300"/>
      <c r="P25" s="298" t="s">
        <v>3229</v>
      </c>
      <c r="Q25" s="298"/>
      <c r="R25" s="298"/>
      <c r="S25" s="299"/>
    </row>
    <row r="26" spans="1:19" ht="18.75" customHeight="1" x14ac:dyDescent="0.25">
      <c r="A26" s="272"/>
      <c r="B26" s="273"/>
      <c r="C26" s="273"/>
      <c r="D26" s="273"/>
      <c r="E26" s="273"/>
      <c r="F26" s="273"/>
      <c r="G26" s="273"/>
      <c r="H26" s="273"/>
      <c r="I26" s="248"/>
      <c r="J26" s="274"/>
      <c r="K26" s="274"/>
      <c r="L26" s="248"/>
      <c r="M26" s="274"/>
      <c r="N26" s="274"/>
      <c r="O26" s="248"/>
      <c r="P26" s="274"/>
      <c r="Q26" s="274"/>
      <c r="R26" s="274"/>
      <c r="S26" s="275"/>
    </row>
    <row r="27" spans="1:19" s="258" customFormat="1" ht="17.25" customHeight="1" x14ac:dyDescent="0.25">
      <c r="A27" s="253"/>
      <c r="B27" s="254" t="s">
        <v>3237</v>
      </c>
      <c r="C27" s="254"/>
      <c r="D27" s="254"/>
      <c r="E27" s="254"/>
      <c r="F27" s="254"/>
      <c r="G27" s="254"/>
      <c r="H27" s="255"/>
      <c r="I27" s="253"/>
      <c r="J27" s="256">
        <v>4601000</v>
      </c>
      <c r="K27" s="257"/>
      <c r="L27" s="253"/>
      <c r="M27" s="256">
        <v>-427427793.70999998</v>
      </c>
      <c r="N27" s="257"/>
      <c r="O27" s="253"/>
      <c r="P27" s="256">
        <v>-406361172.49000001</v>
      </c>
      <c r="Q27" s="256"/>
      <c r="R27" s="256"/>
      <c r="S27" s="257"/>
    </row>
    <row r="28" spans="1:19" ht="18.75" customHeight="1" x14ac:dyDescent="0.25">
      <c r="A28" s="265"/>
      <c r="B28" s="251"/>
      <c r="C28" s="251"/>
      <c r="D28" s="251"/>
      <c r="E28" s="251"/>
      <c r="F28" s="251"/>
      <c r="G28" s="251"/>
      <c r="H28" s="251"/>
      <c r="I28" s="248"/>
      <c r="J28" s="266"/>
      <c r="K28" s="266"/>
      <c r="L28" s="248"/>
      <c r="M28" s="266"/>
      <c r="N28" s="266"/>
      <c r="O28" s="248"/>
      <c r="P28" s="266"/>
      <c r="Q28" s="266"/>
      <c r="R28" s="266"/>
      <c r="S28" s="269"/>
    </row>
    <row r="29" spans="1:19" s="258" customFormat="1" ht="17.25" customHeight="1" x14ac:dyDescent="0.25">
      <c r="A29" s="253"/>
      <c r="B29" s="254" t="s">
        <v>3238</v>
      </c>
      <c r="C29" s="254"/>
      <c r="D29" s="254"/>
      <c r="E29" s="254"/>
      <c r="F29" s="254"/>
      <c r="G29" s="254"/>
      <c r="H29" s="255"/>
      <c r="I29" s="253"/>
      <c r="J29" s="256">
        <v>235479000</v>
      </c>
      <c r="K29" s="257"/>
      <c r="L29" s="253"/>
      <c r="M29" s="256">
        <v>212885566.69</v>
      </c>
      <c r="N29" s="257"/>
      <c r="O29" s="253"/>
      <c r="P29" s="256">
        <v>212885566.69</v>
      </c>
      <c r="Q29" s="256"/>
      <c r="R29" s="256"/>
      <c r="S29" s="257"/>
    </row>
    <row r="30" spans="1:19" ht="19.5" customHeight="1" x14ac:dyDescent="0.25">
      <c r="A30" s="265"/>
      <c r="B30" s="251"/>
      <c r="C30" s="251"/>
      <c r="D30" s="251"/>
      <c r="E30" s="251"/>
      <c r="F30" s="251"/>
      <c r="G30" s="251"/>
      <c r="H30" s="251"/>
      <c r="I30" s="248"/>
      <c r="J30" s="266"/>
      <c r="K30" s="266"/>
      <c r="L30" s="248"/>
      <c r="M30" s="266"/>
      <c r="N30" s="266"/>
      <c r="O30" s="248"/>
      <c r="P30" s="266"/>
      <c r="Q30" s="266"/>
      <c r="R30" s="266"/>
      <c r="S30" s="269"/>
    </row>
    <row r="31" spans="1:19" s="258" customFormat="1" ht="17.25" customHeight="1" x14ac:dyDescent="0.25">
      <c r="A31" s="253"/>
      <c r="B31" s="254" t="s">
        <v>3239</v>
      </c>
      <c r="C31" s="254"/>
      <c r="D31" s="254"/>
      <c r="E31" s="254"/>
      <c r="F31" s="254"/>
      <c r="G31" s="254"/>
      <c r="H31" s="255"/>
      <c r="I31" s="253"/>
      <c r="J31" s="256">
        <v>-230878000</v>
      </c>
      <c r="K31" s="257"/>
      <c r="L31" s="253"/>
      <c r="M31" s="256">
        <v>-640313360.39999998</v>
      </c>
      <c r="N31" s="257"/>
      <c r="O31" s="253"/>
      <c r="P31" s="256">
        <v>-619246739.17999995</v>
      </c>
      <c r="Q31" s="256"/>
      <c r="R31" s="256"/>
      <c r="S31" s="257"/>
    </row>
    <row r="32" spans="1:19" ht="26.25" customHeight="1" x14ac:dyDescent="0.25">
      <c r="A32" s="265"/>
      <c r="B32" s="251"/>
      <c r="C32" s="251"/>
      <c r="D32" s="251"/>
      <c r="E32" s="251"/>
      <c r="F32" s="251"/>
      <c r="G32" s="251"/>
      <c r="H32" s="251"/>
      <c r="I32" s="251"/>
      <c r="J32" s="266"/>
      <c r="K32" s="266"/>
      <c r="L32" s="251"/>
      <c r="M32" s="266"/>
      <c r="N32" s="266"/>
      <c r="O32" s="251"/>
      <c r="P32" s="266"/>
      <c r="Q32" s="266"/>
      <c r="R32" s="266"/>
      <c r="S32" s="269"/>
    </row>
    <row r="33" spans="1:19" ht="15" customHeight="1" x14ac:dyDescent="0.25">
      <c r="A33" s="282"/>
      <c r="B33" s="283"/>
      <c r="C33" s="283"/>
      <c r="D33" s="283"/>
      <c r="E33" s="283"/>
      <c r="F33" s="283"/>
      <c r="G33" s="283"/>
      <c r="H33" s="285"/>
      <c r="I33" s="295"/>
      <c r="J33" s="295"/>
      <c r="K33" s="296"/>
      <c r="L33" s="297"/>
      <c r="M33" s="295"/>
      <c r="N33" s="296"/>
      <c r="O33" s="297"/>
      <c r="P33" s="295"/>
      <c r="Q33" s="295"/>
      <c r="R33" s="295"/>
      <c r="S33" s="296"/>
    </row>
    <row r="34" spans="1:19" ht="12" customHeight="1" x14ac:dyDescent="0.25">
      <c r="A34" s="291"/>
      <c r="B34" s="298" t="s">
        <v>1375</v>
      </c>
      <c r="C34" s="298"/>
      <c r="D34" s="298"/>
      <c r="E34" s="298"/>
      <c r="F34" s="298"/>
      <c r="G34" s="298"/>
      <c r="H34" s="299"/>
      <c r="I34" s="300"/>
      <c r="J34" s="298" t="s">
        <v>3228</v>
      </c>
      <c r="K34" s="299"/>
      <c r="L34" s="301"/>
      <c r="M34" s="298" t="s">
        <v>3113</v>
      </c>
      <c r="N34" s="299"/>
      <c r="O34" s="301"/>
      <c r="P34" s="298" t="s">
        <v>3229</v>
      </c>
      <c r="Q34" s="298"/>
      <c r="R34" s="298"/>
      <c r="S34" s="299"/>
    </row>
    <row r="35" spans="1:19" ht="21.75" customHeight="1" x14ac:dyDescent="0.25">
      <c r="A35" s="248"/>
      <c r="B35" s="249"/>
      <c r="C35" s="249"/>
      <c r="D35" s="249"/>
      <c r="E35" s="249"/>
      <c r="F35" s="249"/>
      <c r="G35" s="249"/>
      <c r="H35" s="250"/>
      <c r="I35" s="248"/>
      <c r="J35" s="267"/>
      <c r="K35" s="268"/>
      <c r="L35" s="248"/>
      <c r="M35" s="267"/>
      <c r="N35" s="268"/>
      <c r="O35" s="248"/>
      <c r="P35" s="267"/>
      <c r="Q35" s="267"/>
      <c r="R35" s="267"/>
      <c r="S35" s="268"/>
    </row>
    <row r="36" spans="1:19" s="258" customFormat="1" ht="17.25" customHeight="1" x14ac:dyDescent="0.25">
      <c r="A36" s="253"/>
      <c r="B36" s="254" t="s">
        <v>3240</v>
      </c>
      <c r="C36" s="254"/>
      <c r="D36" s="254"/>
      <c r="E36" s="254"/>
      <c r="F36" s="254"/>
      <c r="G36" s="254"/>
      <c r="H36" s="255"/>
      <c r="I36" s="253"/>
      <c r="J36" s="256">
        <v>138613000</v>
      </c>
      <c r="K36" s="257"/>
      <c r="L36" s="253"/>
      <c r="M36" s="256">
        <v>450000000</v>
      </c>
      <c r="N36" s="257"/>
      <c r="O36" s="253"/>
      <c r="P36" s="256">
        <v>450000000</v>
      </c>
      <c r="Q36" s="256"/>
      <c r="R36" s="256"/>
      <c r="S36" s="257"/>
    </row>
    <row r="37" spans="1:19" ht="16.5" customHeight="1" x14ac:dyDescent="0.25">
      <c r="A37" s="265"/>
      <c r="B37" s="251"/>
      <c r="C37" s="251"/>
      <c r="D37" s="251"/>
      <c r="E37" s="251"/>
      <c r="F37" s="251"/>
      <c r="G37" s="251"/>
      <c r="H37" s="251"/>
      <c r="I37" s="248"/>
      <c r="J37" s="266"/>
      <c r="K37" s="266"/>
      <c r="L37" s="248"/>
      <c r="M37" s="266"/>
      <c r="N37" s="266"/>
      <c r="O37" s="248"/>
      <c r="P37" s="266"/>
      <c r="Q37" s="266"/>
      <c r="R37" s="266"/>
      <c r="S37" s="269"/>
    </row>
    <row r="38" spans="1:19" s="258" customFormat="1" ht="17.25" customHeight="1" x14ac:dyDescent="0.25">
      <c r="A38" s="253"/>
      <c r="B38" s="254" t="s">
        <v>3241</v>
      </c>
      <c r="C38" s="254"/>
      <c r="D38" s="254"/>
      <c r="E38" s="254"/>
      <c r="F38" s="254"/>
      <c r="G38" s="254"/>
      <c r="H38" s="255"/>
      <c r="I38" s="253"/>
      <c r="J38" s="256">
        <v>143214000</v>
      </c>
      <c r="K38" s="257"/>
      <c r="L38" s="253"/>
      <c r="M38" s="256">
        <v>116357942.7</v>
      </c>
      <c r="N38" s="257"/>
      <c r="O38" s="253"/>
      <c r="P38" s="256">
        <v>116357942.7</v>
      </c>
      <c r="Q38" s="256"/>
      <c r="R38" s="256"/>
      <c r="S38" s="257"/>
    </row>
    <row r="39" spans="1:19" ht="18" customHeight="1" x14ac:dyDescent="0.25">
      <c r="A39" s="248"/>
      <c r="B39" s="251"/>
      <c r="C39" s="251"/>
      <c r="D39" s="251"/>
      <c r="E39" s="251"/>
      <c r="F39" s="251"/>
      <c r="G39" s="251"/>
      <c r="H39" s="251"/>
      <c r="I39" s="248"/>
      <c r="J39" s="266"/>
      <c r="K39" s="266"/>
      <c r="L39" s="248"/>
      <c r="M39" s="266"/>
      <c r="N39" s="266"/>
      <c r="O39" s="248"/>
      <c r="P39" s="266"/>
      <c r="Q39" s="266"/>
      <c r="R39" s="266"/>
      <c r="S39" s="269"/>
    </row>
    <row r="40" spans="1:19" s="258" customFormat="1" ht="17.25" customHeight="1" x14ac:dyDescent="0.25">
      <c r="A40" s="281"/>
      <c r="B40" s="254" t="s">
        <v>3242</v>
      </c>
      <c r="C40" s="254"/>
      <c r="D40" s="254"/>
      <c r="E40" s="254"/>
      <c r="F40" s="254"/>
      <c r="G40" s="254"/>
      <c r="H40" s="255"/>
      <c r="I40" s="253"/>
      <c r="J40" s="256">
        <v>-4601000</v>
      </c>
      <c r="K40" s="257"/>
      <c r="L40" s="253"/>
      <c r="M40" s="256">
        <v>333642057.30000001</v>
      </c>
      <c r="N40" s="257"/>
      <c r="O40" s="253"/>
      <c r="P40" s="256">
        <v>333642057.30000001</v>
      </c>
      <c r="Q40" s="256"/>
      <c r="R40" s="256"/>
      <c r="S40" s="257"/>
    </row>
    <row r="41" spans="1:19" ht="0.75" customHeight="1" x14ac:dyDescent="0.25">
      <c r="A41" s="276"/>
      <c r="B41" s="278"/>
      <c r="C41" s="278"/>
      <c r="D41" s="278"/>
      <c r="E41" s="278"/>
      <c r="F41" s="278"/>
      <c r="G41" s="278"/>
      <c r="H41" s="278"/>
      <c r="I41" s="278"/>
      <c r="J41" s="278"/>
      <c r="K41" s="278"/>
      <c r="L41" s="278"/>
      <c r="M41" s="278"/>
      <c r="N41" s="278"/>
      <c r="O41" s="278"/>
      <c r="P41" s="278"/>
      <c r="Q41" s="278"/>
      <c r="R41" s="278"/>
      <c r="S41" s="279"/>
    </row>
    <row r="42" spans="1:19" ht="6" customHeight="1" x14ac:dyDescent="0.25"/>
    <row r="43" spans="1:19" ht="10.5" customHeight="1" x14ac:dyDescent="0.25">
      <c r="O43" s="277"/>
      <c r="P43" s="277"/>
      <c r="Q43" s="277"/>
      <c r="R43" s="277"/>
      <c r="S43" s="277"/>
    </row>
    <row r="44" spans="1:19" ht="9" customHeight="1" x14ac:dyDescent="0.25"/>
  </sheetData>
  <mergeCells count="67">
    <mergeCell ref="B40:H40"/>
    <mergeCell ref="J40:K40"/>
    <mergeCell ref="M40:N40"/>
    <mergeCell ref="P40:S40"/>
    <mergeCell ref="O43:S43"/>
    <mergeCell ref="B36:H36"/>
    <mergeCell ref="J36:K36"/>
    <mergeCell ref="M36:N36"/>
    <mergeCell ref="P36:S36"/>
    <mergeCell ref="B38:H38"/>
    <mergeCell ref="J38:K38"/>
    <mergeCell ref="M38:N38"/>
    <mergeCell ref="P38:S38"/>
    <mergeCell ref="B31:H31"/>
    <mergeCell ref="J31:K31"/>
    <mergeCell ref="M31:N31"/>
    <mergeCell ref="P31:S31"/>
    <mergeCell ref="B34:H34"/>
    <mergeCell ref="J34:K34"/>
    <mergeCell ref="M34:N34"/>
    <mergeCell ref="P34:S34"/>
    <mergeCell ref="B27:H27"/>
    <mergeCell ref="J27:K27"/>
    <mergeCell ref="M27:N27"/>
    <mergeCell ref="P27:S27"/>
    <mergeCell ref="B29:H29"/>
    <mergeCell ref="J29:K29"/>
    <mergeCell ref="M29:N29"/>
    <mergeCell ref="P29:S29"/>
    <mergeCell ref="B22:H22"/>
    <mergeCell ref="J22:K22"/>
    <mergeCell ref="M22:N22"/>
    <mergeCell ref="P22:S22"/>
    <mergeCell ref="B25:H25"/>
    <mergeCell ref="J25:K25"/>
    <mergeCell ref="M25:N25"/>
    <mergeCell ref="P25:S25"/>
    <mergeCell ref="B19:H19"/>
    <mergeCell ref="J19:K19"/>
    <mergeCell ref="M19:N19"/>
    <mergeCell ref="P19:S19"/>
    <mergeCell ref="B20:H20"/>
    <mergeCell ref="J20:K20"/>
    <mergeCell ref="M20:N20"/>
    <mergeCell ref="P20:S20"/>
    <mergeCell ref="B16:H16"/>
    <mergeCell ref="J16:K16"/>
    <mergeCell ref="M16:N16"/>
    <mergeCell ref="P16:S16"/>
    <mergeCell ref="B18:H18"/>
    <mergeCell ref="J18:K18"/>
    <mergeCell ref="M18:N18"/>
    <mergeCell ref="P18:S18"/>
    <mergeCell ref="B14:H14"/>
    <mergeCell ref="J14:K14"/>
    <mergeCell ref="M14:N14"/>
    <mergeCell ref="P14:S14"/>
    <mergeCell ref="B15:H15"/>
    <mergeCell ref="J15:K15"/>
    <mergeCell ref="M15:N15"/>
    <mergeCell ref="P15:S15"/>
    <mergeCell ref="E1:P1"/>
    <mergeCell ref="E2:P8"/>
    <mergeCell ref="B12:H12"/>
    <mergeCell ref="J12:K12"/>
    <mergeCell ref="M12:N12"/>
    <mergeCell ref="P12:S12"/>
  </mergeCells>
  <printOptions horizontalCentered="1"/>
  <pageMargins left="0.23622047244094491" right="0.23622047244094491" top="0.74803149606299213" bottom="0.74803149606299213" header="0.31496062992125984" footer="0.31496062992125984"/>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AF78"/>
  <sheetViews>
    <sheetView showGridLines="0" showOutlineSymbols="0" topLeftCell="D23" zoomScaleNormal="100" workbookViewId="0">
      <selection activeCell="AQ75" sqref="AQ75"/>
    </sheetView>
  </sheetViews>
  <sheetFormatPr baseColWidth="10" defaultRowHeight="12.75" customHeight="1" x14ac:dyDescent="0.25"/>
  <cols>
    <col min="1" max="1" width="2.28515625" style="1" customWidth="1"/>
    <col min="2" max="2" width="5.7109375" style="1" customWidth="1"/>
    <col min="3" max="3" width="17.140625" style="1" customWidth="1"/>
    <col min="4" max="4" width="3.42578125" style="1" customWidth="1"/>
    <col min="5" max="5" width="1.140625" style="1" customWidth="1"/>
    <col min="6" max="6" width="8" style="1" customWidth="1"/>
    <col min="7" max="7" width="3.42578125" style="1" customWidth="1"/>
    <col min="8" max="10" width="1.140625" style="1" customWidth="1"/>
    <col min="11" max="11" width="8" style="1" customWidth="1"/>
    <col min="12" max="12" width="5.7109375" style="1" customWidth="1"/>
    <col min="13" max="14" width="1.140625" style="1" customWidth="1"/>
    <col min="15" max="15" width="13.7109375" style="1" customWidth="1"/>
    <col min="16" max="16" width="1" style="1" customWidth="1"/>
    <col min="17" max="17" width="1.28515625" style="1" customWidth="1"/>
    <col min="18" max="18" width="12.140625" style="1" customWidth="1"/>
    <col min="19" max="19" width="1.42578125" style="1" customWidth="1"/>
    <col min="20" max="20" width="2.42578125" style="1" customWidth="1"/>
    <col min="21" max="22" width="6.85546875" style="1" customWidth="1"/>
    <col min="23" max="23" width="2.28515625" style="1" customWidth="1"/>
    <col min="24" max="24" width="1.140625" style="1" customWidth="1"/>
    <col min="25" max="25" width="5.7109375" style="1" customWidth="1"/>
    <col min="26" max="27" width="3.42578125" style="1" customWidth="1"/>
    <col min="28" max="29" width="1.140625" style="1" customWidth="1"/>
    <col min="30" max="30" width="8" style="1" customWidth="1"/>
    <col min="31" max="31" width="5.7109375" style="1" customWidth="1"/>
    <col min="32" max="32" width="4.5703125" style="1" customWidth="1"/>
    <col min="33" max="256" width="6.85546875" style="1" customWidth="1"/>
    <col min="257" max="257" width="2.28515625" style="1" customWidth="1"/>
    <col min="258" max="258" width="5.7109375" style="1" customWidth="1"/>
    <col min="259" max="259" width="17.140625" style="1" customWidth="1"/>
    <col min="260" max="260" width="3.42578125" style="1" customWidth="1"/>
    <col min="261" max="261" width="1.140625" style="1" customWidth="1"/>
    <col min="262" max="262" width="8" style="1" customWidth="1"/>
    <col min="263" max="263" width="3.42578125" style="1" customWidth="1"/>
    <col min="264" max="266" width="1.140625" style="1" customWidth="1"/>
    <col min="267" max="267" width="8" style="1" customWidth="1"/>
    <col min="268" max="268" width="5.7109375" style="1" customWidth="1"/>
    <col min="269" max="270" width="1.140625" style="1" customWidth="1"/>
    <col min="271" max="271" width="13.7109375" style="1" customWidth="1"/>
    <col min="272" max="272" width="1" style="1" customWidth="1"/>
    <col min="273" max="273" width="1.28515625" style="1" customWidth="1"/>
    <col min="274" max="274" width="12.140625" style="1" customWidth="1"/>
    <col min="275" max="275" width="1.42578125" style="1" customWidth="1"/>
    <col min="276" max="276" width="2.42578125" style="1" customWidth="1"/>
    <col min="277" max="278" width="6.85546875" style="1" customWidth="1"/>
    <col min="279" max="279" width="2.28515625" style="1" customWidth="1"/>
    <col min="280" max="280" width="1.140625" style="1" customWidth="1"/>
    <col min="281" max="281" width="5.7109375" style="1" customWidth="1"/>
    <col min="282" max="283" width="3.42578125" style="1" customWidth="1"/>
    <col min="284" max="285" width="1.140625" style="1" customWidth="1"/>
    <col min="286" max="286" width="8" style="1" customWidth="1"/>
    <col min="287" max="287" width="5.7109375" style="1" customWidth="1"/>
    <col min="288" max="288" width="4.5703125" style="1" customWidth="1"/>
    <col min="289" max="512" width="6.85546875" style="1" customWidth="1"/>
    <col min="513" max="513" width="2.28515625" style="1" customWidth="1"/>
    <col min="514" max="514" width="5.7109375" style="1" customWidth="1"/>
    <col min="515" max="515" width="17.140625" style="1" customWidth="1"/>
    <col min="516" max="516" width="3.42578125" style="1" customWidth="1"/>
    <col min="517" max="517" width="1.140625" style="1" customWidth="1"/>
    <col min="518" max="518" width="8" style="1" customWidth="1"/>
    <col min="519" max="519" width="3.42578125" style="1" customWidth="1"/>
    <col min="520" max="522" width="1.140625" style="1" customWidth="1"/>
    <col min="523" max="523" width="8" style="1" customWidth="1"/>
    <col min="524" max="524" width="5.7109375" style="1" customWidth="1"/>
    <col min="525" max="526" width="1.140625" style="1" customWidth="1"/>
    <col min="527" max="527" width="13.7109375" style="1" customWidth="1"/>
    <col min="528" max="528" width="1" style="1" customWidth="1"/>
    <col min="529" max="529" width="1.28515625" style="1" customWidth="1"/>
    <col min="530" max="530" width="12.140625" style="1" customWidth="1"/>
    <col min="531" max="531" width="1.42578125" style="1" customWidth="1"/>
    <col min="532" max="532" width="2.42578125" style="1" customWidth="1"/>
    <col min="533" max="534" width="6.85546875" style="1" customWidth="1"/>
    <col min="535" max="535" width="2.28515625" style="1" customWidth="1"/>
    <col min="536" max="536" width="1.140625" style="1" customWidth="1"/>
    <col min="537" max="537" width="5.7109375" style="1" customWidth="1"/>
    <col min="538" max="539" width="3.42578125" style="1" customWidth="1"/>
    <col min="540" max="541" width="1.140625" style="1" customWidth="1"/>
    <col min="542" max="542" width="8" style="1" customWidth="1"/>
    <col min="543" max="543" width="5.7109375" style="1" customWidth="1"/>
    <col min="544" max="544" width="4.5703125" style="1" customWidth="1"/>
    <col min="545" max="768" width="6.85546875" style="1" customWidth="1"/>
    <col min="769" max="769" width="2.28515625" style="1" customWidth="1"/>
    <col min="770" max="770" width="5.7109375" style="1" customWidth="1"/>
    <col min="771" max="771" width="17.140625" style="1" customWidth="1"/>
    <col min="772" max="772" width="3.42578125" style="1" customWidth="1"/>
    <col min="773" max="773" width="1.140625" style="1" customWidth="1"/>
    <col min="774" max="774" width="8" style="1" customWidth="1"/>
    <col min="775" max="775" width="3.42578125" style="1" customWidth="1"/>
    <col min="776" max="778" width="1.140625" style="1" customWidth="1"/>
    <col min="779" max="779" width="8" style="1" customWidth="1"/>
    <col min="780" max="780" width="5.7109375" style="1" customWidth="1"/>
    <col min="781" max="782" width="1.140625" style="1" customWidth="1"/>
    <col min="783" max="783" width="13.7109375" style="1" customWidth="1"/>
    <col min="784" max="784" width="1" style="1" customWidth="1"/>
    <col min="785" max="785" width="1.28515625" style="1" customWidth="1"/>
    <col min="786" max="786" width="12.140625" style="1" customWidth="1"/>
    <col min="787" max="787" width="1.42578125" style="1" customWidth="1"/>
    <col min="788" max="788" width="2.42578125" style="1" customWidth="1"/>
    <col min="789" max="790" width="6.85546875" style="1" customWidth="1"/>
    <col min="791" max="791" width="2.28515625" style="1" customWidth="1"/>
    <col min="792" max="792" width="1.140625" style="1" customWidth="1"/>
    <col min="793" max="793" width="5.7109375" style="1" customWidth="1"/>
    <col min="794" max="795" width="3.42578125" style="1" customWidth="1"/>
    <col min="796" max="797" width="1.140625" style="1" customWidth="1"/>
    <col min="798" max="798" width="8" style="1" customWidth="1"/>
    <col min="799" max="799" width="5.7109375" style="1" customWidth="1"/>
    <col min="800" max="800" width="4.5703125" style="1" customWidth="1"/>
    <col min="801" max="1024" width="6.85546875" style="1" customWidth="1"/>
    <col min="1025" max="1025" width="2.28515625" style="1" customWidth="1"/>
    <col min="1026" max="1026" width="5.7109375" style="1" customWidth="1"/>
    <col min="1027" max="1027" width="17.140625" style="1" customWidth="1"/>
    <col min="1028" max="1028" width="3.42578125" style="1" customWidth="1"/>
    <col min="1029" max="1029" width="1.140625" style="1" customWidth="1"/>
    <col min="1030" max="1030" width="8" style="1" customWidth="1"/>
    <col min="1031" max="1031" width="3.42578125" style="1" customWidth="1"/>
    <col min="1032" max="1034" width="1.140625" style="1" customWidth="1"/>
    <col min="1035" max="1035" width="8" style="1" customWidth="1"/>
    <col min="1036" max="1036" width="5.7109375" style="1" customWidth="1"/>
    <col min="1037" max="1038" width="1.140625" style="1" customWidth="1"/>
    <col min="1039" max="1039" width="13.7109375" style="1" customWidth="1"/>
    <col min="1040" max="1040" width="1" style="1" customWidth="1"/>
    <col min="1041" max="1041" width="1.28515625" style="1" customWidth="1"/>
    <col min="1042" max="1042" width="12.140625" style="1" customWidth="1"/>
    <col min="1043" max="1043" width="1.42578125" style="1" customWidth="1"/>
    <col min="1044" max="1044" width="2.42578125" style="1" customWidth="1"/>
    <col min="1045" max="1046" width="6.85546875" style="1" customWidth="1"/>
    <col min="1047" max="1047" width="2.28515625" style="1" customWidth="1"/>
    <col min="1048" max="1048" width="1.140625" style="1" customWidth="1"/>
    <col min="1049" max="1049" width="5.7109375" style="1" customWidth="1"/>
    <col min="1050" max="1051" width="3.42578125" style="1" customWidth="1"/>
    <col min="1052" max="1053" width="1.140625" style="1" customWidth="1"/>
    <col min="1054" max="1054" width="8" style="1" customWidth="1"/>
    <col min="1055" max="1055" width="5.7109375" style="1" customWidth="1"/>
    <col min="1056" max="1056" width="4.5703125" style="1" customWidth="1"/>
    <col min="1057" max="1280" width="6.85546875" style="1" customWidth="1"/>
    <col min="1281" max="1281" width="2.28515625" style="1" customWidth="1"/>
    <col min="1282" max="1282" width="5.7109375" style="1" customWidth="1"/>
    <col min="1283" max="1283" width="17.140625" style="1" customWidth="1"/>
    <col min="1284" max="1284" width="3.42578125" style="1" customWidth="1"/>
    <col min="1285" max="1285" width="1.140625" style="1" customWidth="1"/>
    <col min="1286" max="1286" width="8" style="1" customWidth="1"/>
    <col min="1287" max="1287" width="3.42578125" style="1" customWidth="1"/>
    <col min="1288" max="1290" width="1.140625" style="1" customWidth="1"/>
    <col min="1291" max="1291" width="8" style="1" customWidth="1"/>
    <col min="1292" max="1292" width="5.7109375" style="1" customWidth="1"/>
    <col min="1293" max="1294" width="1.140625" style="1" customWidth="1"/>
    <col min="1295" max="1295" width="13.7109375" style="1" customWidth="1"/>
    <col min="1296" max="1296" width="1" style="1" customWidth="1"/>
    <col min="1297" max="1297" width="1.28515625" style="1" customWidth="1"/>
    <col min="1298" max="1298" width="12.140625" style="1" customWidth="1"/>
    <col min="1299" max="1299" width="1.42578125" style="1" customWidth="1"/>
    <col min="1300" max="1300" width="2.42578125" style="1" customWidth="1"/>
    <col min="1301" max="1302" width="6.85546875" style="1" customWidth="1"/>
    <col min="1303" max="1303" width="2.28515625" style="1" customWidth="1"/>
    <col min="1304" max="1304" width="1.140625" style="1" customWidth="1"/>
    <col min="1305" max="1305" width="5.7109375" style="1" customWidth="1"/>
    <col min="1306" max="1307" width="3.42578125" style="1" customWidth="1"/>
    <col min="1308" max="1309" width="1.140625" style="1" customWidth="1"/>
    <col min="1310" max="1310" width="8" style="1" customWidth="1"/>
    <col min="1311" max="1311" width="5.7109375" style="1" customWidth="1"/>
    <col min="1312" max="1312" width="4.5703125" style="1" customWidth="1"/>
    <col min="1313" max="1536" width="6.85546875" style="1" customWidth="1"/>
    <col min="1537" max="1537" width="2.28515625" style="1" customWidth="1"/>
    <col min="1538" max="1538" width="5.7109375" style="1" customWidth="1"/>
    <col min="1539" max="1539" width="17.140625" style="1" customWidth="1"/>
    <col min="1540" max="1540" width="3.42578125" style="1" customWidth="1"/>
    <col min="1541" max="1541" width="1.140625" style="1" customWidth="1"/>
    <col min="1542" max="1542" width="8" style="1" customWidth="1"/>
    <col min="1543" max="1543" width="3.42578125" style="1" customWidth="1"/>
    <col min="1544" max="1546" width="1.140625" style="1" customWidth="1"/>
    <col min="1547" max="1547" width="8" style="1" customWidth="1"/>
    <col min="1548" max="1548" width="5.7109375" style="1" customWidth="1"/>
    <col min="1549" max="1550" width="1.140625" style="1" customWidth="1"/>
    <col min="1551" max="1551" width="13.7109375" style="1" customWidth="1"/>
    <col min="1552" max="1552" width="1" style="1" customWidth="1"/>
    <col min="1553" max="1553" width="1.28515625" style="1" customWidth="1"/>
    <col min="1554" max="1554" width="12.140625" style="1" customWidth="1"/>
    <col min="1555" max="1555" width="1.42578125" style="1" customWidth="1"/>
    <col min="1556" max="1556" width="2.42578125" style="1" customWidth="1"/>
    <col min="1557" max="1558" width="6.85546875" style="1" customWidth="1"/>
    <col min="1559" max="1559" width="2.28515625" style="1" customWidth="1"/>
    <col min="1560" max="1560" width="1.140625" style="1" customWidth="1"/>
    <col min="1561" max="1561" width="5.7109375" style="1" customWidth="1"/>
    <col min="1562" max="1563" width="3.42578125" style="1" customWidth="1"/>
    <col min="1564" max="1565" width="1.140625" style="1" customWidth="1"/>
    <col min="1566" max="1566" width="8" style="1" customWidth="1"/>
    <col min="1567" max="1567" width="5.7109375" style="1" customWidth="1"/>
    <col min="1568" max="1568" width="4.5703125" style="1" customWidth="1"/>
    <col min="1569" max="1792" width="6.85546875" style="1" customWidth="1"/>
    <col min="1793" max="1793" width="2.28515625" style="1" customWidth="1"/>
    <col min="1794" max="1794" width="5.7109375" style="1" customWidth="1"/>
    <col min="1795" max="1795" width="17.140625" style="1" customWidth="1"/>
    <col min="1796" max="1796" width="3.42578125" style="1" customWidth="1"/>
    <col min="1797" max="1797" width="1.140625" style="1" customWidth="1"/>
    <col min="1798" max="1798" width="8" style="1" customWidth="1"/>
    <col min="1799" max="1799" width="3.42578125" style="1" customWidth="1"/>
    <col min="1800" max="1802" width="1.140625" style="1" customWidth="1"/>
    <col min="1803" max="1803" width="8" style="1" customWidth="1"/>
    <col min="1804" max="1804" width="5.7109375" style="1" customWidth="1"/>
    <col min="1805" max="1806" width="1.140625" style="1" customWidth="1"/>
    <col min="1807" max="1807" width="13.7109375" style="1" customWidth="1"/>
    <col min="1808" max="1808" width="1" style="1" customWidth="1"/>
    <col min="1809" max="1809" width="1.28515625" style="1" customWidth="1"/>
    <col min="1810" max="1810" width="12.140625" style="1" customWidth="1"/>
    <col min="1811" max="1811" width="1.42578125" style="1" customWidth="1"/>
    <col min="1812" max="1812" width="2.42578125" style="1" customWidth="1"/>
    <col min="1813" max="1814" width="6.85546875" style="1" customWidth="1"/>
    <col min="1815" max="1815" width="2.28515625" style="1" customWidth="1"/>
    <col min="1816" max="1816" width="1.140625" style="1" customWidth="1"/>
    <col min="1817" max="1817" width="5.7109375" style="1" customWidth="1"/>
    <col min="1818" max="1819" width="3.42578125" style="1" customWidth="1"/>
    <col min="1820" max="1821" width="1.140625" style="1" customWidth="1"/>
    <col min="1822" max="1822" width="8" style="1" customWidth="1"/>
    <col min="1823" max="1823" width="5.7109375" style="1" customWidth="1"/>
    <col min="1824" max="1824" width="4.5703125" style="1" customWidth="1"/>
    <col min="1825" max="2048" width="6.85546875" style="1" customWidth="1"/>
    <col min="2049" max="2049" width="2.28515625" style="1" customWidth="1"/>
    <col min="2050" max="2050" width="5.7109375" style="1" customWidth="1"/>
    <col min="2051" max="2051" width="17.140625" style="1" customWidth="1"/>
    <col min="2052" max="2052" width="3.42578125" style="1" customWidth="1"/>
    <col min="2053" max="2053" width="1.140625" style="1" customWidth="1"/>
    <col min="2054" max="2054" width="8" style="1" customWidth="1"/>
    <col min="2055" max="2055" width="3.42578125" style="1" customWidth="1"/>
    <col min="2056" max="2058" width="1.140625" style="1" customWidth="1"/>
    <col min="2059" max="2059" width="8" style="1" customWidth="1"/>
    <col min="2060" max="2060" width="5.7109375" style="1" customWidth="1"/>
    <col min="2061" max="2062" width="1.140625" style="1" customWidth="1"/>
    <col min="2063" max="2063" width="13.7109375" style="1" customWidth="1"/>
    <col min="2064" max="2064" width="1" style="1" customWidth="1"/>
    <col min="2065" max="2065" width="1.28515625" style="1" customWidth="1"/>
    <col min="2066" max="2066" width="12.140625" style="1" customWidth="1"/>
    <col min="2067" max="2067" width="1.42578125" style="1" customWidth="1"/>
    <col min="2068" max="2068" width="2.42578125" style="1" customWidth="1"/>
    <col min="2069" max="2070" width="6.85546875" style="1" customWidth="1"/>
    <col min="2071" max="2071" width="2.28515625" style="1" customWidth="1"/>
    <col min="2072" max="2072" width="1.140625" style="1" customWidth="1"/>
    <col min="2073" max="2073" width="5.7109375" style="1" customWidth="1"/>
    <col min="2074" max="2075" width="3.42578125" style="1" customWidth="1"/>
    <col min="2076" max="2077" width="1.140625" style="1" customWidth="1"/>
    <col min="2078" max="2078" width="8" style="1" customWidth="1"/>
    <col min="2079" max="2079" width="5.7109375" style="1" customWidth="1"/>
    <col min="2080" max="2080" width="4.5703125" style="1" customWidth="1"/>
    <col min="2081" max="2304" width="6.85546875" style="1" customWidth="1"/>
    <col min="2305" max="2305" width="2.28515625" style="1" customWidth="1"/>
    <col min="2306" max="2306" width="5.7109375" style="1" customWidth="1"/>
    <col min="2307" max="2307" width="17.140625" style="1" customWidth="1"/>
    <col min="2308" max="2308" width="3.42578125" style="1" customWidth="1"/>
    <col min="2309" max="2309" width="1.140625" style="1" customWidth="1"/>
    <col min="2310" max="2310" width="8" style="1" customWidth="1"/>
    <col min="2311" max="2311" width="3.42578125" style="1" customWidth="1"/>
    <col min="2312" max="2314" width="1.140625" style="1" customWidth="1"/>
    <col min="2315" max="2315" width="8" style="1" customWidth="1"/>
    <col min="2316" max="2316" width="5.7109375" style="1" customWidth="1"/>
    <col min="2317" max="2318" width="1.140625" style="1" customWidth="1"/>
    <col min="2319" max="2319" width="13.7109375" style="1" customWidth="1"/>
    <col min="2320" max="2320" width="1" style="1" customWidth="1"/>
    <col min="2321" max="2321" width="1.28515625" style="1" customWidth="1"/>
    <col min="2322" max="2322" width="12.140625" style="1" customWidth="1"/>
    <col min="2323" max="2323" width="1.42578125" style="1" customWidth="1"/>
    <col min="2324" max="2324" width="2.42578125" style="1" customWidth="1"/>
    <col min="2325" max="2326" width="6.85546875" style="1" customWidth="1"/>
    <col min="2327" max="2327" width="2.28515625" style="1" customWidth="1"/>
    <col min="2328" max="2328" width="1.140625" style="1" customWidth="1"/>
    <col min="2329" max="2329" width="5.7109375" style="1" customWidth="1"/>
    <col min="2330" max="2331" width="3.42578125" style="1" customWidth="1"/>
    <col min="2332" max="2333" width="1.140625" style="1" customWidth="1"/>
    <col min="2334" max="2334" width="8" style="1" customWidth="1"/>
    <col min="2335" max="2335" width="5.7109375" style="1" customWidth="1"/>
    <col min="2336" max="2336" width="4.5703125" style="1" customWidth="1"/>
    <col min="2337" max="2560" width="6.85546875" style="1" customWidth="1"/>
    <col min="2561" max="2561" width="2.28515625" style="1" customWidth="1"/>
    <col min="2562" max="2562" width="5.7109375" style="1" customWidth="1"/>
    <col min="2563" max="2563" width="17.140625" style="1" customWidth="1"/>
    <col min="2564" max="2564" width="3.42578125" style="1" customWidth="1"/>
    <col min="2565" max="2565" width="1.140625" style="1" customWidth="1"/>
    <col min="2566" max="2566" width="8" style="1" customWidth="1"/>
    <col min="2567" max="2567" width="3.42578125" style="1" customWidth="1"/>
    <col min="2568" max="2570" width="1.140625" style="1" customWidth="1"/>
    <col min="2571" max="2571" width="8" style="1" customWidth="1"/>
    <col min="2572" max="2572" width="5.7109375" style="1" customWidth="1"/>
    <col min="2573" max="2574" width="1.140625" style="1" customWidth="1"/>
    <col min="2575" max="2575" width="13.7109375" style="1" customWidth="1"/>
    <col min="2576" max="2576" width="1" style="1" customWidth="1"/>
    <col min="2577" max="2577" width="1.28515625" style="1" customWidth="1"/>
    <col min="2578" max="2578" width="12.140625" style="1" customWidth="1"/>
    <col min="2579" max="2579" width="1.42578125" style="1" customWidth="1"/>
    <col min="2580" max="2580" width="2.42578125" style="1" customWidth="1"/>
    <col min="2581" max="2582" width="6.85546875" style="1" customWidth="1"/>
    <col min="2583" max="2583" width="2.28515625" style="1" customWidth="1"/>
    <col min="2584" max="2584" width="1.140625" style="1" customWidth="1"/>
    <col min="2585" max="2585" width="5.7109375" style="1" customWidth="1"/>
    <col min="2586" max="2587" width="3.42578125" style="1" customWidth="1"/>
    <col min="2588" max="2589" width="1.140625" style="1" customWidth="1"/>
    <col min="2590" max="2590" width="8" style="1" customWidth="1"/>
    <col min="2591" max="2591" width="5.7109375" style="1" customWidth="1"/>
    <col min="2592" max="2592" width="4.5703125" style="1" customWidth="1"/>
    <col min="2593" max="2816" width="6.85546875" style="1" customWidth="1"/>
    <col min="2817" max="2817" width="2.28515625" style="1" customWidth="1"/>
    <col min="2818" max="2818" width="5.7109375" style="1" customWidth="1"/>
    <col min="2819" max="2819" width="17.140625" style="1" customWidth="1"/>
    <col min="2820" max="2820" width="3.42578125" style="1" customWidth="1"/>
    <col min="2821" max="2821" width="1.140625" style="1" customWidth="1"/>
    <col min="2822" max="2822" width="8" style="1" customWidth="1"/>
    <col min="2823" max="2823" width="3.42578125" style="1" customWidth="1"/>
    <col min="2824" max="2826" width="1.140625" style="1" customWidth="1"/>
    <col min="2827" max="2827" width="8" style="1" customWidth="1"/>
    <col min="2828" max="2828" width="5.7109375" style="1" customWidth="1"/>
    <col min="2829" max="2830" width="1.140625" style="1" customWidth="1"/>
    <col min="2831" max="2831" width="13.7109375" style="1" customWidth="1"/>
    <col min="2832" max="2832" width="1" style="1" customWidth="1"/>
    <col min="2833" max="2833" width="1.28515625" style="1" customWidth="1"/>
    <col min="2834" max="2834" width="12.140625" style="1" customWidth="1"/>
    <col min="2835" max="2835" width="1.42578125" style="1" customWidth="1"/>
    <col min="2836" max="2836" width="2.42578125" style="1" customWidth="1"/>
    <col min="2837" max="2838" width="6.85546875" style="1" customWidth="1"/>
    <col min="2839" max="2839" width="2.28515625" style="1" customWidth="1"/>
    <col min="2840" max="2840" width="1.140625" style="1" customWidth="1"/>
    <col min="2841" max="2841" width="5.7109375" style="1" customWidth="1"/>
    <col min="2842" max="2843" width="3.42578125" style="1" customWidth="1"/>
    <col min="2844" max="2845" width="1.140625" style="1" customWidth="1"/>
    <col min="2846" max="2846" width="8" style="1" customWidth="1"/>
    <col min="2847" max="2847" width="5.7109375" style="1" customWidth="1"/>
    <col min="2848" max="2848" width="4.5703125" style="1" customWidth="1"/>
    <col min="2849" max="3072" width="6.85546875" style="1" customWidth="1"/>
    <col min="3073" max="3073" width="2.28515625" style="1" customWidth="1"/>
    <col min="3074" max="3074" width="5.7109375" style="1" customWidth="1"/>
    <col min="3075" max="3075" width="17.140625" style="1" customWidth="1"/>
    <col min="3076" max="3076" width="3.42578125" style="1" customWidth="1"/>
    <col min="3077" max="3077" width="1.140625" style="1" customWidth="1"/>
    <col min="3078" max="3078" width="8" style="1" customWidth="1"/>
    <col min="3079" max="3079" width="3.42578125" style="1" customWidth="1"/>
    <col min="3080" max="3082" width="1.140625" style="1" customWidth="1"/>
    <col min="3083" max="3083" width="8" style="1" customWidth="1"/>
    <col min="3084" max="3084" width="5.7109375" style="1" customWidth="1"/>
    <col min="3085" max="3086" width="1.140625" style="1" customWidth="1"/>
    <col min="3087" max="3087" width="13.7109375" style="1" customWidth="1"/>
    <col min="3088" max="3088" width="1" style="1" customWidth="1"/>
    <col min="3089" max="3089" width="1.28515625" style="1" customWidth="1"/>
    <col min="3090" max="3090" width="12.140625" style="1" customWidth="1"/>
    <col min="3091" max="3091" width="1.42578125" style="1" customWidth="1"/>
    <col min="3092" max="3092" width="2.42578125" style="1" customWidth="1"/>
    <col min="3093" max="3094" width="6.85546875" style="1" customWidth="1"/>
    <col min="3095" max="3095" width="2.28515625" style="1" customWidth="1"/>
    <col min="3096" max="3096" width="1.140625" style="1" customWidth="1"/>
    <col min="3097" max="3097" width="5.7109375" style="1" customWidth="1"/>
    <col min="3098" max="3099" width="3.42578125" style="1" customWidth="1"/>
    <col min="3100" max="3101" width="1.140625" style="1" customWidth="1"/>
    <col min="3102" max="3102" width="8" style="1" customWidth="1"/>
    <col min="3103" max="3103" width="5.7109375" style="1" customWidth="1"/>
    <col min="3104" max="3104" width="4.5703125" style="1" customWidth="1"/>
    <col min="3105" max="3328" width="6.85546875" style="1" customWidth="1"/>
    <col min="3329" max="3329" width="2.28515625" style="1" customWidth="1"/>
    <col min="3330" max="3330" width="5.7109375" style="1" customWidth="1"/>
    <col min="3331" max="3331" width="17.140625" style="1" customWidth="1"/>
    <col min="3332" max="3332" width="3.42578125" style="1" customWidth="1"/>
    <col min="3333" max="3333" width="1.140625" style="1" customWidth="1"/>
    <col min="3334" max="3334" width="8" style="1" customWidth="1"/>
    <col min="3335" max="3335" width="3.42578125" style="1" customWidth="1"/>
    <col min="3336" max="3338" width="1.140625" style="1" customWidth="1"/>
    <col min="3339" max="3339" width="8" style="1" customWidth="1"/>
    <col min="3340" max="3340" width="5.7109375" style="1" customWidth="1"/>
    <col min="3341" max="3342" width="1.140625" style="1" customWidth="1"/>
    <col min="3343" max="3343" width="13.7109375" style="1" customWidth="1"/>
    <col min="3344" max="3344" width="1" style="1" customWidth="1"/>
    <col min="3345" max="3345" width="1.28515625" style="1" customWidth="1"/>
    <col min="3346" max="3346" width="12.140625" style="1" customWidth="1"/>
    <col min="3347" max="3347" width="1.42578125" style="1" customWidth="1"/>
    <col min="3348" max="3348" width="2.42578125" style="1" customWidth="1"/>
    <col min="3349" max="3350" width="6.85546875" style="1" customWidth="1"/>
    <col min="3351" max="3351" width="2.28515625" style="1" customWidth="1"/>
    <col min="3352" max="3352" width="1.140625" style="1" customWidth="1"/>
    <col min="3353" max="3353" width="5.7109375" style="1" customWidth="1"/>
    <col min="3354" max="3355" width="3.42578125" style="1" customWidth="1"/>
    <col min="3356" max="3357" width="1.140625" style="1" customWidth="1"/>
    <col min="3358" max="3358" width="8" style="1" customWidth="1"/>
    <col min="3359" max="3359" width="5.7109375" style="1" customWidth="1"/>
    <col min="3360" max="3360" width="4.5703125" style="1" customWidth="1"/>
    <col min="3361" max="3584" width="6.85546875" style="1" customWidth="1"/>
    <col min="3585" max="3585" width="2.28515625" style="1" customWidth="1"/>
    <col min="3586" max="3586" width="5.7109375" style="1" customWidth="1"/>
    <col min="3587" max="3587" width="17.140625" style="1" customWidth="1"/>
    <col min="3588" max="3588" width="3.42578125" style="1" customWidth="1"/>
    <col min="3589" max="3589" width="1.140625" style="1" customWidth="1"/>
    <col min="3590" max="3590" width="8" style="1" customWidth="1"/>
    <col min="3591" max="3591" width="3.42578125" style="1" customWidth="1"/>
    <col min="3592" max="3594" width="1.140625" style="1" customWidth="1"/>
    <col min="3595" max="3595" width="8" style="1" customWidth="1"/>
    <col min="3596" max="3596" width="5.7109375" style="1" customWidth="1"/>
    <col min="3597" max="3598" width="1.140625" style="1" customWidth="1"/>
    <col min="3599" max="3599" width="13.7109375" style="1" customWidth="1"/>
    <col min="3600" max="3600" width="1" style="1" customWidth="1"/>
    <col min="3601" max="3601" width="1.28515625" style="1" customWidth="1"/>
    <col min="3602" max="3602" width="12.140625" style="1" customWidth="1"/>
    <col min="3603" max="3603" width="1.42578125" style="1" customWidth="1"/>
    <col min="3604" max="3604" width="2.42578125" style="1" customWidth="1"/>
    <col min="3605" max="3606" width="6.85546875" style="1" customWidth="1"/>
    <col min="3607" max="3607" width="2.28515625" style="1" customWidth="1"/>
    <col min="3608" max="3608" width="1.140625" style="1" customWidth="1"/>
    <col min="3609" max="3609" width="5.7109375" style="1" customWidth="1"/>
    <col min="3610" max="3611" width="3.42578125" style="1" customWidth="1"/>
    <col min="3612" max="3613" width="1.140625" style="1" customWidth="1"/>
    <col min="3614" max="3614" width="8" style="1" customWidth="1"/>
    <col min="3615" max="3615" width="5.7109375" style="1" customWidth="1"/>
    <col min="3616" max="3616" width="4.5703125" style="1" customWidth="1"/>
    <col min="3617" max="3840" width="6.85546875" style="1" customWidth="1"/>
    <col min="3841" max="3841" width="2.28515625" style="1" customWidth="1"/>
    <col min="3842" max="3842" width="5.7109375" style="1" customWidth="1"/>
    <col min="3843" max="3843" width="17.140625" style="1" customWidth="1"/>
    <col min="3844" max="3844" width="3.42578125" style="1" customWidth="1"/>
    <col min="3845" max="3845" width="1.140625" style="1" customWidth="1"/>
    <col min="3846" max="3846" width="8" style="1" customWidth="1"/>
    <col min="3847" max="3847" width="3.42578125" style="1" customWidth="1"/>
    <col min="3848" max="3850" width="1.140625" style="1" customWidth="1"/>
    <col min="3851" max="3851" width="8" style="1" customWidth="1"/>
    <col min="3852" max="3852" width="5.7109375" style="1" customWidth="1"/>
    <col min="3853" max="3854" width="1.140625" style="1" customWidth="1"/>
    <col min="3855" max="3855" width="13.7109375" style="1" customWidth="1"/>
    <col min="3856" max="3856" width="1" style="1" customWidth="1"/>
    <col min="3857" max="3857" width="1.28515625" style="1" customWidth="1"/>
    <col min="3858" max="3858" width="12.140625" style="1" customWidth="1"/>
    <col min="3859" max="3859" width="1.42578125" style="1" customWidth="1"/>
    <col min="3860" max="3860" width="2.42578125" style="1" customWidth="1"/>
    <col min="3861" max="3862" width="6.85546875" style="1" customWidth="1"/>
    <col min="3863" max="3863" width="2.28515625" style="1" customWidth="1"/>
    <col min="3864" max="3864" width="1.140625" style="1" customWidth="1"/>
    <col min="3865" max="3865" width="5.7109375" style="1" customWidth="1"/>
    <col min="3866" max="3867" width="3.42578125" style="1" customWidth="1"/>
    <col min="3868" max="3869" width="1.140625" style="1" customWidth="1"/>
    <col min="3870" max="3870" width="8" style="1" customWidth="1"/>
    <col min="3871" max="3871" width="5.7109375" style="1" customWidth="1"/>
    <col min="3872" max="3872" width="4.5703125" style="1" customWidth="1"/>
    <col min="3873" max="4096" width="6.85546875" style="1" customWidth="1"/>
    <col min="4097" max="4097" width="2.28515625" style="1" customWidth="1"/>
    <col min="4098" max="4098" width="5.7109375" style="1" customWidth="1"/>
    <col min="4099" max="4099" width="17.140625" style="1" customWidth="1"/>
    <col min="4100" max="4100" width="3.42578125" style="1" customWidth="1"/>
    <col min="4101" max="4101" width="1.140625" style="1" customWidth="1"/>
    <col min="4102" max="4102" width="8" style="1" customWidth="1"/>
    <col min="4103" max="4103" width="3.42578125" style="1" customWidth="1"/>
    <col min="4104" max="4106" width="1.140625" style="1" customWidth="1"/>
    <col min="4107" max="4107" width="8" style="1" customWidth="1"/>
    <col min="4108" max="4108" width="5.7109375" style="1" customWidth="1"/>
    <col min="4109" max="4110" width="1.140625" style="1" customWidth="1"/>
    <col min="4111" max="4111" width="13.7109375" style="1" customWidth="1"/>
    <col min="4112" max="4112" width="1" style="1" customWidth="1"/>
    <col min="4113" max="4113" width="1.28515625" style="1" customWidth="1"/>
    <col min="4114" max="4114" width="12.140625" style="1" customWidth="1"/>
    <col min="4115" max="4115" width="1.42578125" style="1" customWidth="1"/>
    <col min="4116" max="4116" width="2.42578125" style="1" customWidth="1"/>
    <col min="4117" max="4118" width="6.85546875" style="1" customWidth="1"/>
    <col min="4119" max="4119" width="2.28515625" style="1" customWidth="1"/>
    <col min="4120" max="4120" width="1.140625" style="1" customWidth="1"/>
    <col min="4121" max="4121" width="5.7109375" style="1" customWidth="1"/>
    <col min="4122" max="4123" width="3.42578125" style="1" customWidth="1"/>
    <col min="4124" max="4125" width="1.140625" style="1" customWidth="1"/>
    <col min="4126" max="4126" width="8" style="1" customWidth="1"/>
    <col min="4127" max="4127" width="5.7109375" style="1" customWidth="1"/>
    <col min="4128" max="4128" width="4.5703125" style="1" customWidth="1"/>
    <col min="4129" max="4352" width="6.85546875" style="1" customWidth="1"/>
    <col min="4353" max="4353" width="2.28515625" style="1" customWidth="1"/>
    <col min="4354" max="4354" width="5.7109375" style="1" customWidth="1"/>
    <col min="4355" max="4355" width="17.140625" style="1" customWidth="1"/>
    <col min="4356" max="4356" width="3.42578125" style="1" customWidth="1"/>
    <col min="4357" max="4357" width="1.140625" style="1" customWidth="1"/>
    <col min="4358" max="4358" width="8" style="1" customWidth="1"/>
    <col min="4359" max="4359" width="3.42578125" style="1" customWidth="1"/>
    <col min="4360" max="4362" width="1.140625" style="1" customWidth="1"/>
    <col min="4363" max="4363" width="8" style="1" customWidth="1"/>
    <col min="4364" max="4364" width="5.7109375" style="1" customWidth="1"/>
    <col min="4365" max="4366" width="1.140625" style="1" customWidth="1"/>
    <col min="4367" max="4367" width="13.7109375" style="1" customWidth="1"/>
    <col min="4368" max="4368" width="1" style="1" customWidth="1"/>
    <col min="4369" max="4369" width="1.28515625" style="1" customWidth="1"/>
    <col min="4370" max="4370" width="12.140625" style="1" customWidth="1"/>
    <col min="4371" max="4371" width="1.42578125" style="1" customWidth="1"/>
    <col min="4372" max="4372" width="2.42578125" style="1" customWidth="1"/>
    <col min="4373" max="4374" width="6.85546875" style="1" customWidth="1"/>
    <col min="4375" max="4375" width="2.28515625" style="1" customWidth="1"/>
    <col min="4376" max="4376" width="1.140625" style="1" customWidth="1"/>
    <col min="4377" max="4377" width="5.7109375" style="1" customWidth="1"/>
    <col min="4378" max="4379" width="3.42578125" style="1" customWidth="1"/>
    <col min="4380" max="4381" width="1.140625" style="1" customWidth="1"/>
    <col min="4382" max="4382" width="8" style="1" customWidth="1"/>
    <col min="4383" max="4383" width="5.7109375" style="1" customWidth="1"/>
    <col min="4384" max="4384" width="4.5703125" style="1" customWidth="1"/>
    <col min="4385" max="4608" width="6.85546875" style="1" customWidth="1"/>
    <col min="4609" max="4609" width="2.28515625" style="1" customWidth="1"/>
    <col min="4610" max="4610" width="5.7109375" style="1" customWidth="1"/>
    <col min="4611" max="4611" width="17.140625" style="1" customWidth="1"/>
    <col min="4612" max="4612" width="3.42578125" style="1" customWidth="1"/>
    <col min="4613" max="4613" width="1.140625" style="1" customWidth="1"/>
    <col min="4614" max="4614" width="8" style="1" customWidth="1"/>
    <col min="4615" max="4615" width="3.42578125" style="1" customWidth="1"/>
    <col min="4616" max="4618" width="1.140625" style="1" customWidth="1"/>
    <col min="4619" max="4619" width="8" style="1" customWidth="1"/>
    <col min="4620" max="4620" width="5.7109375" style="1" customWidth="1"/>
    <col min="4621" max="4622" width="1.140625" style="1" customWidth="1"/>
    <col min="4623" max="4623" width="13.7109375" style="1" customWidth="1"/>
    <col min="4624" max="4624" width="1" style="1" customWidth="1"/>
    <col min="4625" max="4625" width="1.28515625" style="1" customWidth="1"/>
    <col min="4626" max="4626" width="12.140625" style="1" customWidth="1"/>
    <col min="4627" max="4627" width="1.42578125" style="1" customWidth="1"/>
    <col min="4628" max="4628" width="2.42578125" style="1" customWidth="1"/>
    <col min="4629" max="4630" width="6.85546875" style="1" customWidth="1"/>
    <col min="4631" max="4631" width="2.28515625" style="1" customWidth="1"/>
    <col min="4632" max="4632" width="1.140625" style="1" customWidth="1"/>
    <col min="4633" max="4633" width="5.7109375" style="1" customWidth="1"/>
    <col min="4634" max="4635" width="3.42578125" style="1" customWidth="1"/>
    <col min="4636" max="4637" width="1.140625" style="1" customWidth="1"/>
    <col min="4638" max="4638" width="8" style="1" customWidth="1"/>
    <col min="4639" max="4639" width="5.7109375" style="1" customWidth="1"/>
    <col min="4640" max="4640" width="4.5703125" style="1" customWidth="1"/>
    <col min="4641" max="4864" width="6.85546875" style="1" customWidth="1"/>
    <col min="4865" max="4865" width="2.28515625" style="1" customWidth="1"/>
    <col min="4866" max="4866" width="5.7109375" style="1" customWidth="1"/>
    <col min="4867" max="4867" width="17.140625" style="1" customWidth="1"/>
    <col min="4868" max="4868" width="3.42578125" style="1" customWidth="1"/>
    <col min="4869" max="4869" width="1.140625" style="1" customWidth="1"/>
    <col min="4870" max="4870" width="8" style="1" customWidth="1"/>
    <col min="4871" max="4871" width="3.42578125" style="1" customWidth="1"/>
    <col min="4872" max="4874" width="1.140625" style="1" customWidth="1"/>
    <col min="4875" max="4875" width="8" style="1" customWidth="1"/>
    <col min="4876" max="4876" width="5.7109375" style="1" customWidth="1"/>
    <col min="4877" max="4878" width="1.140625" style="1" customWidth="1"/>
    <col min="4879" max="4879" width="13.7109375" style="1" customWidth="1"/>
    <col min="4880" max="4880" width="1" style="1" customWidth="1"/>
    <col min="4881" max="4881" width="1.28515625" style="1" customWidth="1"/>
    <col min="4882" max="4882" width="12.140625" style="1" customWidth="1"/>
    <col min="4883" max="4883" width="1.42578125" style="1" customWidth="1"/>
    <col min="4884" max="4884" width="2.42578125" style="1" customWidth="1"/>
    <col min="4885" max="4886" width="6.85546875" style="1" customWidth="1"/>
    <col min="4887" max="4887" width="2.28515625" style="1" customWidth="1"/>
    <col min="4888" max="4888" width="1.140625" style="1" customWidth="1"/>
    <col min="4889" max="4889" width="5.7109375" style="1" customWidth="1"/>
    <col min="4890" max="4891" width="3.42578125" style="1" customWidth="1"/>
    <col min="4892" max="4893" width="1.140625" style="1" customWidth="1"/>
    <col min="4894" max="4894" width="8" style="1" customWidth="1"/>
    <col min="4895" max="4895" width="5.7109375" style="1" customWidth="1"/>
    <col min="4896" max="4896" width="4.5703125" style="1" customWidth="1"/>
    <col min="4897" max="5120" width="6.85546875" style="1" customWidth="1"/>
    <col min="5121" max="5121" width="2.28515625" style="1" customWidth="1"/>
    <col min="5122" max="5122" width="5.7109375" style="1" customWidth="1"/>
    <col min="5123" max="5123" width="17.140625" style="1" customWidth="1"/>
    <col min="5124" max="5124" width="3.42578125" style="1" customWidth="1"/>
    <col min="5125" max="5125" width="1.140625" style="1" customWidth="1"/>
    <col min="5126" max="5126" width="8" style="1" customWidth="1"/>
    <col min="5127" max="5127" width="3.42578125" style="1" customWidth="1"/>
    <col min="5128" max="5130" width="1.140625" style="1" customWidth="1"/>
    <col min="5131" max="5131" width="8" style="1" customWidth="1"/>
    <col min="5132" max="5132" width="5.7109375" style="1" customWidth="1"/>
    <col min="5133" max="5134" width="1.140625" style="1" customWidth="1"/>
    <col min="5135" max="5135" width="13.7109375" style="1" customWidth="1"/>
    <col min="5136" max="5136" width="1" style="1" customWidth="1"/>
    <col min="5137" max="5137" width="1.28515625" style="1" customWidth="1"/>
    <col min="5138" max="5138" width="12.140625" style="1" customWidth="1"/>
    <col min="5139" max="5139" width="1.42578125" style="1" customWidth="1"/>
    <col min="5140" max="5140" width="2.42578125" style="1" customWidth="1"/>
    <col min="5141" max="5142" width="6.85546875" style="1" customWidth="1"/>
    <col min="5143" max="5143" width="2.28515625" style="1" customWidth="1"/>
    <col min="5144" max="5144" width="1.140625" style="1" customWidth="1"/>
    <col min="5145" max="5145" width="5.7109375" style="1" customWidth="1"/>
    <col min="5146" max="5147" width="3.42578125" style="1" customWidth="1"/>
    <col min="5148" max="5149" width="1.140625" style="1" customWidth="1"/>
    <col min="5150" max="5150" width="8" style="1" customWidth="1"/>
    <col min="5151" max="5151" width="5.7109375" style="1" customWidth="1"/>
    <col min="5152" max="5152" width="4.5703125" style="1" customWidth="1"/>
    <col min="5153" max="5376" width="6.85546875" style="1" customWidth="1"/>
    <col min="5377" max="5377" width="2.28515625" style="1" customWidth="1"/>
    <col min="5378" max="5378" width="5.7109375" style="1" customWidth="1"/>
    <col min="5379" max="5379" width="17.140625" style="1" customWidth="1"/>
    <col min="5380" max="5380" width="3.42578125" style="1" customWidth="1"/>
    <col min="5381" max="5381" width="1.140625" style="1" customWidth="1"/>
    <col min="5382" max="5382" width="8" style="1" customWidth="1"/>
    <col min="5383" max="5383" width="3.42578125" style="1" customWidth="1"/>
    <col min="5384" max="5386" width="1.140625" style="1" customWidth="1"/>
    <col min="5387" max="5387" width="8" style="1" customWidth="1"/>
    <col min="5388" max="5388" width="5.7109375" style="1" customWidth="1"/>
    <col min="5389" max="5390" width="1.140625" style="1" customWidth="1"/>
    <col min="5391" max="5391" width="13.7109375" style="1" customWidth="1"/>
    <col min="5392" max="5392" width="1" style="1" customWidth="1"/>
    <col min="5393" max="5393" width="1.28515625" style="1" customWidth="1"/>
    <col min="5394" max="5394" width="12.140625" style="1" customWidth="1"/>
    <col min="5395" max="5395" width="1.42578125" style="1" customWidth="1"/>
    <col min="5396" max="5396" width="2.42578125" style="1" customWidth="1"/>
    <col min="5397" max="5398" width="6.85546875" style="1" customWidth="1"/>
    <col min="5399" max="5399" width="2.28515625" style="1" customWidth="1"/>
    <col min="5400" max="5400" width="1.140625" style="1" customWidth="1"/>
    <col min="5401" max="5401" width="5.7109375" style="1" customWidth="1"/>
    <col min="5402" max="5403" width="3.42578125" style="1" customWidth="1"/>
    <col min="5404" max="5405" width="1.140625" style="1" customWidth="1"/>
    <col min="5406" max="5406" width="8" style="1" customWidth="1"/>
    <col min="5407" max="5407" width="5.7109375" style="1" customWidth="1"/>
    <col min="5408" max="5408" width="4.5703125" style="1" customWidth="1"/>
    <col min="5409" max="5632" width="6.85546875" style="1" customWidth="1"/>
    <col min="5633" max="5633" width="2.28515625" style="1" customWidth="1"/>
    <col min="5634" max="5634" width="5.7109375" style="1" customWidth="1"/>
    <col min="5635" max="5635" width="17.140625" style="1" customWidth="1"/>
    <col min="5636" max="5636" width="3.42578125" style="1" customWidth="1"/>
    <col min="5637" max="5637" width="1.140625" style="1" customWidth="1"/>
    <col min="5638" max="5638" width="8" style="1" customWidth="1"/>
    <col min="5639" max="5639" width="3.42578125" style="1" customWidth="1"/>
    <col min="5640" max="5642" width="1.140625" style="1" customWidth="1"/>
    <col min="5643" max="5643" width="8" style="1" customWidth="1"/>
    <col min="5644" max="5644" width="5.7109375" style="1" customWidth="1"/>
    <col min="5645" max="5646" width="1.140625" style="1" customWidth="1"/>
    <col min="5647" max="5647" width="13.7109375" style="1" customWidth="1"/>
    <col min="5648" max="5648" width="1" style="1" customWidth="1"/>
    <col min="5649" max="5649" width="1.28515625" style="1" customWidth="1"/>
    <col min="5650" max="5650" width="12.140625" style="1" customWidth="1"/>
    <col min="5651" max="5651" width="1.42578125" style="1" customWidth="1"/>
    <col min="5652" max="5652" width="2.42578125" style="1" customWidth="1"/>
    <col min="5653" max="5654" width="6.85546875" style="1" customWidth="1"/>
    <col min="5655" max="5655" width="2.28515625" style="1" customWidth="1"/>
    <col min="5656" max="5656" width="1.140625" style="1" customWidth="1"/>
    <col min="5657" max="5657" width="5.7109375" style="1" customWidth="1"/>
    <col min="5658" max="5659" width="3.42578125" style="1" customWidth="1"/>
    <col min="5660" max="5661" width="1.140625" style="1" customWidth="1"/>
    <col min="5662" max="5662" width="8" style="1" customWidth="1"/>
    <col min="5663" max="5663" width="5.7109375" style="1" customWidth="1"/>
    <col min="5664" max="5664" width="4.5703125" style="1" customWidth="1"/>
    <col min="5665" max="5888" width="6.85546875" style="1" customWidth="1"/>
    <col min="5889" max="5889" width="2.28515625" style="1" customWidth="1"/>
    <col min="5890" max="5890" width="5.7109375" style="1" customWidth="1"/>
    <col min="5891" max="5891" width="17.140625" style="1" customWidth="1"/>
    <col min="5892" max="5892" width="3.42578125" style="1" customWidth="1"/>
    <col min="5893" max="5893" width="1.140625" style="1" customWidth="1"/>
    <col min="5894" max="5894" width="8" style="1" customWidth="1"/>
    <col min="5895" max="5895" width="3.42578125" style="1" customWidth="1"/>
    <col min="5896" max="5898" width="1.140625" style="1" customWidth="1"/>
    <col min="5899" max="5899" width="8" style="1" customWidth="1"/>
    <col min="5900" max="5900" width="5.7109375" style="1" customWidth="1"/>
    <col min="5901" max="5902" width="1.140625" style="1" customWidth="1"/>
    <col min="5903" max="5903" width="13.7109375" style="1" customWidth="1"/>
    <col min="5904" max="5904" width="1" style="1" customWidth="1"/>
    <col min="5905" max="5905" width="1.28515625" style="1" customWidth="1"/>
    <col min="5906" max="5906" width="12.140625" style="1" customWidth="1"/>
    <col min="5907" max="5907" width="1.42578125" style="1" customWidth="1"/>
    <col min="5908" max="5908" width="2.42578125" style="1" customWidth="1"/>
    <col min="5909" max="5910" width="6.85546875" style="1" customWidth="1"/>
    <col min="5911" max="5911" width="2.28515625" style="1" customWidth="1"/>
    <col min="5912" max="5912" width="1.140625" style="1" customWidth="1"/>
    <col min="5913" max="5913" width="5.7109375" style="1" customWidth="1"/>
    <col min="5914" max="5915" width="3.42578125" style="1" customWidth="1"/>
    <col min="5916" max="5917" width="1.140625" style="1" customWidth="1"/>
    <col min="5918" max="5918" width="8" style="1" customWidth="1"/>
    <col min="5919" max="5919" width="5.7109375" style="1" customWidth="1"/>
    <col min="5920" max="5920" width="4.5703125" style="1" customWidth="1"/>
    <col min="5921" max="6144" width="6.85546875" style="1" customWidth="1"/>
    <col min="6145" max="6145" width="2.28515625" style="1" customWidth="1"/>
    <col min="6146" max="6146" width="5.7109375" style="1" customWidth="1"/>
    <col min="6147" max="6147" width="17.140625" style="1" customWidth="1"/>
    <col min="6148" max="6148" width="3.42578125" style="1" customWidth="1"/>
    <col min="6149" max="6149" width="1.140625" style="1" customWidth="1"/>
    <col min="6150" max="6150" width="8" style="1" customWidth="1"/>
    <col min="6151" max="6151" width="3.42578125" style="1" customWidth="1"/>
    <col min="6152" max="6154" width="1.140625" style="1" customWidth="1"/>
    <col min="6155" max="6155" width="8" style="1" customWidth="1"/>
    <col min="6156" max="6156" width="5.7109375" style="1" customWidth="1"/>
    <col min="6157" max="6158" width="1.140625" style="1" customWidth="1"/>
    <col min="6159" max="6159" width="13.7109375" style="1" customWidth="1"/>
    <col min="6160" max="6160" width="1" style="1" customWidth="1"/>
    <col min="6161" max="6161" width="1.28515625" style="1" customWidth="1"/>
    <col min="6162" max="6162" width="12.140625" style="1" customWidth="1"/>
    <col min="6163" max="6163" width="1.42578125" style="1" customWidth="1"/>
    <col min="6164" max="6164" width="2.42578125" style="1" customWidth="1"/>
    <col min="6165" max="6166" width="6.85546875" style="1" customWidth="1"/>
    <col min="6167" max="6167" width="2.28515625" style="1" customWidth="1"/>
    <col min="6168" max="6168" width="1.140625" style="1" customWidth="1"/>
    <col min="6169" max="6169" width="5.7109375" style="1" customWidth="1"/>
    <col min="6170" max="6171" width="3.42578125" style="1" customWidth="1"/>
    <col min="6172" max="6173" width="1.140625" style="1" customWidth="1"/>
    <col min="6174" max="6174" width="8" style="1" customWidth="1"/>
    <col min="6175" max="6175" width="5.7109375" style="1" customWidth="1"/>
    <col min="6176" max="6176" width="4.5703125" style="1" customWidth="1"/>
    <col min="6177" max="6400" width="6.85546875" style="1" customWidth="1"/>
    <col min="6401" max="6401" width="2.28515625" style="1" customWidth="1"/>
    <col min="6402" max="6402" width="5.7109375" style="1" customWidth="1"/>
    <col min="6403" max="6403" width="17.140625" style="1" customWidth="1"/>
    <col min="6404" max="6404" width="3.42578125" style="1" customWidth="1"/>
    <col min="6405" max="6405" width="1.140625" style="1" customWidth="1"/>
    <col min="6406" max="6406" width="8" style="1" customWidth="1"/>
    <col min="6407" max="6407" width="3.42578125" style="1" customWidth="1"/>
    <col min="6408" max="6410" width="1.140625" style="1" customWidth="1"/>
    <col min="6411" max="6411" width="8" style="1" customWidth="1"/>
    <col min="6412" max="6412" width="5.7109375" style="1" customWidth="1"/>
    <col min="6413" max="6414" width="1.140625" style="1" customWidth="1"/>
    <col min="6415" max="6415" width="13.7109375" style="1" customWidth="1"/>
    <col min="6416" max="6416" width="1" style="1" customWidth="1"/>
    <col min="6417" max="6417" width="1.28515625" style="1" customWidth="1"/>
    <col min="6418" max="6418" width="12.140625" style="1" customWidth="1"/>
    <col min="6419" max="6419" width="1.42578125" style="1" customWidth="1"/>
    <col min="6420" max="6420" width="2.42578125" style="1" customWidth="1"/>
    <col min="6421" max="6422" width="6.85546875" style="1" customWidth="1"/>
    <col min="6423" max="6423" width="2.28515625" style="1" customWidth="1"/>
    <col min="6424" max="6424" width="1.140625" style="1" customWidth="1"/>
    <col min="6425" max="6425" width="5.7109375" style="1" customWidth="1"/>
    <col min="6426" max="6427" width="3.42578125" style="1" customWidth="1"/>
    <col min="6428" max="6429" width="1.140625" style="1" customWidth="1"/>
    <col min="6430" max="6430" width="8" style="1" customWidth="1"/>
    <col min="6431" max="6431" width="5.7109375" style="1" customWidth="1"/>
    <col min="6432" max="6432" width="4.5703125" style="1" customWidth="1"/>
    <col min="6433" max="6656" width="6.85546875" style="1" customWidth="1"/>
    <col min="6657" max="6657" width="2.28515625" style="1" customWidth="1"/>
    <col min="6658" max="6658" width="5.7109375" style="1" customWidth="1"/>
    <col min="6659" max="6659" width="17.140625" style="1" customWidth="1"/>
    <col min="6660" max="6660" width="3.42578125" style="1" customWidth="1"/>
    <col min="6661" max="6661" width="1.140625" style="1" customWidth="1"/>
    <col min="6662" max="6662" width="8" style="1" customWidth="1"/>
    <col min="6663" max="6663" width="3.42578125" style="1" customWidth="1"/>
    <col min="6664" max="6666" width="1.140625" style="1" customWidth="1"/>
    <col min="6667" max="6667" width="8" style="1" customWidth="1"/>
    <col min="6668" max="6668" width="5.7109375" style="1" customWidth="1"/>
    <col min="6669" max="6670" width="1.140625" style="1" customWidth="1"/>
    <col min="6671" max="6671" width="13.7109375" style="1" customWidth="1"/>
    <col min="6672" max="6672" width="1" style="1" customWidth="1"/>
    <col min="6673" max="6673" width="1.28515625" style="1" customWidth="1"/>
    <col min="6674" max="6674" width="12.140625" style="1" customWidth="1"/>
    <col min="6675" max="6675" width="1.42578125" style="1" customWidth="1"/>
    <col min="6676" max="6676" width="2.42578125" style="1" customWidth="1"/>
    <col min="6677" max="6678" width="6.85546875" style="1" customWidth="1"/>
    <col min="6679" max="6679" width="2.28515625" style="1" customWidth="1"/>
    <col min="6680" max="6680" width="1.140625" style="1" customWidth="1"/>
    <col min="6681" max="6681" width="5.7109375" style="1" customWidth="1"/>
    <col min="6682" max="6683" width="3.42578125" style="1" customWidth="1"/>
    <col min="6684" max="6685" width="1.140625" style="1" customWidth="1"/>
    <col min="6686" max="6686" width="8" style="1" customWidth="1"/>
    <col min="6687" max="6687" width="5.7109375" style="1" customWidth="1"/>
    <col min="6688" max="6688" width="4.5703125" style="1" customWidth="1"/>
    <col min="6689" max="6912" width="6.85546875" style="1" customWidth="1"/>
    <col min="6913" max="6913" width="2.28515625" style="1" customWidth="1"/>
    <col min="6914" max="6914" width="5.7109375" style="1" customWidth="1"/>
    <col min="6915" max="6915" width="17.140625" style="1" customWidth="1"/>
    <col min="6916" max="6916" width="3.42578125" style="1" customWidth="1"/>
    <col min="6917" max="6917" width="1.140625" style="1" customWidth="1"/>
    <col min="6918" max="6918" width="8" style="1" customWidth="1"/>
    <col min="6919" max="6919" width="3.42578125" style="1" customWidth="1"/>
    <col min="6920" max="6922" width="1.140625" style="1" customWidth="1"/>
    <col min="6923" max="6923" width="8" style="1" customWidth="1"/>
    <col min="6924" max="6924" width="5.7109375" style="1" customWidth="1"/>
    <col min="6925" max="6926" width="1.140625" style="1" customWidth="1"/>
    <col min="6927" max="6927" width="13.7109375" style="1" customWidth="1"/>
    <col min="6928" max="6928" width="1" style="1" customWidth="1"/>
    <col min="6929" max="6929" width="1.28515625" style="1" customWidth="1"/>
    <col min="6930" max="6930" width="12.140625" style="1" customWidth="1"/>
    <col min="6931" max="6931" width="1.42578125" style="1" customWidth="1"/>
    <col min="6932" max="6932" width="2.42578125" style="1" customWidth="1"/>
    <col min="6933" max="6934" width="6.85546875" style="1" customWidth="1"/>
    <col min="6935" max="6935" width="2.28515625" style="1" customWidth="1"/>
    <col min="6936" max="6936" width="1.140625" style="1" customWidth="1"/>
    <col min="6937" max="6937" width="5.7109375" style="1" customWidth="1"/>
    <col min="6938" max="6939" width="3.42578125" style="1" customWidth="1"/>
    <col min="6940" max="6941" width="1.140625" style="1" customWidth="1"/>
    <col min="6942" max="6942" width="8" style="1" customWidth="1"/>
    <col min="6943" max="6943" width="5.7109375" style="1" customWidth="1"/>
    <col min="6944" max="6944" width="4.5703125" style="1" customWidth="1"/>
    <col min="6945" max="7168" width="6.85546875" style="1" customWidth="1"/>
    <col min="7169" max="7169" width="2.28515625" style="1" customWidth="1"/>
    <col min="7170" max="7170" width="5.7109375" style="1" customWidth="1"/>
    <col min="7171" max="7171" width="17.140625" style="1" customWidth="1"/>
    <col min="7172" max="7172" width="3.42578125" style="1" customWidth="1"/>
    <col min="7173" max="7173" width="1.140625" style="1" customWidth="1"/>
    <col min="7174" max="7174" width="8" style="1" customWidth="1"/>
    <col min="7175" max="7175" width="3.42578125" style="1" customWidth="1"/>
    <col min="7176" max="7178" width="1.140625" style="1" customWidth="1"/>
    <col min="7179" max="7179" width="8" style="1" customWidth="1"/>
    <col min="7180" max="7180" width="5.7109375" style="1" customWidth="1"/>
    <col min="7181" max="7182" width="1.140625" style="1" customWidth="1"/>
    <col min="7183" max="7183" width="13.7109375" style="1" customWidth="1"/>
    <col min="7184" max="7184" width="1" style="1" customWidth="1"/>
    <col min="7185" max="7185" width="1.28515625" style="1" customWidth="1"/>
    <col min="7186" max="7186" width="12.140625" style="1" customWidth="1"/>
    <col min="7187" max="7187" width="1.42578125" style="1" customWidth="1"/>
    <col min="7188" max="7188" width="2.42578125" style="1" customWidth="1"/>
    <col min="7189" max="7190" width="6.85546875" style="1" customWidth="1"/>
    <col min="7191" max="7191" width="2.28515625" style="1" customWidth="1"/>
    <col min="7192" max="7192" width="1.140625" style="1" customWidth="1"/>
    <col min="7193" max="7193" width="5.7109375" style="1" customWidth="1"/>
    <col min="7194" max="7195" width="3.42578125" style="1" customWidth="1"/>
    <col min="7196" max="7197" width="1.140625" style="1" customWidth="1"/>
    <col min="7198" max="7198" width="8" style="1" customWidth="1"/>
    <col min="7199" max="7199" width="5.7109375" style="1" customWidth="1"/>
    <col min="7200" max="7200" width="4.5703125" style="1" customWidth="1"/>
    <col min="7201" max="7424" width="6.85546875" style="1" customWidth="1"/>
    <col min="7425" max="7425" width="2.28515625" style="1" customWidth="1"/>
    <col min="7426" max="7426" width="5.7109375" style="1" customWidth="1"/>
    <col min="7427" max="7427" width="17.140625" style="1" customWidth="1"/>
    <col min="7428" max="7428" width="3.42578125" style="1" customWidth="1"/>
    <col min="7429" max="7429" width="1.140625" style="1" customWidth="1"/>
    <col min="7430" max="7430" width="8" style="1" customWidth="1"/>
    <col min="7431" max="7431" width="3.42578125" style="1" customWidth="1"/>
    <col min="7432" max="7434" width="1.140625" style="1" customWidth="1"/>
    <col min="7435" max="7435" width="8" style="1" customWidth="1"/>
    <col min="7436" max="7436" width="5.7109375" style="1" customWidth="1"/>
    <col min="7437" max="7438" width="1.140625" style="1" customWidth="1"/>
    <col min="7439" max="7439" width="13.7109375" style="1" customWidth="1"/>
    <col min="7440" max="7440" width="1" style="1" customWidth="1"/>
    <col min="7441" max="7441" width="1.28515625" style="1" customWidth="1"/>
    <col min="7442" max="7442" width="12.140625" style="1" customWidth="1"/>
    <col min="7443" max="7443" width="1.42578125" style="1" customWidth="1"/>
    <col min="7444" max="7444" width="2.42578125" style="1" customWidth="1"/>
    <col min="7445" max="7446" width="6.85546875" style="1" customWidth="1"/>
    <col min="7447" max="7447" width="2.28515625" style="1" customWidth="1"/>
    <col min="7448" max="7448" width="1.140625" style="1" customWidth="1"/>
    <col min="7449" max="7449" width="5.7109375" style="1" customWidth="1"/>
    <col min="7450" max="7451" width="3.42578125" style="1" customWidth="1"/>
    <col min="7452" max="7453" width="1.140625" style="1" customWidth="1"/>
    <col min="7454" max="7454" width="8" style="1" customWidth="1"/>
    <col min="7455" max="7455" width="5.7109375" style="1" customWidth="1"/>
    <col min="7456" max="7456" width="4.5703125" style="1" customWidth="1"/>
    <col min="7457" max="7680" width="6.85546875" style="1" customWidth="1"/>
    <col min="7681" max="7681" width="2.28515625" style="1" customWidth="1"/>
    <col min="7682" max="7682" width="5.7109375" style="1" customWidth="1"/>
    <col min="7683" max="7683" width="17.140625" style="1" customWidth="1"/>
    <col min="7684" max="7684" width="3.42578125" style="1" customWidth="1"/>
    <col min="7685" max="7685" width="1.140625" style="1" customWidth="1"/>
    <col min="7686" max="7686" width="8" style="1" customWidth="1"/>
    <col min="7687" max="7687" width="3.42578125" style="1" customWidth="1"/>
    <col min="7688" max="7690" width="1.140625" style="1" customWidth="1"/>
    <col min="7691" max="7691" width="8" style="1" customWidth="1"/>
    <col min="7692" max="7692" width="5.7109375" style="1" customWidth="1"/>
    <col min="7693" max="7694" width="1.140625" style="1" customWidth="1"/>
    <col min="7695" max="7695" width="13.7109375" style="1" customWidth="1"/>
    <col min="7696" max="7696" width="1" style="1" customWidth="1"/>
    <col min="7697" max="7697" width="1.28515625" style="1" customWidth="1"/>
    <col min="7698" max="7698" width="12.140625" style="1" customWidth="1"/>
    <col min="7699" max="7699" width="1.42578125" style="1" customWidth="1"/>
    <col min="7700" max="7700" width="2.42578125" style="1" customWidth="1"/>
    <col min="7701" max="7702" width="6.85546875" style="1" customWidth="1"/>
    <col min="7703" max="7703" width="2.28515625" style="1" customWidth="1"/>
    <col min="7704" max="7704" width="1.140625" style="1" customWidth="1"/>
    <col min="7705" max="7705" width="5.7109375" style="1" customWidth="1"/>
    <col min="7706" max="7707" width="3.42578125" style="1" customWidth="1"/>
    <col min="7708" max="7709" width="1.140625" style="1" customWidth="1"/>
    <col min="7710" max="7710" width="8" style="1" customWidth="1"/>
    <col min="7711" max="7711" width="5.7109375" style="1" customWidth="1"/>
    <col min="7712" max="7712" width="4.5703125" style="1" customWidth="1"/>
    <col min="7713" max="7936" width="6.85546875" style="1" customWidth="1"/>
    <col min="7937" max="7937" width="2.28515625" style="1" customWidth="1"/>
    <col min="7938" max="7938" width="5.7109375" style="1" customWidth="1"/>
    <col min="7939" max="7939" width="17.140625" style="1" customWidth="1"/>
    <col min="7940" max="7940" width="3.42578125" style="1" customWidth="1"/>
    <col min="7941" max="7941" width="1.140625" style="1" customWidth="1"/>
    <col min="7942" max="7942" width="8" style="1" customWidth="1"/>
    <col min="7943" max="7943" width="3.42578125" style="1" customWidth="1"/>
    <col min="7944" max="7946" width="1.140625" style="1" customWidth="1"/>
    <col min="7947" max="7947" width="8" style="1" customWidth="1"/>
    <col min="7948" max="7948" width="5.7109375" style="1" customWidth="1"/>
    <col min="7949" max="7950" width="1.140625" style="1" customWidth="1"/>
    <col min="7951" max="7951" width="13.7109375" style="1" customWidth="1"/>
    <col min="7952" max="7952" width="1" style="1" customWidth="1"/>
    <col min="7953" max="7953" width="1.28515625" style="1" customWidth="1"/>
    <col min="7954" max="7954" width="12.140625" style="1" customWidth="1"/>
    <col min="7955" max="7955" width="1.42578125" style="1" customWidth="1"/>
    <col min="7956" max="7956" width="2.42578125" style="1" customWidth="1"/>
    <col min="7957" max="7958" width="6.85546875" style="1" customWidth="1"/>
    <col min="7959" max="7959" width="2.28515625" style="1" customWidth="1"/>
    <col min="7960" max="7960" width="1.140625" style="1" customWidth="1"/>
    <col min="7961" max="7961" width="5.7109375" style="1" customWidth="1"/>
    <col min="7962" max="7963" width="3.42578125" style="1" customWidth="1"/>
    <col min="7964" max="7965" width="1.140625" style="1" customWidth="1"/>
    <col min="7966" max="7966" width="8" style="1" customWidth="1"/>
    <col min="7967" max="7967" width="5.7109375" style="1" customWidth="1"/>
    <col min="7968" max="7968" width="4.5703125" style="1" customWidth="1"/>
    <col min="7969" max="8192" width="6.85546875" style="1" customWidth="1"/>
    <col min="8193" max="8193" width="2.28515625" style="1" customWidth="1"/>
    <col min="8194" max="8194" width="5.7109375" style="1" customWidth="1"/>
    <col min="8195" max="8195" width="17.140625" style="1" customWidth="1"/>
    <col min="8196" max="8196" width="3.42578125" style="1" customWidth="1"/>
    <col min="8197" max="8197" width="1.140625" style="1" customWidth="1"/>
    <col min="8198" max="8198" width="8" style="1" customWidth="1"/>
    <col min="8199" max="8199" width="3.42578125" style="1" customWidth="1"/>
    <col min="8200" max="8202" width="1.140625" style="1" customWidth="1"/>
    <col min="8203" max="8203" width="8" style="1" customWidth="1"/>
    <col min="8204" max="8204" width="5.7109375" style="1" customWidth="1"/>
    <col min="8205" max="8206" width="1.140625" style="1" customWidth="1"/>
    <col min="8207" max="8207" width="13.7109375" style="1" customWidth="1"/>
    <col min="8208" max="8208" width="1" style="1" customWidth="1"/>
    <col min="8209" max="8209" width="1.28515625" style="1" customWidth="1"/>
    <col min="8210" max="8210" width="12.140625" style="1" customWidth="1"/>
    <col min="8211" max="8211" width="1.42578125" style="1" customWidth="1"/>
    <col min="8212" max="8212" width="2.42578125" style="1" customWidth="1"/>
    <col min="8213" max="8214" width="6.85546875" style="1" customWidth="1"/>
    <col min="8215" max="8215" width="2.28515625" style="1" customWidth="1"/>
    <col min="8216" max="8216" width="1.140625" style="1" customWidth="1"/>
    <col min="8217" max="8217" width="5.7109375" style="1" customWidth="1"/>
    <col min="8218" max="8219" width="3.42578125" style="1" customWidth="1"/>
    <col min="8220" max="8221" width="1.140625" style="1" customWidth="1"/>
    <col min="8222" max="8222" width="8" style="1" customWidth="1"/>
    <col min="8223" max="8223" width="5.7109375" style="1" customWidth="1"/>
    <col min="8224" max="8224" width="4.5703125" style="1" customWidth="1"/>
    <col min="8225" max="8448" width="6.85546875" style="1" customWidth="1"/>
    <col min="8449" max="8449" width="2.28515625" style="1" customWidth="1"/>
    <col min="8450" max="8450" width="5.7109375" style="1" customWidth="1"/>
    <col min="8451" max="8451" width="17.140625" style="1" customWidth="1"/>
    <col min="8452" max="8452" width="3.42578125" style="1" customWidth="1"/>
    <col min="8453" max="8453" width="1.140625" style="1" customWidth="1"/>
    <col min="8454" max="8454" width="8" style="1" customWidth="1"/>
    <col min="8455" max="8455" width="3.42578125" style="1" customWidth="1"/>
    <col min="8456" max="8458" width="1.140625" style="1" customWidth="1"/>
    <col min="8459" max="8459" width="8" style="1" customWidth="1"/>
    <col min="8460" max="8460" width="5.7109375" style="1" customWidth="1"/>
    <col min="8461" max="8462" width="1.140625" style="1" customWidth="1"/>
    <col min="8463" max="8463" width="13.7109375" style="1" customWidth="1"/>
    <col min="8464" max="8464" width="1" style="1" customWidth="1"/>
    <col min="8465" max="8465" width="1.28515625" style="1" customWidth="1"/>
    <col min="8466" max="8466" width="12.140625" style="1" customWidth="1"/>
    <col min="8467" max="8467" width="1.42578125" style="1" customWidth="1"/>
    <col min="8468" max="8468" width="2.42578125" style="1" customWidth="1"/>
    <col min="8469" max="8470" width="6.85546875" style="1" customWidth="1"/>
    <col min="8471" max="8471" width="2.28515625" style="1" customWidth="1"/>
    <col min="8472" max="8472" width="1.140625" style="1" customWidth="1"/>
    <col min="8473" max="8473" width="5.7109375" style="1" customWidth="1"/>
    <col min="8474" max="8475" width="3.42578125" style="1" customWidth="1"/>
    <col min="8476" max="8477" width="1.140625" style="1" customWidth="1"/>
    <col min="8478" max="8478" width="8" style="1" customWidth="1"/>
    <col min="8479" max="8479" width="5.7109375" style="1" customWidth="1"/>
    <col min="8480" max="8480" width="4.5703125" style="1" customWidth="1"/>
    <col min="8481" max="8704" width="6.85546875" style="1" customWidth="1"/>
    <col min="8705" max="8705" width="2.28515625" style="1" customWidth="1"/>
    <col min="8706" max="8706" width="5.7109375" style="1" customWidth="1"/>
    <col min="8707" max="8707" width="17.140625" style="1" customWidth="1"/>
    <col min="8708" max="8708" width="3.42578125" style="1" customWidth="1"/>
    <col min="8709" max="8709" width="1.140625" style="1" customWidth="1"/>
    <col min="8710" max="8710" width="8" style="1" customWidth="1"/>
    <col min="8711" max="8711" width="3.42578125" style="1" customWidth="1"/>
    <col min="8712" max="8714" width="1.140625" style="1" customWidth="1"/>
    <col min="8715" max="8715" width="8" style="1" customWidth="1"/>
    <col min="8716" max="8716" width="5.7109375" style="1" customWidth="1"/>
    <col min="8717" max="8718" width="1.140625" style="1" customWidth="1"/>
    <col min="8719" max="8719" width="13.7109375" style="1" customWidth="1"/>
    <col min="8720" max="8720" width="1" style="1" customWidth="1"/>
    <col min="8721" max="8721" width="1.28515625" style="1" customWidth="1"/>
    <col min="8722" max="8722" width="12.140625" style="1" customWidth="1"/>
    <col min="8723" max="8723" width="1.42578125" style="1" customWidth="1"/>
    <col min="8724" max="8724" width="2.42578125" style="1" customWidth="1"/>
    <col min="8725" max="8726" width="6.85546875" style="1" customWidth="1"/>
    <col min="8727" max="8727" width="2.28515625" style="1" customWidth="1"/>
    <col min="8728" max="8728" width="1.140625" style="1" customWidth="1"/>
    <col min="8729" max="8729" width="5.7109375" style="1" customWidth="1"/>
    <col min="8730" max="8731" width="3.42578125" style="1" customWidth="1"/>
    <col min="8732" max="8733" width="1.140625" style="1" customWidth="1"/>
    <col min="8734" max="8734" width="8" style="1" customWidth="1"/>
    <col min="8735" max="8735" width="5.7109375" style="1" customWidth="1"/>
    <col min="8736" max="8736" width="4.5703125" style="1" customWidth="1"/>
    <col min="8737" max="8960" width="6.85546875" style="1" customWidth="1"/>
    <col min="8961" max="8961" width="2.28515625" style="1" customWidth="1"/>
    <col min="8962" max="8962" width="5.7109375" style="1" customWidth="1"/>
    <col min="8963" max="8963" width="17.140625" style="1" customWidth="1"/>
    <col min="8964" max="8964" width="3.42578125" style="1" customWidth="1"/>
    <col min="8965" max="8965" width="1.140625" style="1" customWidth="1"/>
    <col min="8966" max="8966" width="8" style="1" customWidth="1"/>
    <col min="8967" max="8967" width="3.42578125" style="1" customWidth="1"/>
    <col min="8968" max="8970" width="1.140625" style="1" customWidth="1"/>
    <col min="8971" max="8971" width="8" style="1" customWidth="1"/>
    <col min="8972" max="8972" width="5.7109375" style="1" customWidth="1"/>
    <col min="8973" max="8974" width="1.140625" style="1" customWidth="1"/>
    <col min="8975" max="8975" width="13.7109375" style="1" customWidth="1"/>
    <col min="8976" max="8976" width="1" style="1" customWidth="1"/>
    <col min="8977" max="8977" width="1.28515625" style="1" customWidth="1"/>
    <col min="8978" max="8978" width="12.140625" style="1" customWidth="1"/>
    <col min="8979" max="8979" width="1.42578125" style="1" customWidth="1"/>
    <col min="8980" max="8980" width="2.42578125" style="1" customWidth="1"/>
    <col min="8981" max="8982" width="6.85546875" style="1" customWidth="1"/>
    <col min="8983" max="8983" width="2.28515625" style="1" customWidth="1"/>
    <col min="8984" max="8984" width="1.140625" style="1" customWidth="1"/>
    <col min="8985" max="8985" width="5.7109375" style="1" customWidth="1"/>
    <col min="8986" max="8987" width="3.42578125" style="1" customWidth="1"/>
    <col min="8988" max="8989" width="1.140625" style="1" customWidth="1"/>
    <col min="8990" max="8990" width="8" style="1" customWidth="1"/>
    <col min="8991" max="8991" width="5.7109375" style="1" customWidth="1"/>
    <col min="8992" max="8992" width="4.5703125" style="1" customWidth="1"/>
    <col min="8993" max="9216" width="6.85546875" style="1" customWidth="1"/>
    <col min="9217" max="9217" width="2.28515625" style="1" customWidth="1"/>
    <col min="9218" max="9218" width="5.7109375" style="1" customWidth="1"/>
    <col min="9219" max="9219" width="17.140625" style="1" customWidth="1"/>
    <col min="9220" max="9220" width="3.42578125" style="1" customWidth="1"/>
    <col min="9221" max="9221" width="1.140625" style="1" customWidth="1"/>
    <col min="9222" max="9222" width="8" style="1" customWidth="1"/>
    <col min="9223" max="9223" width="3.42578125" style="1" customWidth="1"/>
    <col min="9224" max="9226" width="1.140625" style="1" customWidth="1"/>
    <col min="9227" max="9227" width="8" style="1" customWidth="1"/>
    <col min="9228" max="9228" width="5.7109375" style="1" customWidth="1"/>
    <col min="9229" max="9230" width="1.140625" style="1" customWidth="1"/>
    <col min="9231" max="9231" width="13.7109375" style="1" customWidth="1"/>
    <col min="9232" max="9232" width="1" style="1" customWidth="1"/>
    <col min="9233" max="9233" width="1.28515625" style="1" customWidth="1"/>
    <col min="9234" max="9234" width="12.140625" style="1" customWidth="1"/>
    <col min="9235" max="9235" width="1.42578125" style="1" customWidth="1"/>
    <col min="9236" max="9236" width="2.42578125" style="1" customWidth="1"/>
    <col min="9237" max="9238" width="6.85546875" style="1" customWidth="1"/>
    <col min="9239" max="9239" width="2.28515625" style="1" customWidth="1"/>
    <col min="9240" max="9240" width="1.140625" style="1" customWidth="1"/>
    <col min="9241" max="9241" width="5.7109375" style="1" customWidth="1"/>
    <col min="9242" max="9243" width="3.42578125" style="1" customWidth="1"/>
    <col min="9244" max="9245" width="1.140625" style="1" customWidth="1"/>
    <col min="9246" max="9246" width="8" style="1" customWidth="1"/>
    <col min="9247" max="9247" width="5.7109375" style="1" customWidth="1"/>
    <col min="9248" max="9248" width="4.5703125" style="1" customWidth="1"/>
    <col min="9249" max="9472" width="6.85546875" style="1" customWidth="1"/>
    <col min="9473" max="9473" width="2.28515625" style="1" customWidth="1"/>
    <col min="9474" max="9474" width="5.7109375" style="1" customWidth="1"/>
    <col min="9475" max="9475" width="17.140625" style="1" customWidth="1"/>
    <col min="9476" max="9476" width="3.42578125" style="1" customWidth="1"/>
    <col min="9477" max="9477" width="1.140625" style="1" customWidth="1"/>
    <col min="9478" max="9478" width="8" style="1" customWidth="1"/>
    <col min="9479" max="9479" width="3.42578125" style="1" customWidth="1"/>
    <col min="9480" max="9482" width="1.140625" style="1" customWidth="1"/>
    <col min="9483" max="9483" width="8" style="1" customWidth="1"/>
    <col min="9484" max="9484" width="5.7109375" style="1" customWidth="1"/>
    <col min="9485" max="9486" width="1.140625" style="1" customWidth="1"/>
    <col min="9487" max="9487" width="13.7109375" style="1" customWidth="1"/>
    <col min="9488" max="9488" width="1" style="1" customWidth="1"/>
    <col min="9489" max="9489" width="1.28515625" style="1" customWidth="1"/>
    <col min="9490" max="9490" width="12.140625" style="1" customWidth="1"/>
    <col min="9491" max="9491" width="1.42578125" style="1" customWidth="1"/>
    <col min="9492" max="9492" width="2.42578125" style="1" customWidth="1"/>
    <col min="9493" max="9494" width="6.85546875" style="1" customWidth="1"/>
    <col min="9495" max="9495" width="2.28515625" style="1" customWidth="1"/>
    <col min="9496" max="9496" width="1.140625" style="1" customWidth="1"/>
    <col min="9497" max="9497" width="5.7109375" style="1" customWidth="1"/>
    <col min="9498" max="9499" width="3.42578125" style="1" customWidth="1"/>
    <col min="9500" max="9501" width="1.140625" style="1" customWidth="1"/>
    <col min="9502" max="9502" width="8" style="1" customWidth="1"/>
    <col min="9503" max="9503" width="5.7109375" style="1" customWidth="1"/>
    <col min="9504" max="9504" width="4.5703125" style="1" customWidth="1"/>
    <col min="9505" max="9728" width="6.85546875" style="1" customWidth="1"/>
    <col min="9729" max="9729" width="2.28515625" style="1" customWidth="1"/>
    <col min="9730" max="9730" width="5.7109375" style="1" customWidth="1"/>
    <col min="9731" max="9731" width="17.140625" style="1" customWidth="1"/>
    <col min="9732" max="9732" width="3.42578125" style="1" customWidth="1"/>
    <col min="9733" max="9733" width="1.140625" style="1" customWidth="1"/>
    <col min="9734" max="9734" width="8" style="1" customWidth="1"/>
    <col min="9735" max="9735" width="3.42578125" style="1" customWidth="1"/>
    <col min="9736" max="9738" width="1.140625" style="1" customWidth="1"/>
    <col min="9739" max="9739" width="8" style="1" customWidth="1"/>
    <col min="9740" max="9740" width="5.7109375" style="1" customWidth="1"/>
    <col min="9741" max="9742" width="1.140625" style="1" customWidth="1"/>
    <col min="9743" max="9743" width="13.7109375" style="1" customWidth="1"/>
    <col min="9744" max="9744" width="1" style="1" customWidth="1"/>
    <col min="9745" max="9745" width="1.28515625" style="1" customWidth="1"/>
    <col min="9746" max="9746" width="12.140625" style="1" customWidth="1"/>
    <col min="9747" max="9747" width="1.42578125" style="1" customWidth="1"/>
    <col min="9748" max="9748" width="2.42578125" style="1" customWidth="1"/>
    <col min="9749" max="9750" width="6.85546875" style="1" customWidth="1"/>
    <col min="9751" max="9751" width="2.28515625" style="1" customWidth="1"/>
    <col min="9752" max="9752" width="1.140625" style="1" customWidth="1"/>
    <col min="9753" max="9753" width="5.7109375" style="1" customWidth="1"/>
    <col min="9754" max="9755" width="3.42578125" style="1" customWidth="1"/>
    <col min="9756" max="9757" width="1.140625" style="1" customWidth="1"/>
    <col min="9758" max="9758" width="8" style="1" customWidth="1"/>
    <col min="9759" max="9759" width="5.7109375" style="1" customWidth="1"/>
    <col min="9760" max="9760" width="4.5703125" style="1" customWidth="1"/>
    <col min="9761" max="9984" width="6.85546875" style="1" customWidth="1"/>
    <col min="9985" max="9985" width="2.28515625" style="1" customWidth="1"/>
    <col min="9986" max="9986" width="5.7109375" style="1" customWidth="1"/>
    <col min="9987" max="9987" width="17.140625" style="1" customWidth="1"/>
    <col min="9988" max="9988" width="3.42578125" style="1" customWidth="1"/>
    <col min="9989" max="9989" width="1.140625" style="1" customWidth="1"/>
    <col min="9990" max="9990" width="8" style="1" customWidth="1"/>
    <col min="9991" max="9991" width="3.42578125" style="1" customWidth="1"/>
    <col min="9992" max="9994" width="1.140625" style="1" customWidth="1"/>
    <col min="9995" max="9995" width="8" style="1" customWidth="1"/>
    <col min="9996" max="9996" width="5.7109375" style="1" customWidth="1"/>
    <col min="9997" max="9998" width="1.140625" style="1" customWidth="1"/>
    <col min="9999" max="9999" width="13.7109375" style="1" customWidth="1"/>
    <col min="10000" max="10000" width="1" style="1" customWidth="1"/>
    <col min="10001" max="10001" width="1.28515625" style="1" customWidth="1"/>
    <col min="10002" max="10002" width="12.140625" style="1" customWidth="1"/>
    <col min="10003" max="10003" width="1.42578125" style="1" customWidth="1"/>
    <col min="10004" max="10004" width="2.42578125" style="1" customWidth="1"/>
    <col min="10005" max="10006" width="6.85546875" style="1" customWidth="1"/>
    <col min="10007" max="10007" width="2.28515625" style="1" customWidth="1"/>
    <col min="10008" max="10008" width="1.140625" style="1" customWidth="1"/>
    <col min="10009" max="10009" width="5.7109375" style="1" customWidth="1"/>
    <col min="10010" max="10011" width="3.42578125" style="1" customWidth="1"/>
    <col min="10012" max="10013" width="1.140625" style="1" customWidth="1"/>
    <col min="10014" max="10014" width="8" style="1" customWidth="1"/>
    <col min="10015" max="10015" width="5.7109375" style="1" customWidth="1"/>
    <col min="10016" max="10016" width="4.5703125" style="1" customWidth="1"/>
    <col min="10017" max="10240" width="6.85546875" style="1" customWidth="1"/>
    <col min="10241" max="10241" width="2.28515625" style="1" customWidth="1"/>
    <col min="10242" max="10242" width="5.7109375" style="1" customWidth="1"/>
    <col min="10243" max="10243" width="17.140625" style="1" customWidth="1"/>
    <col min="10244" max="10244" width="3.42578125" style="1" customWidth="1"/>
    <col min="10245" max="10245" width="1.140625" style="1" customWidth="1"/>
    <col min="10246" max="10246" width="8" style="1" customWidth="1"/>
    <col min="10247" max="10247" width="3.42578125" style="1" customWidth="1"/>
    <col min="10248" max="10250" width="1.140625" style="1" customWidth="1"/>
    <col min="10251" max="10251" width="8" style="1" customWidth="1"/>
    <col min="10252" max="10252" width="5.7109375" style="1" customWidth="1"/>
    <col min="10253" max="10254" width="1.140625" style="1" customWidth="1"/>
    <col min="10255" max="10255" width="13.7109375" style="1" customWidth="1"/>
    <col min="10256" max="10256" width="1" style="1" customWidth="1"/>
    <col min="10257" max="10257" width="1.28515625" style="1" customWidth="1"/>
    <col min="10258" max="10258" width="12.140625" style="1" customWidth="1"/>
    <col min="10259" max="10259" width="1.42578125" style="1" customWidth="1"/>
    <col min="10260" max="10260" width="2.42578125" style="1" customWidth="1"/>
    <col min="10261" max="10262" width="6.85546875" style="1" customWidth="1"/>
    <col min="10263" max="10263" width="2.28515625" style="1" customWidth="1"/>
    <col min="10264" max="10264" width="1.140625" style="1" customWidth="1"/>
    <col min="10265" max="10265" width="5.7109375" style="1" customWidth="1"/>
    <col min="10266" max="10267" width="3.42578125" style="1" customWidth="1"/>
    <col min="10268" max="10269" width="1.140625" style="1" customWidth="1"/>
    <col min="10270" max="10270" width="8" style="1" customWidth="1"/>
    <col min="10271" max="10271" width="5.7109375" style="1" customWidth="1"/>
    <col min="10272" max="10272" width="4.5703125" style="1" customWidth="1"/>
    <col min="10273" max="10496" width="6.85546875" style="1" customWidth="1"/>
    <col min="10497" max="10497" width="2.28515625" style="1" customWidth="1"/>
    <col min="10498" max="10498" width="5.7109375" style="1" customWidth="1"/>
    <col min="10499" max="10499" width="17.140625" style="1" customWidth="1"/>
    <col min="10500" max="10500" width="3.42578125" style="1" customWidth="1"/>
    <col min="10501" max="10501" width="1.140625" style="1" customWidth="1"/>
    <col min="10502" max="10502" width="8" style="1" customWidth="1"/>
    <col min="10503" max="10503" width="3.42578125" style="1" customWidth="1"/>
    <col min="10504" max="10506" width="1.140625" style="1" customWidth="1"/>
    <col min="10507" max="10507" width="8" style="1" customWidth="1"/>
    <col min="10508" max="10508" width="5.7109375" style="1" customWidth="1"/>
    <col min="10509" max="10510" width="1.140625" style="1" customWidth="1"/>
    <col min="10511" max="10511" width="13.7109375" style="1" customWidth="1"/>
    <col min="10512" max="10512" width="1" style="1" customWidth="1"/>
    <col min="10513" max="10513" width="1.28515625" style="1" customWidth="1"/>
    <col min="10514" max="10514" width="12.140625" style="1" customWidth="1"/>
    <col min="10515" max="10515" width="1.42578125" style="1" customWidth="1"/>
    <col min="10516" max="10516" width="2.42578125" style="1" customWidth="1"/>
    <col min="10517" max="10518" width="6.85546875" style="1" customWidth="1"/>
    <col min="10519" max="10519" width="2.28515625" style="1" customWidth="1"/>
    <col min="10520" max="10520" width="1.140625" style="1" customWidth="1"/>
    <col min="10521" max="10521" width="5.7109375" style="1" customWidth="1"/>
    <col min="10522" max="10523" width="3.42578125" style="1" customWidth="1"/>
    <col min="10524" max="10525" width="1.140625" style="1" customWidth="1"/>
    <col min="10526" max="10526" width="8" style="1" customWidth="1"/>
    <col min="10527" max="10527" width="5.7109375" style="1" customWidth="1"/>
    <col min="10528" max="10528" width="4.5703125" style="1" customWidth="1"/>
    <col min="10529" max="10752" width="6.85546875" style="1" customWidth="1"/>
    <col min="10753" max="10753" width="2.28515625" style="1" customWidth="1"/>
    <col min="10754" max="10754" width="5.7109375" style="1" customWidth="1"/>
    <col min="10755" max="10755" width="17.140625" style="1" customWidth="1"/>
    <col min="10756" max="10756" width="3.42578125" style="1" customWidth="1"/>
    <col min="10757" max="10757" width="1.140625" style="1" customWidth="1"/>
    <col min="10758" max="10758" width="8" style="1" customWidth="1"/>
    <col min="10759" max="10759" width="3.42578125" style="1" customWidth="1"/>
    <col min="10760" max="10762" width="1.140625" style="1" customWidth="1"/>
    <col min="10763" max="10763" width="8" style="1" customWidth="1"/>
    <col min="10764" max="10764" width="5.7109375" style="1" customWidth="1"/>
    <col min="10765" max="10766" width="1.140625" style="1" customWidth="1"/>
    <col min="10767" max="10767" width="13.7109375" style="1" customWidth="1"/>
    <col min="10768" max="10768" width="1" style="1" customWidth="1"/>
    <col min="10769" max="10769" width="1.28515625" style="1" customWidth="1"/>
    <col min="10770" max="10770" width="12.140625" style="1" customWidth="1"/>
    <col min="10771" max="10771" width="1.42578125" style="1" customWidth="1"/>
    <col min="10772" max="10772" width="2.42578125" style="1" customWidth="1"/>
    <col min="10773" max="10774" width="6.85546875" style="1" customWidth="1"/>
    <col min="10775" max="10775" width="2.28515625" style="1" customWidth="1"/>
    <col min="10776" max="10776" width="1.140625" style="1" customWidth="1"/>
    <col min="10777" max="10777" width="5.7109375" style="1" customWidth="1"/>
    <col min="10778" max="10779" width="3.42578125" style="1" customWidth="1"/>
    <col min="10780" max="10781" width="1.140625" style="1" customWidth="1"/>
    <col min="10782" max="10782" width="8" style="1" customWidth="1"/>
    <col min="10783" max="10783" width="5.7109375" style="1" customWidth="1"/>
    <col min="10784" max="10784" width="4.5703125" style="1" customWidth="1"/>
    <col min="10785" max="11008" width="6.85546875" style="1" customWidth="1"/>
    <col min="11009" max="11009" width="2.28515625" style="1" customWidth="1"/>
    <col min="11010" max="11010" width="5.7109375" style="1" customWidth="1"/>
    <col min="11011" max="11011" width="17.140625" style="1" customWidth="1"/>
    <col min="11012" max="11012" width="3.42578125" style="1" customWidth="1"/>
    <col min="11013" max="11013" width="1.140625" style="1" customWidth="1"/>
    <col min="11014" max="11014" width="8" style="1" customWidth="1"/>
    <col min="11015" max="11015" width="3.42578125" style="1" customWidth="1"/>
    <col min="11016" max="11018" width="1.140625" style="1" customWidth="1"/>
    <col min="11019" max="11019" width="8" style="1" customWidth="1"/>
    <col min="11020" max="11020" width="5.7109375" style="1" customWidth="1"/>
    <col min="11021" max="11022" width="1.140625" style="1" customWidth="1"/>
    <col min="11023" max="11023" width="13.7109375" style="1" customWidth="1"/>
    <col min="11024" max="11024" width="1" style="1" customWidth="1"/>
    <col min="11025" max="11025" width="1.28515625" style="1" customWidth="1"/>
    <col min="11026" max="11026" width="12.140625" style="1" customWidth="1"/>
    <col min="11027" max="11027" width="1.42578125" style="1" customWidth="1"/>
    <col min="11028" max="11028" width="2.42578125" style="1" customWidth="1"/>
    <col min="11029" max="11030" width="6.85546875" style="1" customWidth="1"/>
    <col min="11031" max="11031" width="2.28515625" style="1" customWidth="1"/>
    <col min="11032" max="11032" width="1.140625" style="1" customWidth="1"/>
    <col min="11033" max="11033" width="5.7109375" style="1" customWidth="1"/>
    <col min="11034" max="11035" width="3.42578125" style="1" customWidth="1"/>
    <col min="11036" max="11037" width="1.140625" style="1" customWidth="1"/>
    <col min="11038" max="11038" width="8" style="1" customWidth="1"/>
    <col min="11039" max="11039" width="5.7109375" style="1" customWidth="1"/>
    <col min="11040" max="11040" width="4.5703125" style="1" customWidth="1"/>
    <col min="11041" max="11264" width="6.85546875" style="1" customWidth="1"/>
    <col min="11265" max="11265" width="2.28515625" style="1" customWidth="1"/>
    <col min="11266" max="11266" width="5.7109375" style="1" customWidth="1"/>
    <col min="11267" max="11267" width="17.140625" style="1" customWidth="1"/>
    <col min="11268" max="11268" width="3.42578125" style="1" customWidth="1"/>
    <col min="11269" max="11269" width="1.140625" style="1" customWidth="1"/>
    <col min="11270" max="11270" width="8" style="1" customWidth="1"/>
    <col min="11271" max="11271" width="3.42578125" style="1" customWidth="1"/>
    <col min="11272" max="11274" width="1.140625" style="1" customWidth="1"/>
    <col min="11275" max="11275" width="8" style="1" customWidth="1"/>
    <col min="11276" max="11276" width="5.7109375" style="1" customWidth="1"/>
    <col min="11277" max="11278" width="1.140625" style="1" customWidth="1"/>
    <col min="11279" max="11279" width="13.7109375" style="1" customWidth="1"/>
    <col min="11280" max="11280" width="1" style="1" customWidth="1"/>
    <col min="11281" max="11281" width="1.28515625" style="1" customWidth="1"/>
    <col min="11282" max="11282" width="12.140625" style="1" customWidth="1"/>
    <col min="11283" max="11283" width="1.42578125" style="1" customWidth="1"/>
    <col min="11284" max="11284" width="2.42578125" style="1" customWidth="1"/>
    <col min="11285" max="11286" width="6.85546875" style="1" customWidth="1"/>
    <col min="11287" max="11287" width="2.28515625" style="1" customWidth="1"/>
    <col min="11288" max="11288" width="1.140625" style="1" customWidth="1"/>
    <col min="11289" max="11289" width="5.7109375" style="1" customWidth="1"/>
    <col min="11290" max="11291" width="3.42578125" style="1" customWidth="1"/>
    <col min="11292" max="11293" width="1.140625" style="1" customWidth="1"/>
    <col min="11294" max="11294" width="8" style="1" customWidth="1"/>
    <col min="11295" max="11295" width="5.7109375" style="1" customWidth="1"/>
    <col min="11296" max="11296" width="4.5703125" style="1" customWidth="1"/>
    <col min="11297" max="11520" width="6.85546875" style="1" customWidth="1"/>
    <col min="11521" max="11521" width="2.28515625" style="1" customWidth="1"/>
    <col min="11522" max="11522" width="5.7109375" style="1" customWidth="1"/>
    <col min="11523" max="11523" width="17.140625" style="1" customWidth="1"/>
    <col min="11524" max="11524" width="3.42578125" style="1" customWidth="1"/>
    <col min="11525" max="11525" width="1.140625" style="1" customWidth="1"/>
    <col min="11526" max="11526" width="8" style="1" customWidth="1"/>
    <col min="11527" max="11527" width="3.42578125" style="1" customWidth="1"/>
    <col min="11528" max="11530" width="1.140625" style="1" customWidth="1"/>
    <col min="11531" max="11531" width="8" style="1" customWidth="1"/>
    <col min="11532" max="11532" width="5.7109375" style="1" customWidth="1"/>
    <col min="11533" max="11534" width="1.140625" style="1" customWidth="1"/>
    <col min="11535" max="11535" width="13.7109375" style="1" customWidth="1"/>
    <col min="11536" max="11536" width="1" style="1" customWidth="1"/>
    <col min="11537" max="11537" width="1.28515625" style="1" customWidth="1"/>
    <col min="11538" max="11538" width="12.140625" style="1" customWidth="1"/>
    <col min="11539" max="11539" width="1.42578125" style="1" customWidth="1"/>
    <col min="11540" max="11540" width="2.42578125" style="1" customWidth="1"/>
    <col min="11541" max="11542" width="6.85546875" style="1" customWidth="1"/>
    <col min="11543" max="11543" width="2.28515625" style="1" customWidth="1"/>
    <col min="11544" max="11544" width="1.140625" style="1" customWidth="1"/>
    <col min="11545" max="11545" width="5.7109375" style="1" customWidth="1"/>
    <col min="11546" max="11547" width="3.42578125" style="1" customWidth="1"/>
    <col min="11548" max="11549" width="1.140625" style="1" customWidth="1"/>
    <col min="11550" max="11550" width="8" style="1" customWidth="1"/>
    <col min="11551" max="11551" width="5.7109375" style="1" customWidth="1"/>
    <col min="11552" max="11552" width="4.5703125" style="1" customWidth="1"/>
    <col min="11553" max="11776" width="6.85546875" style="1" customWidth="1"/>
    <col min="11777" max="11777" width="2.28515625" style="1" customWidth="1"/>
    <col min="11778" max="11778" width="5.7109375" style="1" customWidth="1"/>
    <col min="11779" max="11779" width="17.140625" style="1" customWidth="1"/>
    <col min="11780" max="11780" width="3.42578125" style="1" customWidth="1"/>
    <col min="11781" max="11781" width="1.140625" style="1" customWidth="1"/>
    <col min="11782" max="11782" width="8" style="1" customWidth="1"/>
    <col min="11783" max="11783" width="3.42578125" style="1" customWidth="1"/>
    <col min="11784" max="11786" width="1.140625" style="1" customWidth="1"/>
    <col min="11787" max="11787" width="8" style="1" customWidth="1"/>
    <col min="11788" max="11788" width="5.7109375" style="1" customWidth="1"/>
    <col min="11789" max="11790" width="1.140625" style="1" customWidth="1"/>
    <col min="11791" max="11791" width="13.7109375" style="1" customWidth="1"/>
    <col min="11792" max="11792" width="1" style="1" customWidth="1"/>
    <col min="11793" max="11793" width="1.28515625" style="1" customWidth="1"/>
    <col min="11794" max="11794" width="12.140625" style="1" customWidth="1"/>
    <col min="11795" max="11795" width="1.42578125" style="1" customWidth="1"/>
    <col min="11796" max="11796" width="2.42578125" style="1" customWidth="1"/>
    <col min="11797" max="11798" width="6.85546875" style="1" customWidth="1"/>
    <col min="11799" max="11799" width="2.28515625" style="1" customWidth="1"/>
    <col min="11800" max="11800" width="1.140625" style="1" customWidth="1"/>
    <col min="11801" max="11801" width="5.7109375" style="1" customWidth="1"/>
    <col min="11802" max="11803" width="3.42578125" style="1" customWidth="1"/>
    <col min="11804" max="11805" width="1.140625" style="1" customWidth="1"/>
    <col min="11806" max="11806" width="8" style="1" customWidth="1"/>
    <col min="11807" max="11807" width="5.7109375" style="1" customWidth="1"/>
    <col min="11808" max="11808" width="4.5703125" style="1" customWidth="1"/>
    <col min="11809" max="12032" width="6.85546875" style="1" customWidth="1"/>
    <col min="12033" max="12033" width="2.28515625" style="1" customWidth="1"/>
    <col min="12034" max="12034" width="5.7109375" style="1" customWidth="1"/>
    <col min="12035" max="12035" width="17.140625" style="1" customWidth="1"/>
    <col min="12036" max="12036" width="3.42578125" style="1" customWidth="1"/>
    <col min="12037" max="12037" width="1.140625" style="1" customWidth="1"/>
    <col min="12038" max="12038" width="8" style="1" customWidth="1"/>
    <col min="12039" max="12039" width="3.42578125" style="1" customWidth="1"/>
    <col min="12040" max="12042" width="1.140625" style="1" customWidth="1"/>
    <col min="12043" max="12043" width="8" style="1" customWidth="1"/>
    <col min="12044" max="12044" width="5.7109375" style="1" customWidth="1"/>
    <col min="12045" max="12046" width="1.140625" style="1" customWidth="1"/>
    <col min="12047" max="12047" width="13.7109375" style="1" customWidth="1"/>
    <col min="12048" max="12048" width="1" style="1" customWidth="1"/>
    <col min="12049" max="12049" width="1.28515625" style="1" customWidth="1"/>
    <col min="12050" max="12050" width="12.140625" style="1" customWidth="1"/>
    <col min="12051" max="12051" width="1.42578125" style="1" customWidth="1"/>
    <col min="12052" max="12052" width="2.42578125" style="1" customWidth="1"/>
    <col min="12053" max="12054" width="6.85546875" style="1" customWidth="1"/>
    <col min="12055" max="12055" width="2.28515625" style="1" customWidth="1"/>
    <col min="12056" max="12056" width="1.140625" style="1" customWidth="1"/>
    <col min="12057" max="12057" width="5.7109375" style="1" customWidth="1"/>
    <col min="12058" max="12059" width="3.42578125" style="1" customWidth="1"/>
    <col min="12060" max="12061" width="1.140625" style="1" customWidth="1"/>
    <col min="12062" max="12062" width="8" style="1" customWidth="1"/>
    <col min="12063" max="12063" width="5.7109375" style="1" customWidth="1"/>
    <col min="12064" max="12064" width="4.5703125" style="1" customWidth="1"/>
    <col min="12065" max="12288" width="6.85546875" style="1" customWidth="1"/>
    <col min="12289" max="12289" width="2.28515625" style="1" customWidth="1"/>
    <col min="12290" max="12290" width="5.7109375" style="1" customWidth="1"/>
    <col min="12291" max="12291" width="17.140625" style="1" customWidth="1"/>
    <col min="12292" max="12292" width="3.42578125" style="1" customWidth="1"/>
    <col min="12293" max="12293" width="1.140625" style="1" customWidth="1"/>
    <col min="12294" max="12294" width="8" style="1" customWidth="1"/>
    <col min="12295" max="12295" width="3.42578125" style="1" customWidth="1"/>
    <col min="12296" max="12298" width="1.140625" style="1" customWidth="1"/>
    <col min="12299" max="12299" width="8" style="1" customWidth="1"/>
    <col min="12300" max="12300" width="5.7109375" style="1" customWidth="1"/>
    <col min="12301" max="12302" width="1.140625" style="1" customWidth="1"/>
    <col min="12303" max="12303" width="13.7109375" style="1" customWidth="1"/>
    <col min="12304" max="12304" width="1" style="1" customWidth="1"/>
    <col min="12305" max="12305" width="1.28515625" style="1" customWidth="1"/>
    <col min="12306" max="12306" width="12.140625" style="1" customWidth="1"/>
    <col min="12307" max="12307" width="1.42578125" style="1" customWidth="1"/>
    <col min="12308" max="12308" width="2.42578125" style="1" customWidth="1"/>
    <col min="12309" max="12310" width="6.85546875" style="1" customWidth="1"/>
    <col min="12311" max="12311" width="2.28515625" style="1" customWidth="1"/>
    <col min="12312" max="12312" width="1.140625" style="1" customWidth="1"/>
    <col min="12313" max="12313" width="5.7109375" style="1" customWidth="1"/>
    <col min="12314" max="12315" width="3.42578125" style="1" customWidth="1"/>
    <col min="12316" max="12317" width="1.140625" style="1" customWidth="1"/>
    <col min="12318" max="12318" width="8" style="1" customWidth="1"/>
    <col min="12319" max="12319" width="5.7109375" style="1" customWidth="1"/>
    <col min="12320" max="12320" width="4.5703125" style="1" customWidth="1"/>
    <col min="12321" max="12544" width="6.85546875" style="1" customWidth="1"/>
    <col min="12545" max="12545" width="2.28515625" style="1" customWidth="1"/>
    <col min="12546" max="12546" width="5.7109375" style="1" customWidth="1"/>
    <col min="12547" max="12547" width="17.140625" style="1" customWidth="1"/>
    <col min="12548" max="12548" width="3.42578125" style="1" customWidth="1"/>
    <col min="12549" max="12549" width="1.140625" style="1" customWidth="1"/>
    <col min="12550" max="12550" width="8" style="1" customWidth="1"/>
    <col min="12551" max="12551" width="3.42578125" style="1" customWidth="1"/>
    <col min="12552" max="12554" width="1.140625" style="1" customWidth="1"/>
    <col min="12555" max="12555" width="8" style="1" customWidth="1"/>
    <col min="12556" max="12556" width="5.7109375" style="1" customWidth="1"/>
    <col min="12557" max="12558" width="1.140625" style="1" customWidth="1"/>
    <col min="12559" max="12559" width="13.7109375" style="1" customWidth="1"/>
    <col min="12560" max="12560" width="1" style="1" customWidth="1"/>
    <col min="12561" max="12561" width="1.28515625" style="1" customWidth="1"/>
    <col min="12562" max="12562" width="12.140625" style="1" customWidth="1"/>
    <col min="12563" max="12563" width="1.42578125" style="1" customWidth="1"/>
    <col min="12564" max="12564" width="2.42578125" style="1" customWidth="1"/>
    <col min="12565" max="12566" width="6.85546875" style="1" customWidth="1"/>
    <col min="12567" max="12567" width="2.28515625" style="1" customWidth="1"/>
    <col min="12568" max="12568" width="1.140625" style="1" customWidth="1"/>
    <col min="12569" max="12569" width="5.7109375" style="1" customWidth="1"/>
    <col min="12570" max="12571" width="3.42578125" style="1" customWidth="1"/>
    <col min="12572" max="12573" width="1.140625" style="1" customWidth="1"/>
    <col min="12574" max="12574" width="8" style="1" customWidth="1"/>
    <col min="12575" max="12575" width="5.7109375" style="1" customWidth="1"/>
    <col min="12576" max="12576" width="4.5703125" style="1" customWidth="1"/>
    <col min="12577" max="12800" width="6.85546875" style="1" customWidth="1"/>
    <col min="12801" max="12801" width="2.28515625" style="1" customWidth="1"/>
    <col min="12802" max="12802" width="5.7109375" style="1" customWidth="1"/>
    <col min="12803" max="12803" width="17.140625" style="1" customWidth="1"/>
    <col min="12804" max="12804" width="3.42578125" style="1" customWidth="1"/>
    <col min="12805" max="12805" width="1.140625" style="1" customWidth="1"/>
    <col min="12806" max="12806" width="8" style="1" customWidth="1"/>
    <col min="12807" max="12807" width="3.42578125" style="1" customWidth="1"/>
    <col min="12808" max="12810" width="1.140625" style="1" customWidth="1"/>
    <col min="12811" max="12811" width="8" style="1" customWidth="1"/>
    <col min="12812" max="12812" width="5.7109375" style="1" customWidth="1"/>
    <col min="12813" max="12814" width="1.140625" style="1" customWidth="1"/>
    <col min="12815" max="12815" width="13.7109375" style="1" customWidth="1"/>
    <col min="12816" max="12816" width="1" style="1" customWidth="1"/>
    <col min="12817" max="12817" width="1.28515625" style="1" customWidth="1"/>
    <col min="12818" max="12818" width="12.140625" style="1" customWidth="1"/>
    <col min="12819" max="12819" width="1.42578125" style="1" customWidth="1"/>
    <col min="12820" max="12820" width="2.42578125" style="1" customWidth="1"/>
    <col min="12821" max="12822" width="6.85546875" style="1" customWidth="1"/>
    <col min="12823" max="12823" width="2.28515625" style="1" customWidth="1"/>
    <col min="12824" max="12824" width="1.140625" style="1" customWidth="1"/>
    <col min="12825" max="12825" width="5.7109375" style="1" customWidth="1"/>
    <col min="12826" max="12827" width="3.42578125" style="1" customWidth="1"/>
    <col min="12828" max="12829" width="1.140625" style="1" customWidth="1"/>
    <col min="12830" max="12830" width="8" style="1" customWidth="1"/>
    <col min="12831" max="12831" width="5.7109375" style="1" customWidth="1"/>
    <col min="12832" max="12832" width="4.5703125" style="1" customWidth="1"/>
    <col min="12833" max="13056" width="6.85546875" style="1" customWidth="1"/>
    <col min="13057" max="13057" width="2.28515625" style="1" customWidth="1"/>
    <col min="13058" max="13058" width="5.7109375" style="1" customWidth="1"/>
    <col min="13059" max="13059" width="17.140625" style="1" customWidth="1"/>
    <col min="13060" max="13060" width="3.42578125" style="1" customWidth="1"/>
    <col min="13061" max="13061" width="1.140625" style="1" customWidth="1"/>
    <col min="13062" max="13062" width="8" style="1" customWidth="1"/>
    <col min="13063" max="13063" width="3.42578125" style="1" customWidth="1"/>
    <col min="13064" max="13066" width="1.140625" style="1" customWidth="1"/>
    <col min="13067" max="13067" width="8" style="1" customWidth="1"/>
    <col min="13068" max="13068" width="5.7109375" style="1" customWidth="1"/>
    <col min="13069" max="13070" width="1.140625" style="1" customWidth="1"/>
    <col min="13071" max="13071" width="13.7109375" style="1" customWidth="1"/>
    <col min="13072" max="13072" width="1" style="1" customWidth="1"/>
    <col min="13073" max="13073" width="1.28515625" style="1" customWidth="1"/>
    <col min="13074" max="13074" width="12.140625" style="1" customWidth="1"/>
    <col min="13075" max="13075" width="1.42578125" style="1" customWidth="1"/>
    <col min="13076" max="13076" width="2.42578125" style="1" customWidth="1"/>
    <col min="13077" max="13078" width="6.85546875" style="1" customWidth="1"/>
    <col min="13079" max="13079" width="2.28515625" style="1" customWidth="1"/>
    <col min="13080" max="13080" width="1.140625" style="1" customWidth="1"/>
    <col min="13081" max="13081" width="5.7109375" style="1" customWidth="1"/>
    <col min="13082" max="13083" width="3.42578125" style="1" customWidth="1"/>
    <col min="13084" max="13085" width="1.140625" style="1" customWidth="1"/>
    <col min="13086" max="13086" width="8" style="1" customWidth="1"/>
    <col min="13087" max="13087" width="5.7109375" style="1" customWidth="1"/>
    <col min="13088" max="13088" width="4.5703125" style="1" customWidth="1"/>
    <col min="13089" max="13312" width="6.85546875" style="1" customWidth="1"/>
    <col min="13313" max="13313" width="2.28515625" style="1" customWidth="1"/>
    <col min="13314" max="13314" width="5.7109375" style="1" customWidth="1"/>
    <col min="13315" max="13315" width="17.140625" style="1" customWidth="1"/>
    <col min="13316" max="13316" width="3.42578125" style="1" customWidth="1"/>
    <col min="13317" max="13317" width="1.140625" style="1" customWidth="1"/>
    <col min="13318" max="13318" width="8" style="1" customWidth="1"/>
    <col min="13319" max="13319" width="3.42578125" style="1" customWidth="1"/>
    <col min="13320" max="13322" width="1.140625" style="1" customWidth="1"/>
    <col min="13323" max="13323" width="8" style="1" customWidth="1"/>
    <col min="13324" max="13324" width="5.7109375" style="1" customWidth="1"/>
    <col min="13325" max="13326" width="1.140625" style="1" customWidth="1"/>
    <col min="13327" max="13327" width="13.7109375" style="1" customWidth="1"/>
    <col min="13328" max="13328" width="1" style="1" customWidth="1"/>
    <col min="13329" max="13329" width="1.28515625" style="1" customWidth="1"/>
    <col min="13330" max="13330" width="12.140625" style="1" customWidth="1"/>
    <col min="13331" max="13331" width="1.42578125" style="1" customWidth="1"/>
    <col min="13332" max="13332" width="2.42578125" style="1" customWidth="1"/>
    <col min="13333" max="13334" width="6.85546875" style="1" customWidth="1"/>
    <col min="13335" max="13335" width="2.28515625" style="1" customWidth="1"/>
    <col min="13336" max="13336" width="1.140625" style="1" customWidth="1"/>
    <col min="13337" max="13337" width="5.7109375" style="1" customWidth="1"/>
    <col min="13338" max="13339" width="3.42578125" style="1" customWidth="1"/>
    <col min="13340" max="13341" width="1.140625" style="1" customWidth="1"/>
    <col min="13342" max="13342" width="8" style="1" customWidth="1"/>
    <col min="13343" max="13343" width="5.7109375" style="1" customWidth="1"/>
    <col min="13344" max="13344" width="4.5703125" style="1" customWidth="1"/>
    <col min="13345" max="13568" width="6.85546875" style="1" customWidth="1"/>
    <col min="13569" max="13569" width="2.28515625" style="1" customWidth="1"/>
    <col min="13570" max="13570" width="5.7109375" style="1" customWidth="1"/>
    <col min="13571" max="13571" width="17.140625" style="1" customWidth="1"/>
    <col min="13572" max="13572" width="3.42578125" style="1" customWidth="1"/>
    <col min="13573" max="13573" width="1.140625" style="1" customWidth="1"/>
    <col min="13574" max="13574" width="8" style="1" customWidth="1"/>
    <col min="13575" max="13575" width="3.42578125" style="1" customWidth="1"/>
    <col min="13576" max="13578" width="1.140625" style="1" customWidth="1"/>
    <col min="13579" max="13579" width="8" style="1" customWidth="1"/>
    <col min="13580" max="13580" width="5.7109375" style="1" customWidth="1"/>
    <col min="13581" max="13582" width="1.140625" style="1" customWidth="1"/>
    <col min="13583" max="13583" width="13.7109375" style="1" customWidth="1"/>
    <col min="13584" max="13584" width="1" style="1" customWidth="1"/>
    <col min="13585" max="13585" width="1.28515625" style="1" customWidth="1"/>
    <col min="13586" max="13586" width="12.140625" style="1" customWidth="1"/>
    <col min="13587" max="13587" width="1.42578125" style="1" customWidth="1"/>
    <col min="13588" max="13588" width="2.42578125" style="1" customWidth="1"/>
    <col min="13589" max="13590" width="6.85546875" style="1" customWidth="1"/>
    <col min="13591" max="13591" width="2.28515625" style="1" customWidth="1"/>
    <col min="13592" max="13592" width="1.140625" style="1" customWidth="1"/>
    <col min="13593" max="13593" width="5.7109375" style="1" customWidth="1"/>
    <col min="13594" max="13595" width="3.42578125" style="1" customWidth="1"/>
    <col min="13596" max="13597" width="1.140625" style="1" customWidth="1"/>
    <col min="13598" max="13598" width="8" style="1" customWidth="1"/>
    <col min="13599" max="13599" width="5.7109375" style="1" customWidth="1"/>
    <col min="13600" max="13600" width="4.5703125" style="1" customWidth="1"/>
    <col min="13601" max="13824" width="6.85546875" style="1" customWidth="1"/>
    <col min="13825" max="13825" width="2.28515625" style="1" customWidth="1"/>
    <col min="13826" max="13826" width="5.7109375" style="1" customWidth="1"/>
    <col min="13827" max="13827" width="17.140625" style="1" customWidth="1"/>
    <col min="13828" max="13828" width="3.42578125" style="1" customWidth="1"/>
    <col min="13829" max="13829" width="1.140625" style="1" customWidth="1"/>
    <col min="13830" max="13830" width="8" style="1" customWidth="1"/>
    <col min="13831" max="13831" width="3.42578125" style="1" customWidth="1"/>
    <col min="13832" max="13834" width="1.140625" style="1" customWidth="1"/>
    <col min="13835" max="13835" width="8" style="1" customWidth="1"/>
    <col min="13836" max="13836" width="5.7109375" style="1" customWidth="1"/>
    <col min="13837" max="13838" width="1.140625" style="1" customWidth="1"/>
    <col min="13839" max="13839" width="13.7109375" style="1" customWidth="1"/>
    <col min="13840" max="13840" width="1" style="1" customWidth="1"/>
    <col min="13841" max="13841" width="1.28515625" style="1" customWidth="1"/>
    <col min="13842" max="13842" width="12.140625" style="1" customWidth="1"/>
    <col min="13843" max="13843" width="1.42578125" style="1" customWidth="1"/>
    <col min="13844" max="13844" width="2.42578125" style="1" customWidth="1"/>
    <col min="13845" max="13846" width="6.85546875" style="1" customWidth="1"/>
    <col min="13847" max="13847" width="2.28515625" style="1" customWidth="1"/>
    <col min="13848" max="13848" width="1.140625" style="1" customWidth="1"/>
    <col min="13849" max="13849" width="5.7109375" style="1" customWidth="1"/>
    <col min="13850" max="13851" width="3.42578125" style="1" customWidth="1"/>
    <col min="13852" max="13853" width="1.140625" style="1" customWidth="1"/>
    <col min="13854" max="13854" width="8" style="1" customWidth="1"/>
    <col min="13855" max="13855" width="5.7109375" style="1" customWidth="1"/>
    <col min="13856" max="13856" width="4.5703125" style="1" customWidth="1"/>
    <col min="13857" max="14080" width="6.85546875" style="1" customWidth="1"/>
    <col min="14081" max="14081" width="2.28515625" style="1" customWidth="1"/>
    <col min="14082" max="14082" width="5.7109375" style="1" customWidth="1"/>
    <col min="14083" max="14083" width="17.140625" style="1" customWidth="1"/>
    <col min="14084" max="14084" width="3.42578125" style="1" customWidth="1"/>
    <col min="14085" max="14085" width="1.140625" style="1" customWidth="1"/>
    <col min="14086" max="14086" width="8" style="1" customWidth="1"/>
    <col min="14087" max="14087" width="3.42578125" style="1" customWidth="1"/>
    <col min="14088" max="14090" width="1.140625" style="1" customWidth="1"/>
    <col min="14091" max="14091" width="8" style="1" customWidth="1"/>
    <col min="14092" max="14092" width="5.7109375" style="1" customWidth="1"/>
    <col min="14093" max="14094" width="1.140625" style="1" customWidth="1"/>
    <col min="14095" max="14095" width="13.7109375" style="1" customWidth="1"/>
    <col min="14096" max="14096" width="1" style="1" customWidth="1"/>
    <col min="14097" max="14097" width="1.28515625" style="1" customWidth="1"/>
    <col min="14098" max="14098" width="12.140625" style="1" customWidth="1"/>
    <col min="14099" max="14099" width="1.42578125" style="1" customWidth="1"/>
    <col min="14100" max="14100" width="2.42578125" style="1" customWidth="1"/>
    <col min="14101" max="14102" width="6.85546875" style="1" customWidth="1"/>
    <col min="14103" max="14103" width="2.28515625" style="1" customWidth="1"/>
    <col min="14104" max="14104" width="1.140625" style="1" customWidth="1"/>
    <col min="14105" max="14105" width="5.7109375" style="1" customWidth="1"/>
    <col min="14106" max="14107" width="3.42578125" style="1" customWidth="1"/>
    <col min="14108" max="14109" width="1.140625" style="1" customWidth="1"/>
    <col min="14110" max="14110" width="8" style="1" customWidth="1"/>
    <col min="14111" max="14111" width="5.7109375" style="1" customWidth="1"/>
    <col min="14112" max="14112" width="4.5703125" style="1" customWidth="1"/>
    <col min="14113" max="14336" width="6.85546875" style="1" customWidth="1"/>
    <col min="14337" max="14337" width="2.28515625" style="1" customWidth="1"/>
    <col min="14338" max="14338" width="5.7109375" style="1" customWidth="1"/>
    <col min="14339" max="14339" width="17.140625" style="1" customWidth="1"/>
    <col min="14340" max="14340" width="3.42578125" style="1" customWidth="1"/>
    <col min="14341" max="14341" width="1.140625" style="1" customWidth="1"/>
    <col min="14342" max="14342" width="8" style="1" customWidth="1"/>
    <col min="14343" max="14343" width="3.42578125" style="1" customWidth="1"/>
    <col min="14344" max="14346" width="1.140625" style="1" customWidth="1"/>
    <col min="14347" max="14347" width="8" style="1" customWidth="1"/>
    <col min="14348" max="14348" width="5.7109375" style="1" customWidth="1"/>
    <col min="14349" max="14350" width="1.140625" style="1" customWidth="1"/>
    <col min="14351" max="14351" width="13.7109375" style="1" customWidth="1"/>
    <col min="14352" max="14352" width="1" style="1" customWidth="1"/>
    <col min="14353" max="14353" width="1.28515625" style="1" customWidth="1"/>
    <col min="14354" max="14354" width="12.140625" style="1" customWidth="1"/>
    <col min="14355" max="14355" width="1.42578125" style="1" customWidth="1"/>
    <col min="14356" max="14356" width="2.42578125" style="1" customWidth="1"/>
    <col min="14357" max="14358" width="6.85546875" style="1" customWidth="1"/>
    <col min="14359" max="14359" width="2.28515625" style="1" customWidth="1"/>
    <col min="14360" max="14360" width="1.140625" style="1" customWidth="1"/>
    <col min="14361" max="14361" width="5.7109375" style="1" customWidth="1"/>
    <col min="14362" max="14363" width="3.42578125" style="1" customWidth="1"/>
    <col min="14364" max="14365" width="1.140625" style="1" customWidth="1"/>
    <col min="14366" max="14366" width="8" style="1" customWidth="1"/>
    <col min="14367" max="14367" width="5.7109375" style="1" customWidth="1"/>
    <col min="14368" max="14368" width="4.5703125" style="1" customWidth="1"/>
    <col min="14369" max="14592" width="6.85546875" style="1" customWidth="1"/>
    <col min="14593" max="14593" width="2.28515625" style="1" customWidth="1"/>
    <col min="14594" max="14594" width="5.7109375" style="1" customWidth="1"/>
    <col min="14595" max="14595" width="17.140625" style="1" customWidth="1"/>
    <col min="14596" max="14596" width="3.42578125" style="1" customWidth="1"/>
    <col min="14597" max="14597" width="1.140625" style="1" customWidth="1"/>
    <col min="14598" max="14598" width="8" style="1" customWidth="1"/>
    <col min="14599" max="14599" width="3.42578125" style="1" customWidth="1"/>
    <col min="14600" max="14602" width="1.140625" style="1" customWidth="1"/>
    <col min="14603" max="14603" width="8" style="1" customWidth="1"/>
    <col min="14604" max="14604" width="5.7109375" style="1" customWidth="1"/>
    <col min="14605" max="14606" width="1.140625" style="1" customWidth="1"/>
    <col min="14607" max="14607" width="13.7109375" style="1" customWidth="1"/>
    <col min="14608" max="14608" width="1" style="1" customWidth="1"/>
    <col min="14609" max="14609" width="1.28515625" style="1" customWidth="1"/>
    <col min="14610" max="14610" width="12.140625" style="1" customWidth="1"/>
    <col min="14611" max="14611" width="1.42578125" style="1" customWidth="1"/>
    <col min="14612" max="14612" width="2.42578125" style="1" customWidth="1"/>
    <col min="14613" max="14614" width="6.85546875" style="1" customWidth="1"/>
    <col min="14615" max="14615" width="2.28515625" style="1" customWidth="1"/>
    <col min="14616" max="14616" width="1.140625" style="1" customWidth="1"/>
    <col min="14617" max="14617" width="5.7109375" style="1" customWidth="1"/>
    <col min="14618" max="14619" width="3.42578125" style="1" customWidth="1"/>
    <col min="14620" max="14621" width="1.140625" style="1" customWidth="1"/>
    <col min="14622" max="14622" width="8" style="1" customWidth="1"/>
    <col min="14623" max="14623" width="5.7109375" style="1" customWidth="1"/>
    <col min="14624" max="14624" width="4.5703125" style="1" customWidth="1"/>
    <col min="14625" max="14848" width="6.85546875" style="1" customWidth="1"/>
    <col min="14849" max="14849" width="2.28515625" style="1" customWidth="1"/>
    <col min="14850" max="14850" width="5.7109375" style="1" customWidth="1"/>
    <col min="14851" max="14851" width="17.140625" style="1" customWidth="1"/>
    <col min="14852" max="14852" width="3.42578125" style="1" customWidth="1"/>
    <col min="14853" max="14853" width="1.140625" style="1" customWidth="1"/>
    <col min="14854" max="14854" width="8" style="1" customWidth="1"/>
    <col min="14855" max="14855" width="3.42578125" style="1" customWidth="1"/>
    <col min="14856" max="14858" width="1.140625" style="1" customWidth="1"/>
    <col min="14859" max="14859" width="8" style="1" customWidth="1"/>
    <col min="14860" max="14860" width="5.7109375" style="1" customWidth="1"/>
    <col min="14861" max="14862" width="1.140625" style="1" customWidth="1"/>
    <col min="14863" max="14863" width="13.7109375" style="1" customWidth="1"/>
    <col min="14864" max="14864" width="1" style="1" customWidth="1"/>
    <col min="14865" max="14865" width="1.28515625" style="1" customWidth="1"/>
    <col min="14866" max="14866" width="12.140625" style="1" customWidth="1"/>
    <col min="14867" max="14867" width="1.42578125" style="1" customWidth="1"/>
    <col min="14868" max="14868" width="2.42578125" style="1" customWidth="1"/>
    <col min="14869" max="14870" width="6.85546875" style="1" customWidth="1"/>
    <col min="14871" max="14871" width="2.28515625" style="1" customWidth="1"/>
    <col min="14872" max="14872" width="1.140625" style="1" customWidth="1"/>
    <col min="14873" max="14873" width="5.7109375" style="1" customWidth="1"/>
    <col min="14874" max="14875" width="3.42578125" style="1" customWidth="1"/>
    <col min="14876" max="14877" width="1.140625" style="1" customWidth="1"/>
    <col min="14878" max="14878" width="8" style="1" customWidth="1"/>
    <col min="14879" max="14879" width="5.7109375" style="1" customWidth="1"/>
    <col min="14880" max="14880" width="4.5703125" style="1" customWidth="1"/>
    <col min="14881" max="15104" width="6.85546875" style="1" customWidth="1"/>
    <col min="15105" max="15105" width="2.28515625" style="1" customWidth="1"/>
    <col min="15106" max="15106" width="5.7109375" style="1" customWidth="1"/>
    <col min="15107" max="15107" width="17.140625" style="1" customWidth="1"/>
    <col min="15108" max="15108" width="3.42578125" style="1" customWidth="1"/>
    <col min="15109" max="15109" width="1.140625" style="1" customWidth="1"/>
    <col min="15110" max="15110" width="8" style="1" customWidth="1"/>
    <col min="15111" max="15111" width="3.42578125" style="1" customWidth="1"/>
    <col min="15112" max="15114" width="1.140625" style="1" customWidth="1"/>
    <col min="15115" max="15115" width="8" style="1" customWidth="1"/>
    <col min="15116" max="15116" width="5.7109375" style="1" customWidth="1"/>
    <col min="15117" max="15118" width="1.140625" style="1" customWidth="1"/>
    <col min="15119" max="15119" width="13.7109375" style="1" customWidth="1"/>
    <col min="15120" max="15120" width="1" style="1" customWidth="1"/>
    <col min="15121" max="15121" width="1.28515625" style="1" customWidth="1"/>
    <col min="15122" max="15122" width="12.140625" style="1" customWidth="1"/>
    <col min="15123" max="15123" width="1.42578125" style="1" customWidth="1"/>
    <col min="15124" max="15124" width="2.42578125" style="1" customWidth="1"/>
    <col min="15125" max="15126" width="6.85546875" style="1" customWidth="1"/>
    <col min="15127" max="15127" width="2.28515625" style="1" customWidth="1"/>
    <col min="15128" max="15128" width="1.140625" style="1" customWidth="1"/>
    <col min="15129" max="15129" width="5.7109375" style="1" customWidth="1"/>
    <col min="15130" max="15131" width="3.42578125" style="1" customWidth="1"/>
    <col min="15132" max="15133" width="1.140625" style="1" customWidth="1"/>
    <col min="15134" max="15134" width="8" style="1" customWidth="1"/>
    <col min="15135" max="15135" width="5.7109375" style="1" customWidth="1"/>
    <col min="15136" max="15136" width="4.5703125" style="1" customWidth="1"/>
    <col min="15137" max="15360" width="6.85546875" style="1" customWidth="1"/>
    <col min="15361" max="15361" width="2.28515625" style="1" customWidth="1"/>
    <col min="15362" max="15362" width="5.7109375" style="1" customWidth="1"/>
    <col min="15363" max="15363" width="17.140625" style="1" customWidth="1"/>
    <col min="15364" max="15364" width="3.42578125" style="1" customWidth="1"/>
    <col min="15365" max="15365" width="1.140625" style="1" customWidth="1"/>
    <col min="15366" max="15366" width="8" style="1" customWidth="1"/>
    <col min="15367" max="15367" width="3.42578125" style="1" customWidth="1"/>
    <col min="15368" max="15370" width="1.140625" style="1" customWidth="1"/>
    <col min="15371" max="15371" width="8" style="1" customWidth="1"/>
    <col min="15372" max="15372" width="5.7109375" style="1" customWidth="1"/>
    <col min="15373" max="15374" width="1.140625" style="1" customWidth="1"/>
    <col min="15375" max="15375" width="13.7109375" style="1" customWidth="1"/>
    <col min="15376" max="15376" width="1" style="1" customWidth="1"/>
    <col min="15377" max="15377" width="1.28515625" style="1" customWidth="1"/>
    <col min="15378" max="15378" width="12.140625" style="1" customWidth="1"/>
    <col min="15379" max="15379" width="1.42578125" style="1" customWidth="1"/>
    <col min="15380" max="15380" width="2.42578125" style="1" customWidth="1"/>
    <col min="15381" max="15382" width="6.85546875" style="1" customWidth="1"/>
    <col min="15383" max="15383" width="2.28515625" style="1" customWidth="1"/>
    <col min="15384" max="15384" width="1.140625" style="1" customWidth="1"/>
    <col min="15385" max="15385" width="5.7109375" style="1" customWidth="1"/>
    <col min="15386" max="15387" width="3.42578125" style="1" customWidth="1"/>
    <col min="15388" max="15389" width="1.140625" style="1" customWidth="1"/>
    <col min="15390" max="15390" width="8" style="1" customWidth="1"/>
    <col min="15391" max="15391" width="5.7109375" style="1" customWidth="1"/>
    <col min="15392" max="15392" width="4.5703125" style="1" customWidth="1"/>
    <col min="15393" max="15616" width="6.85546875" style="1" customWidth="1"/>
    <col min="15617" max="15617" width="2.28515625" style="1" customWidth="1"/>
    <col min="15618" max="15618" width="5.7109375" style="1" customWidth="1"/>
    <col min="15619" max="15619" width="17.140625" style="1" customWidth="1"/>
    <col min="15620" max="15620" width="3.42578125" style="1" customWidth="1"/>
    <col min="15621" max="15621" width="1.140625" style="1" customWidth="1"/>
    <col min="15622" max="15622" width="8" style="1" customWidth="1"/>
    <col min="15623" max="15623" width="3.42578125" style="1" customWidth="1"/>
    <col min="15624" max="15626" width="1.140625" style="1" customWidth="1"/>
    <col min="15627" max="15627" width="8" style="1" customWidth="1"/>
    <col min="15628" max="15628" width="5.7109375" style="1" customWidth="1"/>
    <col min="15629" max="15630" width="1.140625" style="1" customWidth="1"/>
    <col min="15631" max="15631" width="13.7109375" style="1" customWidth="1"/>
    <col min="15632" max="15632" width="1" style="1" customWidth="1"/>
    <col min="15633" max="15633" width="1.28515625" style="1" customWidth="1"/>
    <col min="15634" max="15634" width="12.140625" style="1" customWidth="1"/>
    <col min="15635" max="15635" width="1.42578125" style="1" customWidth="1"/>
    <col min="15636" max="15636" width="2.42578125" style="1" customWidth="1"/>
    <col min="15637" max="15638" width="6.85546875" style="1" customWidth="1"/>
    <col min="15639" max="15639" width="2.28515625" style="1" customWidth="1"/>
    <col min="15640" max="15640" width="1.140625" style="1" customWidth="1"/>
    <col min="15641" max="15641" width="5.7109375" style="1" customWidth="1"/>
    <col min="15642" max="15643" width="3.42578125" style="1" customWidth="1"/>
    <col min="15644" max="15645" width="1.140625" style="1" customWidth="1"/>
    <col min="15646" max="15646" width="8" style="1" customWidth="1"/>
    <col min="15647" max="15647" width="5.7109375" style="1" customWidth="1"/>
    <col min="15648" max="15648" width="4.5703125" style="1" customWidth="1"/>
    <col min="15649" max="15872" width="6.85546875" style="1" customWidth="1"/>
    <col min="15873" max="15873" width="2.28515625" style="1" customWidth="1"/>
    <col min="15874" max="15874" width="5.7109375" style="1" customWidth="1"/>
    <col min="15875" max="15875" width="17.140625" style="1" customWidth="1"/>
    <col min="15876" max="15876" width="3.42578125" style="1" customWidth="1"/>
    <col min="15877" max="15877" width="1.140625" style="1" customWidth="1"/>
    <col min="15878" max="15878" width="8" style="1" customWidth="1"/>
    <col min="15879" max="15879" width="3.42578125" style="1" customWidth="1"/>
    <col min="15880" max="15882" width="1.140625" style="1" customWidth="1"/>
    <col min="15883" max="15883" width="8" style="1" customWidth="1"/>
    <col min="15884" max="15884" width="5.7109375" style="1" customWidth="1"/>
    <col min="15885" max="15886" width="1.140625" style="1" customWidth="1"/>
    <col min="15887" max="15887" width="13.7109375" style="1" customWidth="1"/>
    <col min="15888" max="15888" width="1" style="1" customWidth="1"/>
    <col min="15889" max="15889" width="1.28515625" style="1" customWidth="1"/>
    <col min="15890" max="15890" width="12.140625" style="1" customWidth="1"/>
    <col min="15891" max="15891" width="1.42578125" style="1" customWidth="1"/>
    <col min="15892" max="15892" width="2.42578125" style="1" customWidth="1"/>
    <col min="15893" max="15894" width="6.85546875" style="1" customWidth="1"/>
    <col min="15895" max="15895" width="2.28515625" style="1" customWidth="1"/>
    <col min="15896" max="15896" width="1.140625" style="1" customWidth="1"/>
    <col min="15897" max="15897" width="5.7109375" style="1" customWidth="1"/>
    <col min="15898" max="15899" width="3.42578125" style="1" customWidth="1"/>
    <col min="15900" max="15901" width="1.140625" style="1" customWidth="1"/>
    <col min="15902" max="15902" width="8" style="1" customWidth="1"/>
    <col min="15903" max="15903" width="5.7109375" style="1" customWidth="1"/>
    <col min="15904" max="15904" width="4.5703125" style="1" customWidth="1"/>
    <col min="15905" max="16128" width="6.85546875" style="1" customWidth="1"/>
    <col min="16129" max="16129" width="2.28515625" style="1" customWidth="1"/>
    <col min="16130" max="16130" width="5.7109375" style="1" customWidth="1"/>
    <col min="16131" max="16131" width="17.140625" style="1" customWidth="1"/>
    <col min="16132" max="16132" width="3.42578125" style="1" customWidth="1"/>
    <col min="16133" max="16133" width="1.140625" style="1" customWidth="1"/>
    <col min="16134" max="16134" width="8" style="1" customWidth="1"/>
    <col min="16135" max="16135" width="3.42578125" style="1" customWidth="1"/>
    <col min="16136" max="16138" width="1.140625" style="1" customWidth="1"/>
    <col min="16139" max="16139" width="8" style="1" customWidth="1"/>
    <col min="16140" max="16140" width="5.7109375" style="1" customWidth="1"/>
    <col min="16141" max="16142" width="1.140625" style="1" customWidth="1"/>
    <col min="16143" max="16143" width="13.7109375" style="1" customWidth="1"/>
    <col min="16144" max="16144" width="1" style="1" customWidth="1"/>
    <col min="16145" max="16145" width="1.28515625" style="1" customWidth="1"/>
    <col min="16146" max="16146" width="12.140625" style="1" customWidth="1"/>
    <col min="16147" max="16147" width="1.42578125" style="1" customWidth="1"/>
    <col min="16148" max="16148" width="2.42578125" style="1" customWidth="1"/>
    <col min="16149" max="16150" width="6.85546875" style="1" customWidth="1"/>
    <col min="16151" max="16151" width="2.28515625" style="1" customWidth="1"/>
    <col min="16152" max="16152" width="1.140625" style="1" customWidth="1"/>
    <col min="16153" max="16153" width="5.7109375" style="1" customWidth="1"/>
    <col min="16154" max="16155" width="3.42578125" style="1" customWidth="1"/>
    <col min="16156" max="16157" width="1.140625" style="1" customWidth="1"/>
    <col min="16158" max="16158" width="8" style="1" customWidth="1"/>
    <col min="16159" max="16159" width="5.7109375" style="1" customWidth="1"/>
    <col min="16160" max="16160" width="4.5703125" style="1" customWidth="1"/>
    <col min="16161" max="16384" width="6.85546875" style="1" customWidth="1"/>
  </cols>
  <sheetData>
    <row r="1" spans="2:31" ht="6.75" customHeight="1" x14ac:dyDescent="0.25">
      <c r="E1" s="186" t="s">
        <v>117</v>
      </c>
      <c r="F1" s="186"/>
      <c r="G1" s="186"/>
      <c r="H1" s="186"/>
      <c r="I1" s="186"/>
      <c r="J1" s="186"/>
      <c r="K1" s="186"/>
      <c r="L1" s="186"/>
      <c r="M1" s="186"/>
      <c r="N1" s="186"/>
      <c r="O1" s="186"/>
      <c r="P1" s="186"/>
      <c r="Q1" s="186"/>
      <c r="R1" s="186"/>
      <c r="S1" s="186"/>
      <c r="T1" s="186"/>
      <c r="U1" s="186"/>
      <c r="V1" s="186"/>
      <c r="W1" s="186"/>
      <c r="X1" s="186"/>
      <c r="Y1" s="186"/>
    </row>
    <row r="2" spans="2:31" ht="6.75" customHeight="1" x14ac:dyDescent="0.25">
      <c r="E2" s="186"/>
      <c r="F2" s="186"/>
      <c r="G2" s="186"/>
      <c r="H2" s="186"/>
      <c r="I2" s="186"/>
      <c r="J2" s="186"/>
      <c r="K2" s="186"/>
      <c r="L2" s="186"/>
      <c r="M2" s="186"/>
      <c r="N2" s="186"/>
      <c r="O2" s="186"/>
      <c r="P2" s="186"/>
      <c r="Q2" s="186"/>
      <c r="R2" s="186"/>
      <c r="S2" s="186"/>
      <c r="T2" s="186"/>
      <c r="U2" s="186"/>
      <c r="V2" s="186"/>
      <c r="W2" s="186"/>
      <c r="X2" s="186"/>
      <c r="Y2" s="186"/>
    </row>
    <row r="3" spans="2:31" ht="13.5" customHeight="1" x14ac:dyDescent="0.25">
      <c r="E3" s="176" t="s">
        <v>414</v>
      </c>
      <c r="F3" s="176"/>
      <c r="G3" s="176"/>
      <c r="H3" s="176"/>
      <c r="I3" s="176"/>
      <c r="J3" s="176"/>
      <c r="K3" s="176"/>
      <c r="L3" s="176"/>
      <c r="M3" s="176"/>
      <c r="N3" s="176"/>
      <c r="O3" s="176"/>
      <c r="P3" s="176"/>
      <c r="Q3" s="176"/>
      <c r="R3" s="176"/>
      <c r="S3" s="176"/>
      <c r="T3" s="176"/>
      <c r="U3" s="176"/>
      <c r="V3" s="176"/>
      <c r="W3" s="176"/>
      <c r="X3" s="176"/>
      <c r="Y3" s="176"/>
    </row>
    <row r="4" spans="2:31" ht="13.5" customHeight="1" x14ac:dyDescent="0.25">
      <c r="E4" s="176"/>
      <c r="F4" s="176"/>
      <c r="G4" s="176"/>
      <c r="H4" s="176"/>
      <c r="I4" s="176"/>
      <c r="J4" s="176"/>
      <c r="K4" s="176"/>
      <c r="L4" s="176"/>
      <c r="M4" s="176"/>
      <c r="N4" s="176"/>
      <c r="O4" s="176"/>
      <c r="P4" s="176"/>
      <c r="Q4" s="176"/>
      <c r="R4" s="176"/>
      <c r="S4" s="176"/>
      <c r="T4" s="176"/>
      <c r="U4" s="176"/>
      <c r="V4" s="176"/>
      <c r="W4" s="176"/>
      <c r="X4" s="176"/>
      <c r="Y4" s="176"/>
    </row>
    <row r="5" spans="2:31" ht="13.5" customHeight="1" x14ac:dyDescent="0.25">
      <c r="E5" s="176"/>
      <c r="F5" s="176"/>
      <c r="G5" s="176"/>
      <c r="H5" s="176"/>
      <c r="I5" s="176"/>
      <c r="J5" s="176"/>
      <c r="K5" s="176"/>
      <c r="L5" s="176"/>
      <c r="M5" s="176"/>
      <c r="N5" s="176"/>
      <c r="O5" s="176"/>
      <c r="P5" s="176"/>
      <c r="Q5" s="176"/>
      <c r="R5" s="176"/>
      <c r="S5" s="176"/>
      <c r="T5" s="176"/>
      <c r="U5" s="176"/>
      <c r="V5" s="176"/>
      <c r="W5" s="176"/>
      <c r="X5" s="176"/>
      <c r="Y5" s="176"/>
    </row>
    <row r="6" spans="2:31" ht="13.5" customHeight="1" x14ac:dyDescent="0.25">
      <c r="E6" s="176"/>
      <c r="F6" s="176"/>
      <c r="G6" s="176"/>
      <c r="H6" s="176"/>
      <c r="I6" s="176"/>
      <c r="J6" s="176"/>
      <c r="K6" s="176"/>
      <c r="L6" s="176"/>
      <c r="M6" s="176"/>
      <c r="N6" s="176"/>
      <c r="O6" s="176"/>
      <c r="P6" s="176"/>
      <c r="Q6" s="176"/>
      <c r="R6" s="176"/>
      <c r="S6" s="176"/>
      <c r="T6" s="176"/>
      <c r="U6" s="176"/>
      <c r="V6" s="176"/>
      <c r="W6" s="176"/>
      <c r="X6" s="176"/>
      <c r="Y6" s="176"/>
    </row>
    <row r="7" spans="2:31" ht="11.25" customHeight="1" x14ac:dyDescent="0.25">
      <c r="E7" s="176"/>
      <c r="F7" s="176"/>
      <c r="G7" s="176"/>
      <c r="H7" s="176"/>
      <c r="I7" s="176"/>
      <c r="J7" s="176"/>
      <c r="K7" s="176"/>
      <c r="L7" s="176"/>
      <c r="M7" s="176"/>
      <c r="N7" s="176"/>
      <c r="O7" s="176"/>
      <c r="P7" s="176"/>
      <c r="Q7" s="176"/>
      <c r="R7" s="176"/>
      <c r="S7" s="176"/>
      <c r="T7" s="176"/>
      <c r="U7" s="176"/>
      <c r="V7" s="176"/>
      <c r="W7" s="176"/>
      <c r="X7" s="176"/>
      <c r="Y7" s="176"/>
    </row>
    <row r="8" spans="2:31" ht="3" customHeight="1" x14ac:dyDescent="0.25"/>
    <row r="9" spans="2:31" ht="0.75" hidden="1" customHeight="1" x14ac:dyDescent="0.25"/>
    <row r="10" spans="2:31" ht="13.5" customHeight="1" x14ac:dyDescent="0.25">
      <c r="E10" s="177" t="s">
        <v>203</v>
      </c>
      <c r="F10" s="177"/>
      <c r="G10" s="177"/>
      <c r="H10" s="177"/>
      <c r="I10" s="177"/>
      <c r="J10" s="177"/>
      <c r="K10" s="177"/>
      <c r="L10" s="177"/>
      <c r="M10" s="177"/>
      <c r="N10" s="177"/>
      <c r="O10" s="177"/>
      <c r="P10" s="177"/>
      <c r="Q10" s="177"/>
      <c r="R10" s="177"/>
      <c r="S10" s="177"/>
      <c r="T10" s="177"/>
      <c r="U10" s="177"/>
      <c r="V10" s="177"/>
      <c r="W10" s="177"/>
      <c r="X10" s="177"/>
      <c r="Y10" s="177"/>
    </row>
    <row r="11" spans="2:31" ht="9" customHeight="1" x14ac:dyDescent="0.25"/>
    <row r="12" spans="2:31" ht="13.5" customHeight="1" x14ac:dyDescent="0.25">
      <c r="B12" s="177" t="s">
        <v>118</v>
      </c>
      <c r="C12" s="177"/>
      <c r="D12" s="177"/>
      <c r="E12" s="177"/>
      <c r="F12" s="177"/>
      <c r="G12" s="177"/>
      <c r="H12" s="177"/>
      <c r="K12" s="177" t="s">
        <v>204</v>
      </c>
      <c r="L12" s="177"/>
      <c r="O12" s="177" t="s">
        <v>286</v>
      </c>
      <c r="R12" s="177" t="s">
        <v>192</v>
      </c>
      <c r="S12" s="177"/>
      <c r="U12" s="177" t="s">
        <v>193</v>
      </c>
      <c r="V12" s="177"/>
      <c r="X12" s="177" t="s">
        <v>206</v>
      </c>
      <c r="Y12" s="177"/>
      <c r="Z12" s="177"/>
      <c r="AA12" s="177"/>
      <c r="AD12" s="177" t="s">
        <v>207</v>
      </c>
      <c r="AE12" s="177"/>
    </row>
    <row r="13" spans="2:31" ht="8.25" customHeight="1" x14ac:dyDescent="0.25">
      <c r="O13" s="177"/>
    </row>
    <row r="14" spans="2:31" ht="3" customHeight="1" x14ac:dyDescent="0.25"/>
    <row r="15" spans="2:31" ht="10.5" customHeight="1" x14ac:dyDescent="0.25">
      <c r="B15" s="112" t="s">
        <v>415</v>
      </c>
      <c r="C15" s="112"/>
      <c r="D15" s="112"/>
      <c r="E15" s="112"/>
      <c r="F15" s="112"/>
      <c r="G15" s="112"/>
      <c r="H15" s="112"/>
      <c r="I15" s="112"/>
    </row>
    <row r="16" spans="2:31" ht="6" customHeight="1" x14ac:dyDescent="0.25"/>
    <row r="17" spans="2:31" ht="15" customHeight="1" x14ac:dyDescent="0.25">
      <c r="B17" s="197" t="s">
        <v>416</v>
      </c>
      <c r="C17" s="197"/>
      <c r="D17" s="197"/>
      <c r="E17" s="197"/>
      <c r="F17" s="197"/>
      <c r="G17" s="197"/>
      <c r="J17" s="114">
        <v>2114778700</v>
      </c>
      <c r="K17" s="114"/>
      <c r="L17" s="114"/>
      <c r="N17" s="114">
        <v>215322745.17040002</v>
      </c>
      <c r="O17" s="114"/>
      <c r="Q17" s="114">
        <v>2330101445.1703997</v>
      </c>
      <c r="R17" s="114"/>
      <c r="S17" s="114"/>
      <c r="U17" s="114">
        <v>2114805744.47</v>
      </c>
      <c r="V17" s="114"/>
      <c r="X17" s="114">
        <v>2114805744.47</v>
      </c>
      <c r="Y17" s="114"/>
      <c r="Z17" s="114"/>
      <c r="AA17" s="114"/>
      <c r="AC17" s="114">
        <v>215295700.70039999</v>
      </c>
      <c r="AD17" s="114"/>
      <c r="AE17" s="114"/>
    </row>
    <row r="18" spans="2:31" ht="6.75" customHeight="1" x14ac:dyDescent="0.25">
      <c r="B18" s="197"/>
      <c r="C18" s="197"/>
      <c r="D18" s="197"/>
      <c r="E18" s="197"/>
      <c r="F18" s="197"/>
      <c r="G18" s="197"/>
    </row>
    <row r="19" spans="2:31" ht="9.75" customHeight="1" x14ac:dyDescent="0.25">
      <c r="B19" s="167" t="s">
        <v>417</v>
      </c>
      <c r="C19" s="167"/>
      <c r="D19" s="167"/>
      <c r="E19" s="167"/>
      <c r="F19" s="167"/>
      <c r="K19" s="119">
        <v>696639800</v>
      </c>
      <c r="L19" s="119"/>
      <c r="O19" s="6">
        <v>20059997.180399999</v>
      </c>
      <c r="R19" s="119">
        <v>716699797.18039989</v>
      </c>
      <c r="S19" s="119"/>
      <c r="U19" s="119">
        <v>505702107.20999998</v>
      </c>
      <c r="V19" s="119"/>
      <c r="X19" s="119">
        <v>505702107.20999998</v>
      </c>
      <c r="Y19" s="119"/>
      <c r="Z19" s="119"/>
      <c r="AA19" s="119"/>
      <c r="AD19" s="119">
        <v>210997689.97040001</v>
      </c>
      <c r="AE19" s="119"/>
    </row>
    <row r="20" spans="2:31" ht="9.75" customHeight="1" x14ac:dyDescent="0.25">
      <c r="B20" s="167" t="s">
        <v>418</v>
      </c>
      <c r="C20" s="167"/>
      <c r="D20" s="167"/>
      <c r="E20" s="167"/>
      <c r="F20" s="167"/>
      <c r="K20" s="119">
        <v>1418138900</v>
      </c>
      <c r="L20" s="119"/>
      <c r="O20" s="6">
        <v>195262747.99000001</v>
      </c>
      <c r="R20" s="119">
        <v>1613401647.99</v>
      </c>
      <c r="S20" s="119"/>
      <c r="U20" s="119">
        <v>1609103637.26</v>
      </c>
      <c r="V20" s="119"/>
      <c r="X20" s="119">
        <v>1609103637.26</v>
      </c>
      <c r="Y20" s="119"/>
      <c r="Z20" s="119"/>
      <c r="AA20" s="119"/>
      <c r="AD20" s="119">
        <v>4298010.7300000004</v>
      </c>
      <c r="AE20" s="119"/>
    </row>
    <row r="21" spans="2:31" ht="6" customHeight="1" x14ac:dyDescent="0.25"/>
    <row r="22" spans="2:31" ht="9.75" customHeight="1" x14ac:dyDescent="0.25">
      <c r="B22" s="112" t="s">
        <v>419</v>
      </c>
      <c r="C22" s="112"/>
      <c r="D22" s="112"/>
      <c r="E22" s="112"/>
      <c r="F22" s="112"/>
      <c r="G22" s="112"/>
      <c r="J22" s="114">
        <v>7610847400</v>
      </c>
      <c r="K22" s="114"/>
      <c r="L22" s="114"/>
      <c r="N22" s="114">
        <v>248942724.71560001</v>
      </c>
      <c r="O22" s="114"/>
      <c r="Q22" s="114">
        <v>7859790124.7155991</v>
      </c>
      <c r="R22" s="114"/>
      <c r="S22" s="114"/>
      <c r="U22" s="114">
        <v>7581791035.5900002</v>
      </c>
      <c r="V22" s="114"/>
      <c r="X22" s="114">
        <v>7579813301.6999998</v>
      </c>
      <c r="Y22" s="114"/>
      <c r="Z22" s="114"/>
      <c r="AA22" s="114"/>
      <c r="AC22" s="114">
        <v>277999089.12560004</v>
      </c>
      <c r="AD22" s="114"/>
      <c r="AE22" s="114"/>
    </row>
    <row r="23" spans="2:31" ht="6.75" customHeight="1" x14ac:dyDescent="0.25">
      <c r="J23" s="114"/>
      <c r="K23" s="114"/>
      <c r="L23" s="114"/>
      <c r="N23" s="114"/>
      <c r="O23" s="114"/>
      <c r="Q23" s="114"/>
      <c r="R23" s="114"/>
      <c r="S23" s="114"/>
      <c r="U23" s="114"/>
      <c r="V23" s="114"/>
      <c r="X23" s="114"/>
      <c r="Y23" s="114"/>
      <c r="Z23" s="114"/>
      <c r="AA23" s="114"/>
      <c r="AC23" s="114"/>
      <c r="AD23" s="114"/>
      <c r="AE23" s="114"/>
    </row>
    <row r="24" spans="2:31" ht="9.75" customHeight="1" x14ac:dyDescent="0.25">
      <c r="B24" s="167" t="s">
        <v>420</v>
      </c>
      <c r="C24" s="167"/>
      <c r="D24" s="167"/>
      <c r="E24" s="167"/>
      <c r="F24" s="167"/>
      <c r="K24" s="119">
        <v>6892314600</v>
      </c>
      <c r="L24" s="119"/>
      <c r="O24" s="6">
        <v>-36619438.486400001</v>
      </c>
      <c r="R24" s="119">
        <v>6855695161.5135994</v>
      </c>
      <c r="S24" s="119"/>
      <c r="U24" s="119">
        <v>6621949807.4099998</v>
      </c>
      <c r="V24" s="119"/>
      <c r="X24" s="119">
        <v>6619972073.5200005</v>
      </c>
      <c r="Y24" s="119"/>
      <c r="Z24" s="119"/>
      <c r="AA24" s="119"/>
      <c r="AD24" s="119">
        <v>233745354.1036</v>
      </c>
      <c r="AE24" s="119"/>
    </row>
    <row r="25" spans="2:31" ht="9.75" customHeight="1" x14ac:dyDescent="0.25">
      <c r="B25" s="167" t="s">
        <v>421</v>
      </c>
      <c r="C25" s="167"/>
      <c r="D25" s="167"/>
      <c r="E25" s="167"/>
      <c r="F25" s="167"/>
      <c r="K25" s="119">
        <v>0</v>
      </c>
      <c r="L25" s="119"/>
      <c r="O25" s="6">
        <v>0</v>
      </c>
      <c r="R25" s="119">
        <v>0</v>
      </c>
      <c r="S25" s="119"/>
      <c r="U25" s="119">
        <v>0</v>
      </c>
      <c r="V25" s="119"/>
      <c r="X25" s="119">
        <v>0</v>
      </c>
      <c r="Y25" s="119"/>
      <c r="Z25" s="119"/>
      <c r="AA25" s="119"/>
      <c r="AD25" s="119">
        <v>0</v>
      </c>
      <c r="AE25" s="119"/>
    </row>
    <row r="26" spans="2:31" ht="9.75" customHeight="1" x14ac:dyDescent="0.25">
      <c r="B26" s="152" t="s">
        <v>422</v>
      </c>
      <c r="C26" s="152"/>
      <c r="D26" s="152"/>
      <c r="E26" s="152"/>
      <c r="F26" s="152"/>
      <c r="K26" s="119">
        <v>78447600</v>
      </c>
      <c r="L26" s="119"/>
      <c r="O26" s="6">
        <v>28878175.7848</v>
      </c>
      <c r="R26" s="119">
        <v>107325775.78479999</v>
      </c>
      <c r="S26" s="119"/>
      <c r="U26" s="119">
        <v>103020600.48</v>
      </c>
      <c r="V26" s="119"/>
      <c r="X26" s="119">
        <v>103020600.48</v>
      </c>
      <c r="Y26" s="119"/>
      <c r="Z26" s="119"/>
      <c r="AA26" s="119"/>
      <c r="AD26" s="119">
        <v>4305175.3048</v>
      </c>
      <c r="AE26" s="119"/>
    </row>
    <row r="27" spans="2:31" ht="9.75" customHeight="1" x14ac:dyDescent="0.25">
      <c r="B27" s="152"/>
      <c r="C27" s="152"/>
      <c r="D27" s="152"/>
      <c r="E27" s="152"/>
      <c r="F27" s="152"/>
    </row>
    <row r="28" spans="2:31" ht="9.75" customHeight="1" x14ac:dyDescent="0.25">
      <c r="B28" s="167" t="s">
        <v>423</v>
      </c>
      <c r="C28" s="167"/>
      <c r="D28" s="167"/>
      <c r="E28" s="167"/>
      <c r="F28" s="167"/>
      <c r="K28" s="119">
        <v>322927100</v>
      </c>
      <c r="L28" s="119"/>
      <c r="O28" s="6">
        <v>29225703.6184</v>
      </c>
      <c r="R28" s="119">
        <v>352152803.61839998</v>
      </c>
      <c r="S28" s="119"/>
      <c r="U28" s="119">
        <v>340897929.36000001</v>
      </c>
      <c r="V28" s="119"/>
      <c r="X28" s="119">
        <v>340897929.36000001</v>
      </c>
      <c r="Y28" s="119"/>
      <c r="Z28" s="119"/>
      <c r="AA28" s="119"/>
      <c r="AD28" s="119">
        <v>11254874.258399999</v>
      </c>
      <c r="AE28" s="119"/>
    </row>
    <row r="29" spans="2:31" ht="9.75" customHeight="1" x14ac:dyDescent="0.25">
      <c r="B29" s="167" t="s">
        <v>424</v>
      </c>
      <c r="C29" s="167"/>
      <c r="D29" s="167"/>
      <c r="E29" s="167"/>
      <c r="F29" s="167"/>
      <c r="K29" s="119">
        <v>91303000</v>
      </c>
      <c r="L29" s="119"/>
      <c r="O29" s="6">
        <v>16886015.298800003</v>
      </c>
      <c r="R29" s="119">
        <v>108189015.29879999</v>
      </c>
      <c r="S29" s="119"/>
      <c r="U29" s="119">
        <v>107093586.31</v>
      </c>
      <c r="V29" s="119"/>
      <c r="X29" s="119">
        <v>107093586.31</v>
      </c>
      <c r="Y29" s="119"/>
      <c r="Z29" s="119"/>
      <c r="AA29" s="119"/>
      <c r="AD29" s="119">
        <v>1095428.9887999999</v>
      </c>
      <c r="AE29" s="119"/>
    </row>
    <row r="30" spans="2:31" ht="9.75" customHeight="1" x14ac:dyDescent="0.25">
      <c r="B30" s="152" t="s">
        <v>425</v>
      </c>
      <c r="C30" s="152"/>
      <c r="D30" s="152"/>
      <c r="E30" s="152"/>
      <c r="F30" s="152"/>
      <c r="K30" s="119">
        <v>0</v>
      </c>
      <c r="L30" s="119"/>
      <c r="O30" s="6">
        <v>0</v>
      </c>
      <c r="R30" s="119">
        <v>0</v>
      </c>
      <c r="S30" s="119"/>
      <c r="U30" s="119">
        <v>0</v>
      </c>
      <c r="V30" s="119"/>
      <c r="X30" s="119">
        <v>0</v>
      </c>
      <c r="Y30" s="119"/>
      <c r="Z30" s="119"/>
      <c r="AA30" s="119"/>
      <c r="AD30" s="119">
        <v>0</v>
      </c>
      <c r="AE30" s="119"/>
    </row>
    <row r="31" spans="2:31" ht="9.75" customHeight="1" x14ac:dyDescent="0.25">
      <c r="B31" s="152"/>
      <c r="C31" s="152"/>
      <c r="D31" s="152"/>
      <c r="E31" s="152"/>
      <c r="F31" s="152"/>
    </row>
    <row r="32" spans="2:31" ht="9.75" customHeight="1" x14ac:dyDescent="0.25">
      <c r="B32" s="167" t="s">
        <v>426</v>
      </c>
      <c r="C32" s="167"/>
      <c r="D32" s="167"/>
      <c r="E32" s="167"/>
      <c r="F32" s="167"/>
      <c r="K32" s="119">
        <v>216938100</v>
      </c>
      <c r="L32" s="119"/>
      <c r="O32" s="6">
        <v>43139475.490000002</v>
      </c>
      <c r="R32" s="119">
        <v>260077575.49000001</v>
      </c>
      <c r="S32" s="119"/>
      <c r="U32" s="119">
        <v>251809250.03</v>
      </c>
      <c r="V32" s="119"/>
      <c r="X32" s="119">
        <v>251809250.03</v>
      </c>
      <c r="Y32" s="119"/>
      <c r="Z32" s="119"/>
      <c r="AA32" s="119"/>
      <c r="AD32" s="119">
        <v>8268325.46</v>
      </c>
      <c r="AE32" s="119"/>
    </row>
    <row r="33" spans="2:31" ht="9.75" customHeight="1" x14ac:dyDescent="0.25">
      <c r="B33" s="167" t="s">
        <v>427</v>
      </c>
      <c r="C33" s="167"/>
      <c r="D33" s="167"/>
      <c r="E33" s="167"/>
      <c r="F33" s="167"/>
      <c r="K33" s="119">
        <v>8917000</v>
      </c>
      <c r="L33" s="119"/>
      <c r="O33" s="6">
        <v>167432793.00999999</v>
      </c>
      <c r="R33" s="119">
        <v>176349793.00999999</v>
      </c>
      <c r="S33" s="119"/>
      <c r="U33" s="119">
        <v>157019862</v>
      </c>
      <c r="V33" s="119"/>
      <c r="X33" s="119">
        <v>157019862</v>
      </c>
      <c r="Y33" s="119"/>
      <c r="Z33" s="119"/>
      <c r="AA33" s="119"/>
      <c r="AD33" s="119">
        <v>19329931.010000002</v>
      </c>
      <c r="AE33" s="119"/>
    </row>
    <row r="34" spans="2:31" ht="6" customHeight="1" x14ac:dyDescent="0.25"/>
    <row r="35" spans="2:31" ht="9.75" customHeight="1" x14ac:dyDescent="0.25">
      <c r="B35" s="112" t="s">
        <v>428</v>
      </c>
      <c r="C35" s="112"/>
      <c r="D35" s="112"/>
      <c r="E35" s="112"/>
      <c r="F35" s="112"/>
      <c r="G35" s="112"/>
      <c r="J35" s="114">
        <v>2489348100</v>
      </c>
      <c r="K35" s="114"/>
      <c r="L35" s="114"/>
      <c r="N35" s="114">
        <v>56444288.933999993</v>
      </c>
      <c r="O35" s="114"/>
      <c r="Q35" s="114">
        <v>2545792388.934</v>
      </c>
      <c r="R35" s="114"/>
      <c r="S35" s="114"/>
      <c r="U35" s="114">
        <v>2354601174.2600002</v>
      </c>
      <c r="V35" s="114"/>
      <c r="X35" s="114">
        <v>2342742506.9899998</v>
      </c>
      <c r="Y35" s="114"/>
      <c r="Z35" s="114"/>
      <c r="AA35" s="114"/>
      <c r="AC35" s="114">
        <v>191191214.67400002</v>
      </c>
      <c r="AD35" s="114"/>
      <c r="AE35" s="114"/>
    </row>
    <row r="36" spans="2:31" ht="6.75" customHeight="1" x14ac:dyDescent="0.25">
      <c r="J36" s="114"/>
      <c r="K36" s="114"/>
      <c r="L36" s="114"/>
      <c r="N36" s="114"/>
      <c r="O36" s="114"/>
      <c r="Q36" s="114"/>
      <c r="R36" s="114"/>
      <c r="S36" s="114"/>
      <c r="U36" s="114"/>
      <c r="V36" s="114"/>
      <c r="X36" s="114"/>
      <c r="Y36" s="114"/>
      <c r="Z36" s="114"/>
      <c r="AA36" s="114"/>
      <c r="AC36" s="114"/>
      <c r="AD36" s="114"/>
      <c r="AE36" s="114"/>
    </row>
    <row r="37" spans="2:31" ht="9.75" customHeight="1" x14ac:dyDescent="0.25">
      <c r="B37" s="152" t="s">
        <v>429</v>
      </c>
      <c r="C37" s="152"/>
      <c r="D37" s="152"/>
      <c r="E37" s="152"/>
      <c r="F37" s="152"/>
      <c r="K37" s="119">
        <v>2045088400</v>
      </c>
      <c r="L37" s="119"/>
      <c r="O37" s="6">
        <v>6057292.3836000003</v>
      </c>
      <c r="R37" s="119">
        <v>2051145692.3835998</v>
      </c>
      <c r="S37" s="119"/>
      <c r="U37" s="119">
        <v>1865893565.22</v>
      </c>
      <c r="V37" s="119"/>
      <c r="X37" s="119">
        <v>1854034897.95</v>
      </c>
      <c r="Y37" s="119"/>
      <c r="Z37" s="119"/>
      <c r="AA37" s="119"/>
      <c r="AD37" s="119">
        <v>185252127.1636</v>
      </c>
      <c r="AE37" s="119"/>
    </row>
    <row r="38" spans="2:31" ht="9.75" customHeight="1" x14ac:dyDescent="0.25">
      <c r="B38" s="152"/>
      <c r="C38" s="152"/>
      <c r="D38" s="152"/>
      <c r="E38" s="152"/>
      <c r="F38" s="152"/>
    </row>
    <row r="39" spans="2:31" ht="9.75" customHeight="1" x14ac:dyDescent="0.25">
      <c r="B39" s="152" t="s">
        <v>430</v>
      </c>
      <c r="C39" s="152"/>
      <c r="D39" s="152"/>
      <c r="E39" s="152"/>
      <c r="F39" s="152"/>
      <c r="K39" s="119">
        <v>444259700</v>
      </c>
      <c r="L39" s="119"/>
      <c r="O39" s="6">
        <v>50386996.550399996</v>
      </c>
      <c r="R39" s="119">
        <v>494646696.55040002</v>
      </c>
      <c r="S39" s="119"/>
      <c r="U39" s="119">
        <v>488707609.04000002</v>
      </c>
      <c r="V39" s="119"/>
      <c r="X39" s="119">
        <v>488707609.04000002</v>
      </c>
      <c r="Y39" s="119"/>
      <c r="Z39" s="119"/>
      <c r="AA39" s="119"/>
      <c r="AD39" s="119">
        <v>5939087.5104</v>
      </c>
      <c r="AE39" s="119"/>
    </row>
    <row r="40" spans="2:31" ht="9.75" customHeight="1" x14ac:dyDescent="0.25">
      <c r="B40" s="152"/>
      <c r="C40" s="152"/>
      <c r="D40" s="152"/>
      <c r="E40" s="152"/>
      <c r="F40" s="152"/>
    </row>
    <row r="41" spans="2:31" ht="9.75" customHeight="1" x14ac:dyDescent="0.25">
      <c r="B41" s="167" t="s">
        <v>431</v>
      </c>
      <c r="C41" s="167"/>
      <c r="D41" s="167"/>
      <c r="E41" s="167"/>
      <c r="F41" s="167"/>
      <c r="K41" s="119">
        <v>0</v>
      </c>
      <c r="L41" s="119"/>
      <c r="O41" s="6">
        <v>0</v>
      </c>
      <c r="R41" s="119">
        <v>0</v>
      </c>
      <c r="S41" s="119"/>
      <c r="U41" s="119">
        <v>0</v>
      </c>
      <c r="V41" s="119"/>
      <c r="X41" s="119">
        <v>0</v>
      </c>
      <c r="Y41" s="119"/>
      <c r="Z41" s="119"/>
      <c r="AA41" s="119"/>
      <c r="AD41" s="119">
        <v>0</v>
      </c>
      <c r="AE41" s="119"/>
    </row>
    <row r="42" spans="2:31" ht="6" customHeight="1" x14ac:dyDescent="0.25"/>
    <row r="43" spans="2:31" ht="9.75" customHeight="1" x14ac:dyDescent="0.25">
      <c r="B43" s="112" t="s">
        <v>432</v>
      </c>
      <c r="C43" s="112"/>
      <c r="D43" s="112"/>
      <c r="E43" s="112"/>
      <c r="F43" s="112"/>
      <c r="G43" s="112"/>
      <c r="J43" s="114">
        <v>0</v>
      </c>
      <c r="K43" s="114"/>
      <c r="L43" s="114"/>
      <c r="N43" s="114">
        <v>2907882.5</v>
      </c>
      <c r="O43" s="114"/>
      <c r="Q43" s="114">
        <v>2907882.5</v>
      </c>
      <c r="R43" s="114"/>
      <c r="S43" s="114"/>
      <c r="U43" s="114">
        <v>2907882.5</v>
      </c>
      <c r="V43" s="114"/>
      <c r="X43" s="114">
        <v>2907882.5</v>
      </c>
      <c r="Y43" s="114"/>
      <c r="Z43" s="114"/>
      <c r="AA43" s="114"/>
      <c r="AC43" s="114">
        <v>0</v>
      </c>
      <c r="AD43" s="114"/>
      <c r="AE43" s="114"/>
    </row>
    <row r="44" spans="2:31" ht="6.75" customHeight="1" x14ac:dyDescent="0.25">
      <c r="J44" s="114"/>
      <c r="K44" s="114"/>
      <c r="L44" s="114"/>
      <c r="N44" s="114"/>
      <c r="O44" s="114"/>
      <c r="Q44" s="114"/>
      <c r="R44" s="114"/>
      <c r="S44" s="114"/>
      <c r="U44" s="114"/>
      <c r="V44" s="114"/>
      <c r="X44" s="114"/>
      <c r="Y44" s="114"/>
      <c r="Z44" s="114"/>
      <c r="AA44" s="114"/>
      <c r="AC44" s="114"/>
      <c r="AD44" s="114"/>
      <c r="AE44" s="114"/>
    </row>
    <row r="45" spans="2:31" ht="9.75" customHeight="1" x14ac:dyDescent="0.25">
      <c r="B45" s="152" t="s">
        <v>433</v>
      </c>
      <c r="C45" s="152"/>
      <c r="D45" s="152"/>
      <c r="E45" s="152"/>
      <c r="F45" s="152"/>
      <c r="K45" s="119">
        <v>0</v>
      </c>
      <c r="L45" s="119"/>
      <c r="O45" s="6">
        <v>2907882.5</v>
      </c>
      <c r="R45" s="119">
        <v>2907882.5</v>
      </c>
      <c r="S45" s="119"/>
      <c r="U45" s="119">
        <v>2907882.5</v>
      </c>
      <c r="V45" s="119"/>
      <c r="X45" s="119">
        <v>2907882.5</v>
      </c>
      <c r="Y45" s="119"/>
      <c r="Z45" s="119"/>
      <c r="AA45" s="119"/>
      <c r="AD45" s="119">
        <v>0</v>
      </c>
      <c r="AE45" s="119"/>
    </row>
    <row r="46" spans="2:31" ht="9.75" customHeight="1" x14ac:dyDescent="0.25">
      <c r="B46" s="152"/>
      <c r="C46" s="152"/>
      <c r="D46" s="152"/>
      <c r="E46" s="152"/>
      <c r="F46" s="152"/>
    </row>
    <row r="47" spans="2:31" ht="9.75" customHeight="1" x14ac:dyDescent="0.25">
      <c r="B47" s="167" t="s">
        <v>434</v>
      </c>
      <c r="C47" s="167"/>
      <c r="D47" s="167"/>
      <c r="E47" s="167"/>
      <c r="F47" s="167"/>
      <c r="K47" s="119">
        <v>0</v>
      </c>
      <c r="L47" s="119"/>
      <c r="O47" s="6">
        <v>0</v>
      </c>
      <c r="R47" s="119">
        <v>0</v>
      </c>
      <c r="S47" s="119"/>
      <c r="U47" s="119">
        <v>0</v>
      </c>
      <c r="V47" s="119"/>
      <c r="X47" s="119">
        <v>0</v>
      </c>
      <c r="Y47" s="119"/>
      <c r="Z47" s="119"/>
      <c r="AA47" s="119"/>
      <c r="AD47" s="119">
        <v>0</v>
      </c>
      <c r="AE47" s="119"/>
    </row>
    <row r="48" spans="2:31" ht="6" customHeight="1" x14ac:dyDescent="0.25"/>
    <row r="49" spans="2:31" ht="9.75" customHeight="1" x14ac:dyDescent="0.25">
      <c r="B49" s="112" t="s">
        <v>435</v>
      </c>
      <c r="C49" s="112"/>
      <c r="D49" s="112"/>
      <c r="E49" s="112"/>
      <c r="F49" s="112"/>
      <c r="G49" s="112"/>
      <c r="J49" s="114">
        <v>13400000</v>
      </c>
      <c r="K49" s="114"/>
      <c r="L49" s="114"/>
      <c r="N49" s="114">
        <v>-13400000</v>
      </c>
      <c r="O49" s="114"/>
      <c r="Q49" s="114">
        <v>0</v>
      </c>
      <c r="R49" s="114"/>
      <c r="S49" s="114"/>
      <c r="U49" s="114">
        <v>0</v>
      </c>
      <c r="V49" s="114"/>
      <c r="X49" s="114">
        <v>0</v>
      </c>
      <c r="Y49" s="114"/>
      <c r="Z49" s="114"/>
      <c r="AA49" s="114"/>
      <c r="AC49" s="114">
        <v>0</v>
      </c>
      <c r="AD49" s="114"/>
      <c r="AE49" s="114"/>
    </row>
    <row r="50" spans="2:31" ht="6.75" customHeight="1" x14ac:dyDescent="0.25">
      <c r="J50" s="114"/>
      <c r="K50" s="114"/>
      <c r="L50" s="114"/>
      <c r="N50" s="114"/>
      <c r="O50" s="114"/>
      <c r="Q50" s="114"/>
      <c r="R50" s="114"/>
      <c r="S50" s="114"/>
      <c r="U50" s="114"/>
      <c r="V50" s="114"/>
      <c r="X50" s="114"/>
      <c r="Y50" s="114"/>
      <c r="Z50" s="114"/>
      <c r="AA50" s="114"/>
      <c r="AC50" s="114"/>
      <c r="AD50" s="114"/>
      <c r="AE50" s="114"/>
    </row>
    <row r="51" spans="2:31" ht="9.75" customHeight="1" x14ac:dyDescent="0.25">
      <c r="B51" s="167" t="s">
        <v>91</v>
      </c>
      <c r="C51" s="167"/>
      <c r="D51" s="167"/>
      <c r="E51" s="167"/>
      <c r="F51" s="167"/>
      <c r="K51" s="119">
        <v>13400000</v>
      </c>
      <c r="L51" s="119"/>
      <c r="O51" s="6">
        <v>-13400000</v>
      </c>
      <c r="R51" s="119">
        <v>0</v>
      </c>
      <c r="S51" s="119"/>
      <c r="U51" s="119">
        <v>0</v>
      </c>
      <c r="V51" s="119"/>
      <c r="X51" s="119">
        <v>0</v>
      </c>
      <c r="Y51" s="119"/>
      <c r="Z51" s="119"/>
      <c r="AA51" s="119"/>
      <c r="AD51" s="119">
        <v>0</v>
      </c>
      <c r="AE51" s="119"/>
    </row>
    <row r="52" spans="2:31" ht="9.75" customHeight="1" x14ac:dyDescent="0.25">
      <c r="B52" s="167" t="s">
        <v>436</v>
      </c>
      <c r="C52" s="167"/>
      <c r="D52" s="167"/>
      <c r="E52" s="167"/>
      <c r="F52" s="167"/>
      <c r="K52" s="119">
        <v>0</v>
      </c>
      <c r="L52" s="119"/>
      <c r="O52" s="6">
        <v>0</v>
      </c>
      <c r="R52" s="119">
        <v>0</v>
      </c>
      <c r="S52" s="119"/>
      <c r="U52" s="119">
        <v>0</v>
      </c>
      <c r="V52" s="119"/>
      <c r="X52" s="119">
        <v>0</v>
      </c>
      <c r="Y52" s="119"/>
      <c r="Z52" s="119"/>
      <c r="AA52" s="119"/>
      <c r="AD52" s="119">
        <v>0</v>
      </c>
      <c r="AE52" s="119"/>
    </row>
    <row r="53" spans="2:31" ht="9.75" customHeight="1" x14ac:dyDescent="0.25">
      <c r="B53" s="167" t="s">
        <v>437</v>
      </c>
      <c r="C53" s="167"/>
      <c r="D53" s="167"/>
      <c r="E53" s="167"/>
      <c r="F53" s="167"/>
      <c r="K53" s="119">
        <v>0</v>
      </c>
      <c r="L53" s="119"/>
      <c r="O53" s="6">
        <v>0</v>
      </c>
      <c r="R53" s="119">
        <v>0</v>
      </c>
      <c r="S53" s="119"/>
      <c r="U53" s="119">
        <v>0</v>
      </c>
      <c r="V53" s="119"/>
      <c r="X53" s="119">
        <v>0</v>
      </c>
      <c r="Y53" s="119"/>
      <c r="Z53" s="119"/>
      <c r="AA53" s="119"/>
      <c r="AD53" s="119">
        <v>0</v>
      </c>
      <c r="AE53" s="119"/>
    </row>
    <row r="54" spans="2:31" ht="9.75" customHeight="1" x14ac:dyDescent="0.25">
      <c r="B54" s="152" t="s">
        <v>438</v>
      </c>
      <c r="C54" s="152"/>
      <c r="D54" s="152"/>
      <c r="E54" s="152"/>
      <c r="F54" s="152"/>
      <c r="K54" s="119">
        <v>0</v>
      </c>
      <c r="L54" s="119"/>
      <c r="O54" s="6">
        <v>0</v>
      </c>
      <c r="R54" s="119">
        <v>0</v>
      </c>
      <c r="S54" s="119"/>
      <c r="U54" s="119">
        <v>0</v>
      </c>
      <c r="V54" s="119"/>
      <c r="X54" s="119">
        <v>0</v>
      </c>
      <c r="Y54" s="119"/>
      <c r="Z54" s="119"/>
      <c r="AA54" s="119"/>
      <c r="AD54" s="119">
        <v>0</v>
      </c>
      <c r="AE54" s="119"/>
    </row>
    <row r="55" spans="2:31" ht="9.75" customHeight="1" x14ac:dyDescent="0.25">
      <c r="B55" s="152"/>
      <c r="C55" s="152"/>
      <c r="D55" s="152"/>
      <c r="E55" s="152"/>
      <c r="F55" s="152"/>
    </row>
    <row r="56" spans="2:31" ht="6" customHeight="1" x14ac:dyDescent="0.25"/>
    <row r="57" spans="2:31" ht="12" customHeight="1" x14ac:dyDescent="0.25">
      <c r="B57" s="197" t="s">
        <v>439</v>
      </c>
      <c r="C57" s="197"/>
      <c r="D57" s="197"/>
      <c r="E57" s="197"/>
      <c r="F57" s="197"/>
      <c r="G57" s="197"/>
      <c r="J57" s="114">
        <v>9673769800</v>
      </c>
      <c r="K57" s="114"/>
      <c r="L57" s="114"/>
      <c r="N57" s="114">
        <v>130641774.47</v>
      </c>
      <c r="O57" s="114"/>
      <c r="Q57" s="114">
        <v>9804411574.4699993</v>
      </c>
      <c r="R57" s="114"/>
      <c r="S57" s="114"/>
      <c r="U57" s="114">
        <v>9723084840.4899998</v>
      </c>
      <c r="V57" s="114"/>
      <c r="X57" s="114">
        <v>9720129047.8299999</v>
      </c>
      <c r="Y57" s="114"/>
      <c r="Z57" s="114"/>
      <c r="AA57" s="114"/>
      <c r="AC57" s="114">
        <v>81326733.980000004</v>
      </c>
      <c r="AD57" s="114"/>
      <c r="AE57" s="114"/>
    </row>
    <row r="58" spans="2:31" ht="6.75" customHeight="1" x14ac:dyDescent="0.25">
      <c r="B58" s="197"/>
      <c r="C58" s="197"/>
      <c r="D58" s="197"/>
      <c r="E58" s="197"/>
      <c r="F58" s="197"/>
      <c r="G58" s="197"/>
    </row>
    <row r="59" spans="2:31" ht="9.75" customHeight="1" x14ac:dyDescent="0.25">
      <c r="B59" s="167" t="s">
        <v>440</v>
      </c>
      <c r="C59" s="167"/>
      <c r="D59" s="167"/>
      <c r="E59" s="167"/>
      <c r="F59" s="167"/>
      <c r="K59" s="119">
        <v>9673769800</v>
      </c>
      <c r="L59" s="119"/>
      <c r="O59" s="6">
        <v>130641774.47</v>
      </c>
      <c r="R59" s="119">
        <v>9804411574.4699993</v>
      </c>
      <c r="S59" s="119"/>
      <c r="U59" s="119">
        <v>9723084840.4899998</v>
      </c>
      <c r="V59" s="119"/>
      <c r="X59" s="119">
        <v>9720129047.8299999</v>
      </c>
      <c r="Y59" s="119"/>
      <c r="Z59" s="119"/>
      <c r="AA59" s="119"/>
      <c r="AD59" s="119">
        <v>81326733.980000004</v>
      </c>
      <c r="AE59" s="119"/>
    </row>
    <row r="60" spans="2:31" ht="6" customHeight="1" x14ac:dyDescent="0.25"/>
    <row r="61" spans="2:31" ht="9.75" customHeight="1" x14ac:dyDescent="0.25">
      <c r="B61" s="112" t="s">
        <v>441</v>
      </c>
      <c r="C61" s="112"/>
      <c r="D61" s="112"/>
      <c r="E61" s="112"/>
      <c r="F61" s="112"/>
      <c r="G61" s="112"/>
      <c r="H61" s="112"/>
      <c r="I61" s="112"/>
    </row>
    <row r="62" spans="2:31" ht="6" customHeight="1" x14ac:dyDescent="0.25"/>
    <row r="63" spans="2:31" ht="12" customHeight="1" x14ac:dyDescent="0.25">
      <c r="B63" s="197" t="s">
        <v>441</v>
      </c>
      <c r="C63" s="197"/>
      <c r="D63" s="197"/>
      <c r="E63" s="197"/>
      <c r="F63" s="197"/>
      <c r="G63" s="197"/>
      <c r="J63" s="114">
        <v>2827842000</v>
      </c>
      <c r="K63" s="114"/>
      <c r="L63" s="114"/>
      <c r="N63" s="114">
        <v>2080157873.95</v>
      </c>
      <c r="O63" s="114"/>
      <c r="Q63" s="114">
        <v>4907999873.9499998</v>
      </c>
      <c r="R63" s="114"/>
      <c r="S63" s="114"/>
      <c r="U63" s="114">
        <v>4444796264.3100004</v>
      </c>
      <c r="V63" s="114"/>
      <c r="X63" s="114">
        <v>4440521836.9099998</v>
      </c>
      <c r="Y63" s="114"/>
      <c r="Z63" s="114"/>
      <c r="AA63" s="114"/>
      <c r="AC63" s="114">
        <v>463203609.63999999</v>
      </c>
      <c r="AD63" s="114"/>
      <c r="AE63" s="114"/>
    </row>
    <row r="64" spans="2:31" ht="9" customHeight="1" x14ac:dyDescent="0.25">
      <c r="B64" s="197"/>
      <c r="C64" s="197"/>
      <c r="D64" s="197"/>
      <c r="E64" s="197"/>
      <c r="F64" s="197"/>
      <c r="G64" s="197"/>
    </row>
    <row r="65" spans="2:32" ht="9.75" customHeight="1" x14ac:dyDescent="0.25">
      <c r="B65" s="152" t="s">
        <v>441</v>
      </c>
      <c r="C65" s="152"/>
      <c r="D65" s="152"/>
      <c r="E65" s="152"/>
      <c r="F65" s="152"/>
      <c r="K65" s="119">
        <v>2827842000</v>
      </c>
      <c r="L65" s="119"/>
      <c r="O65" s="6">
        <v>2080157873.95</v>
      </c>
      <c r="R65" s="119">
        <v>4907999873.9499998</v>
      </c>
      <c r="S65" s="119"/>
      <c r="U65" s="119">
        <v>4444796264.3100004</v>
      </c>
      <c r="V65" s="119"/>
      <c r="X65" s="119">
        <v>4440521836.9099998</v>
      </c>
      <c r="Y65" s="119"/>
      <c r="Z65" s="119"/>
      <c r="AA65" s="119"/>
      <c r="AD65" s="119">
        <v>463203609.63999999</v>
      </c>
      <c r="AE65" s="119"/>
    </row>
    <row r="66" spans="2:32" ht="9.75" customHeight="1" x14ac:dyDescent="0.25">
      <c r="B66" s="152"/>
      <c r="C66" s="152"/>
      <c r="D66" s="152"/>
      <c r="E66" s="152"/>
      <c r="F66" s="152"/>
    </row>
    <row r="67" spans="2:32" ht="9" customHeight="1" x14ac:dyDescent="0.25"/>
    <row r="68" spans="2:32" ht="11.25" customHeight="1" x14ac:dyDescent="0.25">
      <c r="B68" s="197" t="s">
        <v>442</v>
      </c>
      <c r="C68" s="197"/>
      <c r="D68" s="197"/>
      <c r="E68" s="197"/>
      <c r="F68" s="197"/>
      <c r="G68" s="197"/>
      <c r="H68" s="197"/>
      <c r="I68" s="197"/>
      <c r="K68" s="114">
        <v>378693000</v>
      </c>
      <c r="L68" s="114"/>
      <c r="O68" s="5">
        <v>11455001.779999999</v>
      </c>
      <c r="R68" s="114">
        <v>390148001.77999997</v>
      </c>
      <c r="S68" s="114"/>
      <c r="U68" s="114">
        <v>329243509.38999999</v>
      </c>
      <c r="V68" s="114"/>
      <c r="X68" s="114">
        <v>329243509.38999999</v>
      </c>
      <c r="Y68" s="114"/>
      <c r="Z68" s="114"/>
      <c r="AA68" s="114"/>
      <c r="AD68" s="114">
        <v>60904492.390000001</v>
      </c>
      <c r="AE68" s="114"/>
    </row>
    <row r="69" spans="2:32" ht="12" customHeight="1" x14ac:dyDescent="0.25">
      <c r="B69" s="197"/>
      <c r="C69" s="197"/>
      <c r="D69" s="197"/>
      <c r="E69" s="197"/>
      <c r="F69" s="197"/>
      <c r="G69" s="197"/>
      <c r="H69" s="197"/>
      <c r="I69" s="197"/>
    </row>
    <row r="70" spans="2:32" ht="6" customHeight="1" x14ac:dyDescent="0.25"/>
    <row r="71" spans="2:32" ht="9.75" customHeight="1" x14ac:dyDescent="0.25">
      <c r="B71" s="112" t="s">
        <v>373</v>
      </c>
      <c r="C71" s="112"/>
      <c r="D71" s="112"/>
      <c r="E71" s="112"/>
      <c r="F71" s="112"/>
      <c r="G71" s="112"/>
      <c r="H71" s="112"/>
      <c r="I71" s="112"/>
      <c r="K71" s="114">
        <v>0</v>
      </c>
      <c r="L71" s="114"/>
      <c r="O71" s="5">
        <v>416631.2</v>
      </c>
      <c r="R71" s="114">
        <v>416631.2</v>
      </c>
      <c r="S71" s="114"/>
      <c r="U71" s="114">
        <v>416631.2</v>
      </c>
      <c r="V71" s="114"/>
      <c r="X71" s="114">
        <v>416631.2</v>
      </c>
      <c r="Y71" s="114"/>
      <c r="Z71" s="114"/>
      <c r="AA71" s="114"/>
      <c r="AD71" s="114">
        <v>0</v>
      </c>
      <c r="AE71" s="114"/>
    </row>
    <row r="72" spans="2:32" ht="6" customHeight="1" x14ac:dyDescent="0.25"/>
    <row r="73" spans="2:32" ht="13.5" customHeight="1" x14ac:dyDescent="0.25">
      <c r="B73" s="177" t="s">
        <v>283</v>
      </c>
      <c r="C73" s="177"/>
      <c r="D73" s="177"/>
      <c r="E73" s="177"/>
      <c r="F73" s="177"/>
      <c r="G73" s="177"/>
      <c r="H73" s="177"/>
      <c r="I73" s="170">
        <v>25108679000</v>
      </c>
      <c r="J73" s="170"/>
      <c r="K73" s="170"/>
      <c r="L73" s="170"/>
      <c r="M73" s="170"/>
      <c r="N73" s="170">
        <v>2732888922.7199998</v>
      </c>
      <c r="O73" s="170"/>
      <c r="Q73" s="170">
        <v>27841567922.720001</v>
      </c>
      <c r="R73" s="170"/>
      <c r="S73" s="170"/>
      <c r="U73" s="170">
        <v>26551647082.209999</v>
      </c>
      <c r="V73" s="170"/>
      <c r="X73" s="170">
        <v>26530580460.990002</v>
      </c>
      <c r="Y73" s="170"/>
      <c r="Z73" s="170"/>
      <c r="AA73" s="170"/>
      <c r="AC73" s="170">
        <v>1289920840.51</v>
      </c>
      <c r="AD73" s="170"/>
      <c r="AE73" s="170"/>
    </row>
    <row r="74" spans="2:32" ht="9" customHeight="1" x14ac:dyDescent="0.25"/>
    <row r="75" spans="2:32" ht="302.25" customHeight="1" x14ac:dyDescent="0.25"/>
    <row r="76" spans="2:32" ht="18" customHeight="1" x14ac:dyDescent="0.25"/>
    <row r="77" spans="2:32" ht="13.5" customHeight="1" x14ac:dyDescent="0.25">
      <c r="Y77" s="110"/>
      <c r="Z77" s="110"/>
      <c r="AA77" s="110"/>
      <c r="AB77" s="110"/>
      <c r="AC77" s="110"/>
      <c r="AD77" s="110"/>
      <c r="AE77" s="110"/>
      <c r="AF77" s="110"/>
    </row>
    <row r="78" spans="2:32" ht="6.75" customHeight="1" x14ac:dyDescent="0.25"/>
  </sheetData>
  <mergeCells count="207">
    <mergeCell ref="E1:Y2"/>
    <mergeCell ref="E3:Y7"/>
    <mergeCell ref="E10:Y10"/>
    <mergeCell ref="B12:H12"/>
    <mergeCell ref="K12:L12"/>
    <mergeCell ref="O12:O13"/>
    <mergeCell ref="R12:S12"/>
    <mergeCell ref="U12:V12"/>
    <mergeCell ref="X12:AA12"/>
    <mergeCell ref="AD12:AE12"/>
    <mergeCell ref="B15:I15"/>
    <mergeCell ref="B17:G18"/>
    <mergeCell ref="J17:L17"/>
    <mergeCell ref="N17:O17"/>
    <mergeCell ref="Q17:S17"/>
    <mergeCell ref="U17:V17"/>
    <mergeCell ref="X17:AA17"/>
    <mergeCell ref="AC17:AE17"/>
    <mergeCell ref="B20:F20"/>
    <mergeCell ref="K20:L20"/>
    <mergeCell ref="R20:S20"/>
    <mergeCell ref="U20:V20"/>
    <mergeCell ref="X20:AA20"/>
    <mergeCell ref="AD20:AE20"/>
    <mergeCell ref="B19:F19"/>
    <mergeCell ref="K19:L19"/>
    <mergeCell ref="R19:S19"/>
    <mergeCell ref="U19:V19"/>
    <mergeCell ref="X19:AA19"/>
    <mergeCell ref="AD19:AE19"/>
    <mergeCell ref="B25:F25"/>
    <mergeCell ref="K25:L25"/>
    <mergeCell ref="R25:S25"/>
    <mergeCell ref="U25:V25"/>
    <mergeCell ref="X25:AA25"/>
    <mergeCell ref="AD25:AE25"/>
    <mergeCell ref="AC22:AE23"/>
    <mergeCell ref="B24:F24"/>
    <mergeCell ref="K24:L24"/>
    <mergeCell ref="R24:S24"/>
    <mergeCell ref="U24:V24"/>
    <mergeCell ref="X24:AA24"/>
    <mergeCell ref="AD24:AE24"/>
    <mergeCell ref="B22:G22"/>
    <mergeCell ref="J22:L23"/>
    <mergeCell ref="N22:O23"/>
    <mergeCell ref="Q22:S23"/>
    <mergeCell ref="U22:V23"/>
    <mergeCell ref="X22:AA23"/>
    <mergeCell ref="B28:F28"/>
    <mergeCell ref="K28:L28"/>
    <mergeCell ref="R28:S28"/>
    <mergeCell ref="U28:V28"/>
    <mergeCell ref="X28:AA28"/>
    <mergeCell ref="AD28:AE28"/>
    <mergeCell ref="B26:F27"/>
    <mergeCell ref="K26:L26"/>
    <mergeCell ref="R26:S26"/>
    <mergeCell ref="U26:V26"/>
    <mergeCell ref="X26:AA26"/>
    <mergeCell ref="AD26:AE26"/>
    <mergeCell ref="B30:F31"/>
    <mergeCell ref="K30:L30"/>
    <mergeCell ref="R30:S30"/>
    <mergeCell ref="U30:V30"/>
    <mergeCell ref="X30:AA30"/>
    <mergeCell ref="AD30:AE30"/>
    <mergeCell ref="B29:F29"/>
    <mergeCell ref="K29:L29"/>
    <mergeCell ref="R29:S29"/>
    <mergeCell ref="U29:V29"/>
    <mergeCell ref="X29:AA29"/>
    <mergeCell ref="AD29:AE29"/>
    <mergeCell ref="B33:F33"/>
    <mergeCell ref="K33:L33"/>
    <mergeCell ref="R33:S33"/>
    <mergeCell ref="U33:V33"/>
    <mergeCell ref="X33:AA33"/>
    <mergeCell ref="AD33:AE33"/>
    <mergeCell ref="B32:F32"/>
    <mergeCell ref="K32:L32"/>
    <mergeCell ref="R32:S32"/>
    <mergeCell ref="U32:V32"/>
    <mergeCell ref="X32:AA32"/>
    <mergeCell ref="AD32:AE32"/>
    <mergeCell ref="AC35:AE36"/>
    <mergeCell ref="B37:F38"/>
    <mergeCell ref="K37:L37"/>
    <mergeCell ref="R37:S37"/>
    <mergeCell ref="U37:V37"/>
    <mergeCell ref="X37:AA37"/>
    <mergeCell ref="AD37:AE37"/>
    <mergeCell ref="B35:G35"/>
    <mergeCell ref="J35:L36"/>
    <mergeCell ref="N35:O36"/>
    <mergeCell ref="Q35:S36"/>
    <mergeCell ref="U35:V36"/>
    <mergeCell ref="X35:AA36"/>
    <mergeCell ref="B41:F41"/>
    <mergeCell ref="K41:L41"/>
    <mergeCell ref="R41:S41"/>
    <mergeCell ref="U41:V41"/>
    <mergeCell ref="X41:AA41"/>
    <mergeCell ref="AD41:AE41"/>
    <mergeCell ref="B39:F40"/>
    <mergeCell ref="K39:L39"/>
    <mergeCell ref="R39:S39"/>
    <mergeCell ref="U39:V39"/>
    <mergeCell ref="X39:AA39"/>
    <mergeCell ref="AD39:AE39"/>
    <mergeCell ref="B47:F47"/>
    <mergeCell ref="K47:L47"/>
    <mergeCell ref="R47:S47"/>
    <mergeCell ref="U47:V47"/>
    <mergeCell ref="X47:AA47"/>
    <mergeCell ref="AD47:AE47"/>
    <mergeCell ref="AC43:AE44"/>
    <mergeCell ref="B45:F46"/>
    <mergeCell ref="K45:L45"/>
    <mergeCell ref="R45:S45"/>
    <mergeCell ref="U45:V45"/>
    <mergeCell ref="X45:AA45"/>
    <mergeCell ref="AD45:AE45"/>
    <mergeCell ref="B43:G43"/>
    <mergeCell ref="J43:L44"/>
    <mergeCell ref="N43:O44"/>
    <mergeCell ref="Q43:S44"/>
    <mergeCell ref="U43:V44"/>
    <mergeCell ref="X43:AA44"/>
    <mergeCell ref="B52:F52"/>
    <mergeCell ref="K52:L52"/>
    <mergeCell ref="R52:S52"/>
    <mergeCell ref="U52:V52"/>
    <mergeCell ref="X52:AA52"/>
    <mergeCell ref="AD52:AE52"/>
    <mergeCell ref="AC49:AE50"/>
    <mergeCell ref="B51:F51"/>
    <mergeCell ref="K51:L51"/>
    <mergeCell ref="R51:S51"/>
    <mergeCell ref="U51:V51"/>
    <mergeCell ref="X51:AA51"/>
    <mergeCell ref="AD51:AE51"/>
    <mergeCell ref="B49:G49"/>
    <mergeCell ref="J49:L50"/>
    <mergeCell ref="N49:O50"/>
    <mergeCell ref="Q49:S50"/>
    <mergeCell ref="U49:V50"/>
    <mergeCell ref="X49:AA50"/>
    <mergeCell ref="B54:F55"/>
    <mergeCell ref="K54:L54"/>
    <mergeCell ref="R54:S54"/>
    <mergeCell ref="U54:V54"/>
    <mergeCell ref="X54:AA54"/>
    <mergeCell ref="AD54:AE54"/>
    <mergeCell ref="B53:F53"/>
    <mergeCell ref="K53:L53"/>
    <mergeCell ref="R53:S53"/>
    <mergeCell ref="U53:V53"/>
    <mergeCell ref="X53:AA53"/>
    <mergeCell ref="AD53:AE53"/>
    <mergeCell ref="B61:I61"/>
    <mergeCell ref="B63:G64"/>
    <mergeCell ref="J63:L63"/>
    <mergeCell ref="N63:O63"/>
    <mergeCell ref="Q63:S63"/>
    <mergeCell ref="U63:V63"/>
    <mergeCell ref="AC57:AE57"/>
    <mergeCell ref="B59:F59"/>
    <mergeCell ref="K59:L59"/>
    <mergeCell ref="R59:S59"/>
    <mergeCell ref="U59:V59"/>
    <mergeCell ref="X59:AA59"/>
    <mergeCell ref="AD59:AE59"/>
    <mergeCell ref="B57:G58"/>
    <mergeCell ref="J57:L57"/>
    <mergeCell ref="N57:O57"/>
    <mergeCell ref="Q57:S57"/>
    <mergeCell ref="U57:V57"/>
    <mergeCell ref="X57:AA57"/>
    <mergeCell ref="B68:I69"/>
    <mergeCell ref="K68:L68"/>
    <mergeCell ref="R68:S68"/>
    <mergeCell ref="U68:V68"/>
    <mergeCell ref="X68:AA68"/>
    <mergeCell ref="AD68:AE68"/>
    <mergeCell ref="X63:AA63"/>
    <mergeCell ref="AC63:AE63"/>
    <mergeCell ref="B65:F66"/>
    <mergeCell ref="K65:L65"/>
    <mergeCell ref="R65:S65"/>
    <mergeCell ref="U65:V65"/>
    <mergeCell ref="X65:AA65"/>
    <mergeCell ref="AD65:AE65"/>
    <mergeCell ref="AC73:AE73"/>
    <mergeCell ref="Y77:AF77"/>
    <mergeCell ref="B73:H73"/>
    <mergeCell ref="I73:M73"/>
    <mergeCell ref="N73:O73"/>
    <mergeCell ref="Q73:S73"/>
    <mergeCell ref="U73:V73"/>
    <mergeCell ref="X73:AA73"/>
    <mergeCell ref="B71:I71"/>
    <mergeCell ref="K71:L71"/>
    <mergeCell ref="R71:S71"/>
    <mergeCell ref="U71:V71"/>
    <mergeCell ref="X71:AA71"/>
    <mergeCell ref="AD71:AE71"/>
  </mergeCells>
  <printOptions horizontalCentered="1"/>
  <pageMargins left="0.23622047244094491" right="0.23622047244094491" top="0.23622047244094491" bottom="0.23622047244094491" header="0" footer="0"/>
  <pageSetup scale="90" fitToWidth="0"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616"/>
  <sheetViews>
    <sheetView showGridLines="0" showOutlineSymbols="0" workbookViewId="0">
      <selection activeCell="W307" sqref="W307"/>
    </sheetView>
  </sheetViews>
  <sheetFormatPr baseColWidth="10" defaultRowHeight="12.75" customHeight="1" x14ac:dyDescent="0.25"/>
  <cols>
    <col min="1" max="1" width="1.140625" style="1" customWidth="1"/>
    <col min="2" max="2" width="2.28515625" style="1" customWidth="1"/>
    <col min="3" max="3" width="14.7109375" style="1" customWidth="1"/>
    <col min="4" max="4" width="4.5703125" style="1" customWidth="1"/>
    <col min="5" max="5" width="1.28515625" style="1" customWidth="1"/>
    <col min="6" max="6" width="2.28515625" style="1" customWidth="1"/>
    <col min="7" max="7" width="13.7109375" style="1" customWidth="1"/>
    <col min="8" max="8" width="12" style="1" customWidth="1"/>
    <col min="9" max="9" width="4" style="1" customWidth="1"/>
    <col min="10" max="10" width="31.42578125" style="1" customWidth="1"/>
    <col min="11" max="11" width="13.7109375" style="1" customWidth="1"/>
    <col min="12" max="12" width="2.42578125" style="1" customWidth="1"/>
    <col min="13" max="13" width="1.5703125" style="1" customWidth="1"/>
    <col min="14" max="14" width="4.5703125" style="1" customWidth="1"/>
    <col min="15" max="15" width="8.42578125" style="1" customWidth="1"/>
    <col min="16" max="16" width="1.28515625" style="1" customWidth="1"/>
    <col min="17" max="17" width="2.140625" style="1" customWidth="1"/>
    <col min="18" max="18" width="4.42578125" style="1" customWidth="1"/>
    <col min="19" max="19" width="13.42578125" style="1" customWidth="1"/>
    <col min="20" max="20" width="2.5703125" style="1" customWidth="1"/>
    <col min="21" max="256" width="6.85546875" style="1" customWidth="1"/>
    <col min="257" max="257" width="1.140625" style="1" customWidth="1"/>
    <col min="258" max="258" width="2.28515625" style="1" customWidth="1"/>
    <col min="259" max="259" width="14.7109375" style="1" customWidth="1"/>
    <col min="260" max="260" width="4.5703125" style="1" customWidth="1"/>
    <col min="261" max="261" width="1.28515625" style="1" customWidth="1"/>
    <col min="262" max="262" width="2.28515625" style="1" customWidth="1"/>
    <col min="263" max="263" width="13.7109375" style="1" customWidth="1"/>
    <col min="264" max="264" width="12" style="1" customWidth="1"/>
    <col min="265" max="265" width="4" style="1" customWidth="1"/>
    <col min="266" max="266" width="31.42578125" style="1" customWidth="1"/>
    <col min="267" max="267" width="13.7109375" style="1" customWidth="1"/>
    <col min="268" max="268" width="2.42578125" style="1" customWidth="1"/>
    <col min="269" max="269" width="1.5703125" style="1" customWidth="1"/>
    <col min="270" max="270" width="4.5703125" style="1" customWidth="1"/>
    <col min="271" max="271" width="8.42578125" style="1" customWidth="1"/>
    <col min="272" max="272" width="1.28515625" style="1" customWidth="1"/>
    <col min="273" max="273" width="2.140625" style="1" customWidth="1"/>
    <col min="274" max="274" width="4.42578125" style="1" customWidth="1"/>
    <col min="275" max="275" width="13.42578125" style="1" customWidth="1"/>
    <col min="276" max="276" width="2.5703125" style="1" customWidth="1"/>
    <col min="277" max="512" width="6.85546875" style="1" customWidth="1"/>
    <col min="513" max="513" width="1.140625" style="1" customWidth="1"/>
    <col min="514" max="514" width="2.28515625" style="1" customWidth="1"/>
    <col min="515" max="515" width="14.7109375" style="1" customWidth="1"/>
    <col min="516" max="516" width="4.5703125" style="1" customWidth="1"/>
    <col min="517" max="517" width="1.28515625" style="1" customWidth="1"/>
    <col min="518" max="518" width="2.28515625" style="1" customWidth="1"/>
    <col min="519" max="519" width="13.7109375" style="1" customWidth="1"/>
    <col min="520" max="520" width="12" style="1" customWidth="1"/>
    <col min="521" max="521" width="4" style="1" customWidth="1"/>
    <col min="522" max="522" width="31.42578125" style="1" customWidth="1"/>
    <col min="523" max="523" width="13.7109375" style="1" customWidth="1"/>
    <col min="524" max="524" width="2.42578125" style="1" customWidth="1"/>
    <col min="525" max="525" width="1.5703125" style="1" customWidth="1"/>
    <col min="526" max="526" width="4.5703125" style="1" customWidth="1"/>
    <col min="527" max="527" width="8.42578125" style="1" customWidth="1"/>
    <col min="528" max="528" width="1.28515625" style="1" customWidth="1"/>
    <col min="529" max="529" width="2.140625" style="1" customWidth="1"/>
    <col min="530" max="530" width="4.42578125" style="1" customWidth="1"/>
    <col min="531" max="531" width="13.42578125" style="1" customWidth="1"/>
    <col min="532" max="532" width="2.5703125" style="1" customWidth="1"/>
    <col min="533" max="768" width="6.85546875" style="1" customWidth="1"/>
    <col min="769" max="769" width="1.140625" style="1" customWidth="1"/>
    <col min="770" max="770" width="2.28515625" style="1" customWidth="1"/>
    <col min="771" max="771" width="14.7109375" style="1" customWidth="1"/>
    <col min="772" max="772" width="4.5703125" style="1" customWidth="1"/>
    <col min="773" max="773" width="1.28515625" style="1" customWidth="1"/>
    <col min="774" max="774" width="2.28515625" style="1" customWidth="1"/>
    <col min="775" max="775" width="13.7109375" style="1" customWidth="1"/>
    <col min="776" max="776" width="12" style="1" customWidth="1"/>
    <col min="777" max="777" width="4" style="1" customWidth="1"/>
    <col min="778" max="778" width="31.42578125" style="1" customWidth="1"/>
    <col min="779" max="779" width="13.7109375" style="1" customWidth="1"/>
    <col min="780" max="780" width="2.42578125" style="1" customWidth="1"/>
    <col min="781" max="781" width="1.5703125" style="1" customWidth="1"/>
    <col min="782" max="782" width="4.5703125" style="1" customWidth="1"/>
    <col min="783" max="783" width="8.42578125" style="1" customWidth="1"/>
    <col min="784" max="784" width="1.28515625" style="1" customWidth="1"/>
    <col min="785" max="785" width="2.140625" style="1" customWidth="1"/>
    <col min="786" max="786" width="4.42578125" style="1" customWidth="1"/>
    <col min="787" max="787" width="13.42578125" style="1" customWidth="1"/>
    <col min="788" max="788" width="2.5703125" style="1" customWidth="1"/>
    <col min="789" max="1024" width="6.85546875" style="1" customWidth="1"/>
    <col min="1025" max="1025" width="1.140625" style="1" customWidth="1"/>
    <col min="1026" max="1026" width="2.28515625" style="1" customWidth="1"/>
    <col min="1027" max="1027" width="14.7109375" style="1" customWidth="1"/>
    <col min="1028" max="1028" width="4.5703125" style="1" customWidth="1"/>
    <col min="1029" max="1029" width="1.28515625" style="1" customWidth="1"/>
    <col min="1030" max="1030" width="2.28515625" style="1" customWidth="1"/>
    <col min="1031" max="1031" width="13.7109375" style="1" customWidth="1"/>
    <col min="1032" max="1032" width="12" style="1" customWidth="1"/>
    <col min="1033" max="1033" width="4" style="1" customWidth="1"/>
    <col min="1034" max="1034" width="31.42578125" style="1" customWidth="1"/>
    <col min="1035" max="1035" width="13.7109375" style="1" customWidth="1"/>
    <col min="1036" max="1036" width="2.42578125" style="1" customWidth="1"/>
    <col min="1037" max="1037" width="1.5703125" style="1" customWidth="1"/>
    <col min="1038" max="1038" width="4.5703125" style="1" customWidth="1"/>
    <col min="1039" max="1039" width="8.42578125" style="1" customWidth="1"/>
    <col min="1040" max="1040" width="1.28515625" style="1" customWidth="1"/>
    <col min="1041" max="1041" width="2.140625" style="1" customWidth="1"/>
    <col min="1042" max="1042" width="4.42578125" style="1" customWidth="1"/>
    <col min="1043" max="1043" width="13.42578125" style="1" customWidth="1"/>
    <col min="1044" max="1044" width="2.5703125" style="1" customWidth="1"/>
    <col min="1045" max="1280" width="6.85546875" style="1" customWidth="1"/>
    <col min="1281" max="1281" width="1.140625" style="1" customWidth="1"/>
    <col min="1282" max="1282" width="2.28515625" style="1" customWidth="1"/>
    <col min="1283" max="1283" width="14.7109375" style="1" customWidth="1"/>
    <col min="1284" max="1284" width="4.5703125" style="1" customWidth="1"/>
    <col min="1285" max="1285" width="1.28515625" style="1" customWidth="1"/>
    <col min="1286" max="1286" width="2.28515625" style="1" customWidth="1"/>
    <col min="1287" max="1287" width="13.7109375" style="1" customWidth="1"/>
    <col min="1288" max="1288" width="12" style="1" customWidth="1"/>
    <col min="1289" max="1289" width="4" style="1" customWidth="1"/>
    <col min="1290" max="1290" width="31.42578125" style="1" customWidth="1"/>
    <col min="1291" max="1291" width="13.7109375" style="1" customWidth="1"/>
    <col min="1292" max="1292" width="2.42578125" style="1" customWidth="1"/>
    <col min="1293" max="1293" width="1.5703125" style="1" customWidth="1"/>
    <col min="1294" max="1294" width="4.5703125" style="1" customWidth="1"/>
    <col min="1295" max="1295" width="8.42578125" style="1" customWidth="1"/>
    <col min="1296" max="1296" width="1.28515625" style="1" customWidth="1"/>
    <col min="1297" max="1297" width="2.140625" style="1" customWidth="1"/>
    <col min="1298" max="1298" width="4.42578125" style="1" customWidth="1"/>
    <col min="1299" max="1299" width="13.42578125" style="1" customWidth="1"/>
    <col min="1300" max="1300" width="2.5703125" style="1" customWidth="1"/>
    <col min="1301" max="1536" width="6.85546875" style="1" customWidth="1"/>
    <col min="1537" max="1537" width="1.140625" style="1" customWidth="1"/>
    <col min="1538" max="1538" width="2.28515625" style="1" customWidth="1"/>
    <col min="1539" max="1539" width="14.7109375" style="1" customWidth="1"/>
    <col min="1540" max="1540" width="4.5703125" style="1" customWidth="1"/>
    <col min="1541" max="1541" width="1.28515625" style="1" customWidth="1"/>
    <col min="1542" max="1542" width="2.28515625" style="1" customWidth="1"/>
    <col min="1543" max="1543" width="13.7109375" style="1" customWidth="1"/>
    <col min="1544" max="1544" width="12" style="1" customWidth="1"/>
    <col min="1545" max="1545" width="4" style="1" customWidth="1"/>
    <col min="1546" max="1546" width="31.42578125" style="1" customWidth="1"/>
    <col min="1547" max="1547" width="13.7109375" style="1" customWidth="1"/>
    <col min="1548" max="1548" width="2.42578125" style="1" customWidth="1"/>
    <col min="1549" max="1549" width="1.5703125" style="1" customWidth="1"/>
    <col min="1550" max="1550" width="4.5703125" style="1" customWidth="1"/>
    <col min="1551" max="1551" width="8.42578125" style="1" customWidth="1"/>
    <col min="1552" max="1552" width="1.28515625" style="1" customWidth="1"/>
    <col min="1553" max="1553" width="2.140625" style="1" customWidth="1"/>
    <col min="1554" max="1554" width="4.42578125" style="1" customWidth="1"/>
    <col min="1555" max="1555" width="13.42578125" style="1" customWidth="1"/>
    <col min="1556" max="1556" width="2.5703125" style="1" customWidth="1"/>
    <col min="1557" max="1792" width="6.85546875" style="1" customWidth="1"/>
    <col min="1793" max="1793" width="1.140625" style="1" customWidth="1"/>
    <col min="1794" max="1794" width="2.28515625" style="1" customWidth="1"/>
    <col min="1795" max="1795" width="14.7109375" style="1" customWidth="1"/>
    <col min="1796" max="1796" width="4.5703125" style="1" customWidth="1"/>
    <col min="1797" max="1797" width="1.28515625" style="1" customWidth="1"/>
    <col min="1798" max="1798" width="2.28515625" style="1" customWidth="1"/>
    <col min="1799" max="1799" width="13.7109375" style="1" customWidth="1"/>
    <col min="1800" max="1800" width="12" style="1" customWidth="1"/>
    <col min="1801" max="1801" width="4" style="1" customWidth="1"/>
    <col min="1802" max="1802" width="31.42578125" style="1" customWidth="1"/>
    <col min="1803" max="1803" width="13.7109375" style="1" customWidth="1"/>
    <col min="1804" max="1804" width="2.42578125" style="1" customWidth="1"/>
    <col min="1805" max="1805" width="1.5703125" style="1" customWidth="1"/>
    <col min="1806" max="1806" width="4.5703125" style="1" customWidth="1"/>
    <col min="1807" max="1807" width="8.42578125" style="1" customWidth="1"/>
    <col min="1808" max="1808" width="1.28515625" style="1" customWidth="1"/>
    <col min="1809" max="1809" width="2.140625" style="1" customWidth="1"/>
    <col min="1810" max="1810" width="4.42578125" style="1" customWidth="1"/>
    <col min="1811" max="1811" width="13.42578125" style="1" customWidth="1"/>
    <col min="1812" max="1812" width="2.5703125" style="1" customWidth="1"/>
    <col min="1813" max="2048" width="6.85546875" style="1" customWidth="1"/>
    <col min="2049" max="2049" width="1.140625" style="1" customWidth="1"/>
    <col min="2050" max="2050" width="2.28515625" style="1" customWidth="1"/>
    <col min="2051" max="2051" width="14.7109375" style="1" customWidth="1"/>
    <col min="2052" max="2052" width="4.5703125" style="1" customWidth="1"/>
    <col min="2053" max="2053" width="1.28515625" style="1" customWidth="1"/>
    <col min="2054" max="2054" width="2.28515625" style="1" customWidth="1"/>
    <col min="2055" max="2055" width="13.7109375" style="1" customWidth="1"/>
    <col min="2056" max="2056" width="12" style="1" customWidth="1"/>
    <col min="2057" max="2057" width="4" style="1" customWidth="1"/>
    <col min="2058" max="2058" width="31.42578125" style="1" customWidth="1"/>
    <col min="2059" max="2059" width="13.7109375" style="1" customWidth="1"/>
    <col min="2060" max="2060" width="2.42578125" style="1" customWidth="1"/>
    <col min="2061" max="2061" width="1.5703125" style="1" customWidth="1"/>
    <col min="2062" max="2062" width="4.5703125" style="1" customWidth="1"/>
    <col min="2063" max="2063" width="8.42578125" style="1" customWidth="1"/>
    <col min="2064" max="2064" width="1.28515625" style="1" customWidth="1"/>
    <col min="2065" max="2065" width="2.140625" style="1" customWidth="1"/>
    <col min="2066" max="2066" width="4.42578125" style="1" customWidth="1"/>
    <col min="2067" max="2067" width="13.42578125" style="1" customWidth="1"/>
    <col min="2068" max="2068" width="2.5703125" style="1" customWidth="1"/>
    <col min="2069" max="2304" width="6.85546875" style="1" customWidth="1"/>
    <col min="2305" max="2305" width="1.140625" style="1" customWidth="1"/>
    <col min="2306" max="2306" width="2.28515625" style="1" customWidth="1"/>
    <col min="2307" max="2307" width="14.7109375" style="1" customWidth="1"/>
    <col min="2308" max="2308" width="4.5703125" style="1" customWidth="1"/>
    <col min="2309" max="2309" width="1.28515625" style="1" customWidth="1"/>
    <col min="2310" max="2310" width="2.28515625" style="1" customWidth="1"/>
    <col min="2311" max="2311" width="13.7109375" style="1" customWidth="1"/>
    <col min="2312" max="2312" width="12" style="1" customWidth="1"/>
    <col min="2313" max="2313" width="4" style="1" customWidth="1"/>
    <col min="2314" max="2314" width="31.42578125" style="1" customWidth="1"/>
    <col min="2315" max="2315" width="13.7109375" style="1" customWidth="1"/>
    <col min="2316" max="2316" width="2.42578125" style="1" customWidth="1"/>
    <col min="2317" max="2317" width="1.5703125" style="1" customWidth="1"/>
    <col min="2318" max="2318" width="4.5703125" style="1" customWidth="1"/>
    <col min="2319" max="2319" width="8.42578125" style="1" customWidth="1"/>
    <col min="2320" max="2320" width="1.28515625" style="1" customWidth="1"/>
    <col min="2321" max="2321" width="2.140625" style="1" customWidth="1"/>
    <col min="2322" max="2322" width="4.42578125" style="1" customWidth="1"/>
    <col min="2323" max="2323" width="13.42578125" style="1" customWidth="1"/>
    <col min="2324" max="2324" width="2.5703125" style="1" customWidth="1"/>
    <col min="2325" max="2560" width="6.85546875" style="1" customWidth="1"/>
    <col min="2561" max="2561" width="1.140625" style="1" customWidth="1"/>
    <col min="2562" max="2562" width="2.28515625" style="1" customWidth="1"/>
    <col min="2563" max="2563" width="14.7109375" style="1" customWidth="1"/>
    <col min="2564" max="2564" width="4.5703125" style="1" customWidth="1"/>
    <col min="2565" max="2565" width="1.28515625" style="1" customWidth="1"/>
    <col min="2566" max="2566" width="2.28515625" style="1" customWidth="1"/>
    <col min="2567" max="2567" width="13.7109375" style="1" customWidth="1"/>
    <col min="2568" max="2568" width="12" style="1" customWidth="1"/>
    <col min="2569" max="2569" width="4" style="1" customWidth="1"/>
    <col min="2570" max="2570" width="31.42578125" style="1" customWidth="1"/>
    <col min="2571" max="2571" width="13.7109375" style="1" customWidth="1"/>
    <col min="2572" max="2572" width="2.42578125" style="1" customWidth="1"/>
    <col min="2573" max="2573" width="1.5703125" style="1" customWidth="1"/>
    <col min="2574" max="2574" width="4.5703125" style="1" customWidth="1"/>
    <col min="2575" max="2575" width="8.42578125" style="1" customWidth="1"/>
    <col min="2576" max="2576" width="1.28515625" style="1" customWidth="1"/>
    <col min="2577" max="2577" width="2.140625" style="1" customWidth="1"/>
    <col min="2578" max="2578" width="4.42578125" style="1" customWidth="1"/>
    <col min="2579" max="2579" width="13.42578125" style="1" customWidth="1"/>
    <col min="2580" max="2580" width="2.5703125" style="1" customWidth="1"/>
    <col min="2581" max="2816" width="6.85546875" style="1" customWidth="1"/>
    <col min="2817" max="2817" width="1.140625" style="1" customWidth="1"/>
    <col min="2818" max="2818" width="2.28515625" style="1" customWidth="1"/>
    <col min="2819" max="2819" width="14.7109375" style="1" customWidth="1"/>
    <col min="2820" max="2820" width="4.5703125" style="1" customWidth="1"/>
    <col min="2821" max="2821" width="1.28515625" style="1" customWidth="1"/>
    <col min="2822" max="2822" width="2.28515625" style="1" customWidth="1"/>
    <col min="2823" max="2823" width="13.7109375" style="1" customWidth="1"/>
    <col min="2824" max="2824" width="12" style="1" customWidth="1"/>
    <col min="2825" max="2825" width="4" style="1" customWidth="1"/>
    <col min="2826" max="2826" width="31.42578125" style="1" customWidth="1"/>
    <col min="2827" max="2827" width="13.7109375" style="1" customWidth="1"/>
    <col min="2828" max="2828" width="2.42578125" style="1" customWidth="1"/>
    <col min="2829" max="2829" width="1.5703125" style="1" customWidth="1"/>
    <col min="2830" max="2830" width="4.5703125" style="1" customWidth="1"/>
    <col min="2831" max="2831" width="8.42578125" style="1" customWidth="1"/>
    <col min="2832" max="2832" width="1.28515625" style="1" customWidth="1"/>
    <col min="2833" max="2833" width="2.140625" style="1" customWidth="1"/>
    <col min="2834" max="2834" width="4.42578125" style="1" customWidth="1"/>
    <col min="2835" max="2835" width="13.42578125" style="1" customWidth="1"/>
    <col min="2836" max="2836" width="2.5703125" style="1" customWidth="1"/>
    <col min="2837" max="3072" width="6.85546875" style="1" customWidth="1"/>
    <col min="3073" max="3073" width="1.140625" style="1" customWidth="1"/>
    <col min="3074" max="3074" width="2.28515625" style="1" customWidth="1"/>
    <col min="3075" max="3075" width="14.7109375" style="1" customWidth="1"/>
    <col min="3076" max="3076" width="4.5703125" style="1" customWidth="1"/>
    <col min="3077" max="3077" width="1.28515625" style="1" customWidth="1"/>
    <col min="3078" max="3078" width="2.28515625" style="1" customWidth="1"/>
    <col min="3079" max="3079" width="13.7109375" style="1" customWidth="1"/>
    <col min="3080" max="3080" width="12" style="1" customWidth="1"/>
    <col min="3081" max="3081" width="4" style="1" customWidth="1"/>
    <col min="3082" max="3082" width="31.42578125" style="1" customWidth="1"/>
    <col min="3083" max="3083" width="13.7109375" style="1" customWidth="1"/>
    <col min="3084" max="3084" width="2.42578125" style="1" customWidth="1"/>
    <col min="3085" max="3085" width="1.5703125" style="1" customWidth="1"/>
    <col min="3086" max="3086" width="4.5703125" style="1" customWidth="1"/>
    <col min="3087" max="3087" width="8.42578125" style="1" customWidth="1"/>
    <col min="3088" max="3088" width="1.28515625" style="1" customWidth="1"/>
    <col min="3089" max="3089" width="2.140625" style="1" customWidth="1"/>
    <col min="3090" max="3090" width="4.42578125" style="1" customWidth="1"/>
    <col min="3091" max="3091" width="13.42578125" style="1" customWidth="1"/>
    <col min="3092" max="3092" width="2.5703125" style="1" customWidth="1"/>
    <col min="3093" max="3328" width="6.85546875" style="1" customWidth="1"/>
    <col min="3329" max="3329" width="1.140625" style="1" customWidth="1"/>
    <col min="3330" max="3330" width="2.28515625" style="1" customWidth="1"/>
    <col min="3331" max="3331" width="14.7109375" style="1" customWidth="1"/>
    <col min="3332" max="3332" width="4.5703125" style="1" customWidth="1"/>
    <col min="3333" max="3333" width="1.28515625" style="1" customWidth="1"/>
    <col min="3334" max="3334" width="2.28515625" style="1" customWidth="1"/>
    <col min="3335" max="3335" width="13.7109375" style="1" customWidth="1"/>
    <col min="3336" max="3336" width="12" style="1" customWidth="1"/>
    <col min="3337" max="3337" width="4" style="1" customWidth="1"/>
    <col min="3338" max="3338" width="31.42578125" style="1" customWidth="1"/>
    <col min="3339" max="3339" width="13.7109375" style="1" customWidth="1"/>
    <col min="3340" max="3340" width="2.42578125" style="1" customWidth="1"/>
    <col min="3341" max="3341" width="1.5703125" style="1" customWidth="1"/>
    <col min="3342" max="3342" width="4.5703125" style="1" customWidth="1"/>
    <col min="3343" max="3343" width="8.42578125" style="1" customWidth="1"/>
    <col min="3344" max="3344" width="1.28515625" style="1" customWidth="1"/>
    <col min="3345" max="3345" width="2.140625" style="1" customWidth="1"/>
    <col min="3346" max="3346" width="4.42578125" style="1" customWidth="1"/>
    <col min="3347" max="3347" width="13.42578125" style="1" customWidth="1"/>
    <col min="3348" max="3348" width="2.5703125" style="1" customWidth="1"/>
    <col min="3349" max="3584" width="6.85546875" style="1" customWidth="1"/>
    <col min="3585" max="3585" width="1.140625" style="1" customWidth="1"/>
    <col min="3586" max="3586" width="2.28515625" style="1" customWidth="1"/>
    <col min="3587" max="3587" width="14.7109375" style="1" customWidth="1"/>
    <col min="3588" max="3588" width="4.5703125" style="1" customWidth="1"/>
    <col min="3589" max="3589" width="1.28515625" style="1" customWidth="1"/>
    <col min="3590" max="3590" width="2.28515625" style="1" customWidth="1"/>
    <col min="3591" max="3591" width="13.7109375" style="1" customWidth="1"/>
    <col min="3592" max="3592" width="12" style="1" customWidth="1"/>
    <col min="3593" max="3593" width="4" style="1" customWidth="1"/>
    <col min="3594" max="3594" width="31.42578125" style="1" customWidth="1"/>
    <col min="3595" max="3595" width="13.7109375" style="1" customWidth="1"/>
    <col min="3596" max="3596" width="2.42578125" style="1" customWidth="1"/>
    <col min="3597" max="3597" width="1.5703125" style="1" customWidth="1"/>
    <col min="3598" max="3598" width="4.5703125" style="1" customWidth="1"/>
    <col min="3599" max="3599" width="8.42578125" style="1" customWidth="1"/>
    <col min="3600" max="3600" width="1.28515625" style="1" customWidth="1"/>
    <col min="3601" max="3601" width="2.140625" style="1" customWidth="1"/>
    <col min="3602" max="3602" width="4.42578125" style="1" customWidth="1"/>
    <col min="3603" max="3603" width="13.42578125" style="1" customWidth="1"/>
    <col min="3604" max="3604" width="2.5703125" style="1" customWidth="1"/>
    <col min="3605" max="3840" width="6.85546875" style="1" customWidth="1"/>
    <col min="3841" max="3841" width="1.140625" style="1" customWidth="1"/>
    <col min="3842" max="3842" width="2.28515625" style="1" customWidth="1"/>
    <col min="3843" max="3843" width="14.7109375" style="1" customWidth="1"/>
    <col min="3844" max="3844" width="4.5703125" style="1" customWidth="1"/>
    <col min="3845" max="3845" width="1.28515625" style="1" customWidth="1"/>
    <col min="3846" max="3846" width="2.28515625" style="1" customWidth="1"/>
    <col min="3847" max="3847" width="13.7109375" style="1" customWidth="1"/>
    <col min="3848" max="3848" width="12" style="1" customWidth="1"/>
    <col min="3849" max="3849" width="4" style="1" customWidth="1"/>
    <col min="3850" max="3850" width="31.42578125" style="1" customWidth="1"/>
    <col min="3851" max="3851" width="13.7109375" style="1" customWidth="1"/>
    <col min="3852" max="3852" width="2.42578125" style="1" customWidth="1"/>
    <col min="3853" max="3853" width="1.5703125" style="1" customWidth="1"/>
    <col min="3854" max="3854" width="4.5703125" style="1" customWidth="1"/>
    <col min="3855" max="3855" width="8.42578125" style="1" customWidth="1"/>
    <col min="3856" max="3856" width="1.28515625" style="1" customWidth="1"/>
    <col min="3857" max="3857" width="2.140625" style="1" customWidth="1"/>
    <col min="3858" max="3858" width="4.42578125" style="1" customWidth="1"/>
    <col min="3859" max="3859" width="13.42578125" style="1" customWidth="1"/>
    <col min="3860" max="3860" width="2.5703125" style="1" customWidth="1"/>
    <col min="3861" max="4096" width="6.85546875" style="1" customWidth="1"/>
    <col min="4097" max="4097" width="1.140625" style="1" customWidth="1"/>
    <col min="4098" max="4098" width="2.28515625" style="1" customWidth="1"/>
    <col min="4099" max="4099" width="14.7109375" style="1" customWidth="1"/>
    <col min="4100" max="4100" width="4.5703125" style="1" customWidth="1"/>
    <col min="4101" max="4101" width="1.28515625" style="1" customWidth="1"/>
    <col min="4102" max="4102" width="2.28515625" style="1" customWidth="1"/>
    <col min="4103" max="4103" width="13.7109375" style="1" customWidth="1"/>
    <col min="4104" max="4104" width="12" style="1" customWidth="1"/>
    <col min="4105" max="4105" width="4" style="1" customWidth="1"/>
    <col min="4106" max="4106" width="31.42578125" style="1" customWidth="1"/>
    <col min="4107" max="4107" width="13.7109375" style="1" customWidth="1"/>
    <col min="4108" max="4108" width="2.42578125" style="1" customWidth="1"/>
    <col min="4109" max="4109" width="1.5703125" style="1" customWidth="1"/>
    <col min="4110" max="4110" width="4.5703125" style="1" customWidth="1"/>
    <col min="4111" max="4111" width="8.42578125" style="1" customWidth="1"/>
    <col min="4112" max="4112" width="1.28515625" style="1" customWidth="1"/>
    <col min="4113" max="4113" width="2.140625" style="1" customWidth="1"/>
    <col min="4114" max="4114" width="4.42578125" style="1" customWidth="1"/>
    <col min="4115" max="4115" width="13.42578125" style="1" customWidth="1"/>
    <col min="4116" max="4116" width="2.5703125" style="1" customWidth="1"/>
    <col min="4117" max="4352" width="6.85546875" style="1" customWidth="1"/>
    <col min="4353" max="4353" width="1.140625" style="1" customWidth="1"/>
    <col min="4354" max="4354" width="2.28515625" style="1" customWidth="1"/>
    <col min="4355" max="4355" width="14.7109375" style="1" customWidth="1"/>
    <col min="4356" max="4356" width="4.5703125" style="1" customWidth="1"/>
    <col min="4357" max="4357" width="1.28515625" style="1" customWidth="1"/>
    <col min="4358" max="4358" width="2.28515625" style="1" customWidth="1"/>
    <col min="4359" max="4359" width="13.7109375" style="1" customWidth="1"/>
    <col min="4360" max="4360" width="12" style="1" customWidth="1"/>
    <col min="4361" max="4361" width="4" style="1" customWidth="1"/>
    <col min="4362" max="4362" width="31.42578125" style="1" customWidth="1"/>
    <col min="4363" max="4363" width="13.7109375" style="1" customWidth="1"/>
    <col min="4364" max="4364" width="2.42578125" style="1" customWidth="1"/>
    <col min="4365" max="4365" width="1.5703125" style="1" customWidth="1"/>
    <col min="4366" max="4366" width="4.5703125" style="1" customWidth="1"/>
    <col min="4367" max="4367" width="8.42578125" style="1" customWidth="1"/>
    <col min="4368" max="4368" width="1.28515625" style="1" customWidth="1"/>
    <col min="4369" max="4369" width="2.140625" style="1" customWidth="1"/>
    <col min="4370" max="4370" width="4.42578125" style="1" customWidth="1"/>
    <col min="4371" max="4371" width="13.42578125" style="1" customWidth="1"/>
    <col min="4372" max="4372" width="2.5703125" style="1" customWidth="1"/>
    <col min="4373" max="4608" width="6.85546875" style="1" customWidth="1"/>
    <col min="4609" max="4609" width="1.140625" style="1" customWidth="1"/>
    <col min="4610" max="4610" width="2.28515625" style="1" customWidth="1"/>
    <col min="4611" max="4611" width="14.7109375" style="1" customWidth="1"/>
    <col min="4612" max="4612" width="4.5703125" style="1" customWidth="1"/>
    <col min="4613" max="4613" width="1.28515625" style="1" customWidth="1"/>
    <col min="4614" max="4614" width="2.28515625" style="1" customWidth="1"/>
    <col min="4615" max="4615" width="13.7109375" style="1" customWidth="1"/>
    <col min="4616" max="4616" width="12" style="1" customWidth="1"/>
    <col min="4617" max="4617" width="4" style="1" customWidth="1"/>
    <col min="4618" max="4618" width="31.42578125" style="1" customWidth="1"/>
    <col min="4619" max="4619" width="13.7109375" style="1" customWidth="1"/>
    <col min="4620" max="4620" width="2.42578125" style="1" customWidth="1"/>
    <col min="4621" max="4621" width="1.5703125" style="1" customWidth="1"/>
    <col min="4622" max="4622" width="4.5703125" style="1" customWidth="1"/>
    <col min="4623" max="4623" width="8.42578125" style="1" customWidth="1"/>
    <col min="4624" max="4624" width="1.28515625" style="1" customWidth="1"/>
    <col min="4625" max="4625" width="2.140625" style="1" customWidth="1"/>
    <col min="4626" max="4626" width="4.42578125" style="1" customWidth="1"/>
    <col min="4627" max="4627" width="13.42578125" style="1" customWidth="1"/>
    <col min="4628" max="4628" width="2.5703125" style="1" customWidth="1"/>
    <col min="4629" max="4864" width="6.85546875" style="1" customWidth="1"/>
    <col min="4865" max="4865" width="1.140625" style="1" customWidth="1"/>
    <col min="4866" max="4866" width="2.28515625" style="1" customWidth="1"/>
    <col min="4867" max="4867" width="14.7109375" style="1" customWidth="1"/>
    <col min="4868" max="4868" width="4.5703125" style="1" customWidth="1"/>
    <col min="4869" max="4869" width="1.28515625" style="1" customWidth="1"/>
    <col min="4870" max="4870" width="2.28515625" style="1" customWidth="1"/>
    <col min="4871" max="4871" width="13.7109375" style="1" customWidth="1"/>
    <col min="4872" max="4872" width="12" style="1" customWidth="1"/>
    <col min="4873" max="4873" width="4" style="1" customWidth="1"/>
    <col min="4874" max="4874" width="31.42578125" style="1" customWidth="1"/>
    <col min="4875" max="4875" width="13.7109375" style="1" customWidth="1"/>
    <col min="4876" max="4876" width="2.42578125" style="1" customWidth="1"/>
    <col min="4877" max="4877" width="1.5703125" style="1" customWidth="1"/>
    <col min="4878" max="4878" width="4.5703125" style="1" customWidth="1"/>
    <col min="4879" max="4879" width="8.42578125" style="1" customWidth="1"/>
    <col min="4880" max="4880" width="1.28515625" style="1" customWidth="1"/>
    <col min="4881" max="4881" width="2.140625" style="1" customWidth="1"/>
    <col min="4882" max="4882" width="4.42578125" style="1" customWidth="1"/>
    <col min="4883" max="4883" width="13.42578125" style="1" customWidth="1"/>
    <col min="4884" max="4884" width="2.5703125" style="1" customWidth="1"/>
    <col min="4885" max="5120" width="6.85546875" style="1" customWidth="1"/>
    <col min="5121" max="5121" width="1.140625" style="1" customWidth="1"/>
    <col min="5122" max="5122" width="2.28515625" style="1" customWidth="1"/>
    <col min="5123" max="5123" width="14.7109375" style="1" customWidth="1"/>
    <col min="5124" max="5124" width="4.5703125" style="1" customWidth="1"/>
    <col min="5125" max="5125" width="1.28515625" style="1" customWidth="1"/>
    <col min="5126" max="5126" width="2.28515625" style="1" customWidth="1"/>
    <col min="5127" max="5127" width="13.7109375" style="1" customWidth="1"/>
    <col min="5128" max="5128" width="12" style="1" customWidth="1"/>
    <col min="5129" max="5129" width="4" style="1" customWidth="1"/>
    <col min="5130" max="5130" width="31.42578125" style="1" customWidth="1"/>
    <col min="5131" max="5131" width="13.7109375" style="1" customWidth="1"/>
    <col min="5132" max="5132" width="2.42578125" style="1" customWidth="1"/>
    <col min="5133" max="5133" width="1.5703125" style="1" customWidth="1"/>
    <col min="5134" max="5134" width="4.5703125" style="1" customWidth="1"/>
    <col min="5135" max="5135" width="8.42578125" style="1" customWidth="1"/>
    <col min="5136" max="5136" width="1.28515625" style="1" customWidth="1"/>
    <col min="5137" max="5137" width="2.140625" style="1" customWidth="1"/>
    <col min="5138" max="5138" width="4.42578125" style="1" customWidth="1"/>
    <col min="5139" max="5139" width="13.42578125" style="1" customWidth="1"/>
    <col min="5140" max="5140" width="2.5703125" style="1" customWidth="1"/>
    <col min="5141" max="5376" width="6.85546875" style="1" customWidth="1"/>
    <col min="5377" max="5377" width="1.140625" style="1" customWidth="1"/>
    <col min="5378" max="5378" width="2.28515625" style="1" customWidth="1"/>
    <col min="5379" max="5379" width="14.7109375" style="1" customWidth="1"/>
    <col min="5380" max="5380" width="4.5703125" style="1" customWidth="1"/>
    <col min="5381" max="5381" width="1.28515625" style="1" customWidth="1"/>
    <col min="5382" max="5382" width="2.28515625" style="1" customWidth="1"/>
    <col min="5383" max="5383" width="13.7109375" style="1" customWidth="1"/>
    <col min="5384" max="5384" width="12" style="1" customWidth="1"/>
    <col min="5385" max="5385" width="4" style="1" customWidth="1"/>
    <col min="5386" max="5386" width="31.42578125" style="1" customWidth="1"/>
    <col min="5387" max="5387" width="13.7109375" style="1" customWidth="1"/>
    <col min="5388" max="5388" width="2.42578125" style="1" customWidth="1"/>
    <col min="5389" max="5389" width="1.5703125" style="1" customWidth="1"/>
    <col min="5390" max="5390" width="4.5703125" style="1" customWidth="1"/>
    <col min="5391" max="5391" width="8.42578125" style="1" customWidth="1"/>
    <col min="5392" max="5392" width="1.28515625" style="1" customWidth="1"/>
    <col min="5393" max="5393" width="2.140625" style="1" customWidth="1"/>
    <col min="5394" max="5394" width="4.42578125" style="1" customWidth="1"/>
    <col min="5395" max="5395" width="13.42578125" style="1" customWidth="1"/>
    <col min="5396" max="5396" width="2.5703125" style="1" customWidth="1"/>
    <col min="5397" max="5632" width="6.85546875" style="1" customWidth="1"/>
    <col min="5633" max="5633" width="1.140625" style="1" customWidth="1"/>
    <col min="5634" max="5634" width="2.28515625" style="1" customWidth="1"/>
    <col min="5635" max="5635" width="14.7109375" style="1" customWidth="1"/>
    <col min="5636" max="5636" width="4.5703125" style="1" customWidth="1"/>
    <col min="5637" max="5637" width="1.28515625" style="1" customWidth="1"/>
    <col min="5638" max="5638" width="2.28515625" style="1" customWidth="1"/>
    <col min="5639" max="5639" width="13.7109375" style="1" customWidth="1"/>
    <col min="5640" max="5640" width="12" style="1" customWidth="1"/>
    <col min="5641" max="5641" width="4" style="1" customWidth="1"/>
    <col min="5642" max="5642" width="31.42578125" style="1" customWidth="1"/>
    <col min="5643" max="5643" width="13.7109375" style="1" customWidth="1"/>
    <col min="5644" max="5644" width="2.42578125" style="1" customWidth="1"/>
    <col min="5645" max="5645" width="1.5703125" style="1" customWidth="1"/>
    <col min="5646" max="5646" width="4.5703125" style="1" customWidth="1"/>
    <col min="5647" max="5647" width="8.42578125" style="1" customWidth="1"/>
    <col min="5648" max="5648" width="1.28515625" style="1" customWidth="1"/>
    <col min="5649" max="5649" width="2.140625" style="1" customWidth="1"/>
    <col min="5650" max="5650" width="4.42578125" style="1" customWidth="1"/>
    <col min="5651" max="5651" width="13.42578125" style="1" customWidth="1"/>
    <col min="5652" max="5652" width="2.5703125" style="1" customWidth="1"/>
    <col min="5653" max="5888" width="6.85546875" style="1" customWidth="1"/>
    <col min="5889" max="5889" width="1.140625" style="1" customWidth="1"/>
    <col min="5890" max="5890" width="2.28515625" style="1" customWidth="1"/>
    <col min="5891" max="5891" width="14.7109375" style="1" customWidth="1"/>
    <col min="5892" max="5892" width="4.5703125" style="1" customWidth="1"/>
    <col min="5893" max="5893" width="1.28515625" style="1" customWidth="1"/>
    <col min="5894" max="5894" width="2.28515625" style="1" customWidth="1"/>
    <col min="5895" max="5895" width="13.7109375" style="1" customWidth="1"/>
    <col min="5896" max="5896" width="12" style="1" customWidth="1"/>
    <col min="5897" max="5897" width="4" style="1" customWidth="1"/>
    <col min="5898" max="5898" width="31.42578125" style="1" customWidth="1"/>
    <col min="5899" max="5899" width="13.7109375" style="1" customWidth="1"/>
    <col min="5900" max="5900" width="2.42578125" style="1" customWidth="1"/>
    <col min="5901" max="5901" width="1.5703125" style="1" customWidth="1"/>
    <col min="5902" max="5902" width="4.5703125" style="1" customWidth="1"/>
    <col min="5903" max="5903" width="8.42578125" style="1" customWidth="1"/>
    <col min="5904" max="5904" width="1.28515625" style="1" customWidth="1"/>
    <col min="5905" max="5905" width="2.140625" style="1" customWidth="1"/>
    <col min="5906" max="5906" width="4.42578125" style="1" customWidth="1"/>
    <col min="5907" max="5907" width="13.42578125" style="1" customWidth="1"/>
    <col min="5908" max="5908" width="2.5703125" style="1" customWidth="1"/>
    <col min="5909" max="6144" width="6.85546875" style="1" customWidth="1"/>
    <col min="6145" max="6145" width="1.140625" style="1" customWidth="1"/>
    <col min="6146" max="6146" width="2.28515625" style="1" customWidth="1"/>
    <col min="6147" max="6147" width="14.7109375" style="1" customWidth="1"/>
    <col min="6148" max="6148" width="4.5703125" style="1" customWidth="1"/>
    <col min="6149" max="6149" width="1.28515625" style="1" customWidth="1"/>
    <col min="6150" max="6150" width="2.28515625" style="1" customWidth="1"/>
    <col min="6151" max="6151" width="13.7109375" style="1" customWidth="1"/>
    <col min="6152" max="6152" width="12" style="1" customWidth="1"/>
    <col min="6153" max="6153" width="4" style="1" customWidth="1"/>
    <col min="6154" max="6154" width="31.42578125" style="1" customWidth="1"/>
    <col min="6155" max="6155" width="13.7109375" style="1" customWidth="1"/>
    <col min="6156" max="6156" width="2.42578125" style="1" customWidth="1"/>
    <col min="6157" max="6157" width="1.5703125" style="1" customWidth="1"/>
    <col min="6158" max="6158" width="4.5703125" style="1" customWidth="1"/>
    <col min="6159" max="6159" width="8.42578125" style="1" customWidth="1"/>
    <col min="6160" max="6160" width="1.28515625" style="1" customWidth="1"/>
    <col min="6161" max="6161" width="2.140625" style="1" customWidth="1"/>
    <col min="6162" max="6162" width="4.42578125" style="1" customWidth="1"/>
    <col min="6163" max="6163" width="13.42578125" style="1" customWidth="1"/>
    <col min="6164" max="6164" width="2.5703125" style="1" customWidth="1"/>
    <col min="6165" max="6400" width="6.85546875" style="1" customWidth="1"/>
    <col min="6401" max="6401" width="1.140625" style="1" customWidth="1"/>
    <col min="6402" max="6402" width="2.28515625" style="1" customWidth="1"/>
    <col min="6403" max="6403" width="14.7109375" style="1" customWidth="1"/>
    <col min="6404" max="6404" width="4.5703125" style="1" customWidth="1"/>
    <col min="6405" max="6405" width="1.28515625" style="1" customWidth="1"/>
    <col min="6406" max="6406" width="2.28515625" style="1" customWidth="1"/>
    <col min="6407" max="6407" width="13.7109375" style="1" customWidth="1"/>
    <col min="6408" max="6408" width="12" style="1" customWidth="1"/>
    <col min="6409" max="6409" width="4" style="1" customWidth="1"/>
    <col min="6410" max="6410" width="31.42578125" style="1" customWidth="1"/>
    <col min="6411" max="6411" width="13.7109375" style="1" customWidth="1"/>
    <col min="6412" max="6412" width="2.42578125" style="1" customWidth="1"/>
    <col min="6413" max="6413" width="1.5703125" style="1" customWidth="1"/>
    <col min="6414" max="6414" width="4.5703125" style="1" customWidth="1"/>
    <col min="6415" max="6415" width="8.42578125" style="1" customWidth="1"/>
    <col min="6416" max="6416" width="1.28515625" style="1" customWidth="1"/>
    <col min="6417" max="6417" width="2.140625" style="1" customWidth="1"/>
    <col min="6418" max="6418" width="4.42578125" style="1" customWidth="1"/>
    <col min="6419" max="6419" width="13.42578125" style="1" customWidth="1"/>
    <col min="6420" max="6420" width="2.5703125" style="1" customWidth="1"/>
    <col min="6421" max="6656" width="6.85546875" style="1" customWidth="1"/>
    <col min="6657" max="6657" width="1.140625" style="1" customWidth="1"/>
    <col min="6658" max="6658" width="2.28515625" style="1" customWidth="1"/>
    <col min="6659" max="6659" width="14.7109375" style="1" customWidth="1"/>
    <col min="6660" max="6660" width="4.5703125" style="1" customWidth="1"/>
    <col min="6661" max="6661" width="1.28515625" style="1" customWidth="1"/>
    <col min="6662" max="6662" width="2.28515625" style="1" customWidth="1"/>
    <col min="6663" max="6663" width="13.7109375" style="1" customWidth="1"/>
    <col min="6664" max="6664" width="12" style="1" customWidth="1"/>
    <col min="6665" max="6665" width="4" style="1" customWidth="1"/>
    <col min="6666" max="6666" width="31.42578125" style="1" customWidth="1"/>
    <col min="6667" max="6667" width="13.7109375" style="1" customWidth="1"/>
    <col min="6668" max="6668" width="2.42578125" style="1" customWidth="1"/>
    <col min="6669" max="6669" width="1.5703125" style="1" customWidth="1"/>
    <col min="6670" max="6670" width="4.5703125" style="1" customWidth="1"/>
    <col min="6671" max="6671" width="8.42578125" style="1" customWidth="1"/>
    <col min="6672" max="6672" width="1.28515625" style="1" customWidth="1"/>
    <col min="6673" max="6673" width="2.140625" style="1" customWidth="1"/>
    <col min="6674" max="6674" width="4.42578125" style="1" customWidth="1"/>
    <col min="6675" max="6675" width="13.42578125" style="1" customWidth="1"/>
    <col min="6676" max="6676" width="2.5703125" style="1" customWidth="1"/>
    <col min="6677" max="6912" width="6.85546875" style="1" customWidth="1"/>
    <col min="6913" max="6913" width="1.140625" style="1" customWidth="1"/>
    <col min="6914" max="6914" width="2.28515625" style="1" customWidth="1"/>
    <col min="6915" max="6915" width="14.7109375" style="1" customWidth="1"/>
    <col min="6916" max="6916" width="4.5703125" style="1" customWidth="1"/>
    <col min="6917" max="6917" width="1.28515625" style="1" customWidth="1"/>
    <col min="6918" max="6918" width="2.28515625" style="1" customWidth="1"/>
    <col min="6919" max="6919" width="13.7109375" style="1" customWidth="1"/>
    <col min="6920" max="6920" width="12" style="1" customWidth="1"/>
    <col min="6921" max="6921" width="4" style="1" customWidth="1"/>
    <col min="6922" max="6922" width="31.42578125" style="1" customWidth="1"/>
    <col min="6923" max="6923" width="13.7109375" style="1" customWidth="1"/>
    <col min="6924" max="6924" width="2.42578125" style="1" customWidth="1"/>
    <col min="6925" max="6925" width="1.5703125" style="1" customWidth="1"/>
    <col min="6926" max="6926" width="4.5703125" style="1" customWidth="1"/>
    <col min="6927" max="6927" width="8.42578125" style="1" customWidth="1"/>
    <col min="6928" max="6928" width="1.28515625" style="1" customWidth="1"/>
    <col min="6929" max="6929" width="2.140625" style="1" customWidth="1"/>
    <col min="6930" max="6930" width="4.42578125" style="1" customWidth="1"/>
    <col min="6931" max="6931" width="13.42578125" style="1" customWidth="1"/>
    <col min="6932" max="6932" width="2.5703125" style="1" customWidth="1"/>
    <col min="6933" max="7168" width="6.85546875" style="1" customWidth="1"/>
    <col min="7169" max="7169" width="1.140625" style="1" customWidth="1"/>
    <col min="7170" max="7170" width="2.28515625" style="1" customWidth="1"/>
    <col min="7171" max="7171" width="14.7109375" style="1" customWidth="1"/>
    <col min="7172" max="7172" width="4.5703125" style="1" customWidth="1"/>
    <col min="7173" max="7173" width="1.28515625" style="1" customWidth="1"/>
    <col min="7174" max="7174" width="2.28515625" style="1" customWidth="1"/>
    <col min="7175" max="7175" width="13.7109375" style="1" customWidth="1"/>
    <col min="7176" max="7176" width="12" style="1" customWidth="1"/>
    <col min="7177" max="7177" width="4" style="1" customWidth="1"/>
    <col min="7178" max="7178" width="31.42578125" style="1" customWidth="1"/>
    <col min="7179" max="7179" width="13.7109375" style="1" customWidth="1"/>
    <col min="7180" max="7180" width="2.42578125" style="1" customWidth="1"/>
    <col min="7181" max="7181" width="1.5703125" style="1" customWidth="1"/>
    <col min="7182" max="7182" width="4.5703125" style="1" customWidth="1"/>
    <col min="7183" max="7183" width="8.42578125" style="1" customWidth="1"/>
    <col min="7184" max="7184" width="1.28515625" style="1" customWidth="1"/>
    <col min="7185" max="7185" width="2.140625" style="1" customWidth="1"/>
    <col min="7186" max="7186" width="4.42578125" style="1" customWidth="1"/>
    <col min="7187" max="7187" width="13.42578125" style="1" customWidth="1"/>
    <col min="7188" max="7188" width="2.5703125" style="1" customWidth="1"/>
    <col min="7189" max="7424" width="6.85546875" style="1" customWidth="1"/>
    <col min="7425" max="7425" width="1.140625" style="1" customWidth="1"/>
    <col min="7426" max="7426" width="2.28515625" style="1" customWidth="1"/>
    <col min="7427" max="7427" width="14.7109375" style="1" customWidth="1"/>
    <col min="7428" max="7428" width="4.5703125" style="1" customWidth="1"/>
    <col min="7429" max="7429" width="1.28515625" style="1" customWidth="1"/>
    <col min="7430" max="7430" width="2.28515625" style="1" customWidth="1"/>
    <col min="7431" max="7431" width="13.7109375" style="1" customWidth="1"/>
    <col min="7432" max="7432" width="12" style="1" customWidth="1"/>
    <col min="7433" max="7433" width="4" style="1" customWidth="1"/>
    <col min="7434" max="7434" width="31.42578125" style="1" customWidth="1"/>
    <col min="7435" max="7435" width="13.7109375" style="1" customWidth="1"/>
    <col min="7436" max="7436" width="2.42578125" style="1" customWidth="1"/>
    <col min="7437" max="7437" width="1.5703125" style="1" customWidth="1"/>
    <col min="7438" max="7438" width="4.5703125" style="1" customWidth="1"/>
    <col min="7439" max="7439" width="8.42578125" style="1" customWidth="1"/>
    <col min="7440" max="7440" width="1.28515625" style="1" customWidth="1"/>
    <col min="7441" max="7441" width="2.140625" style="1" customWidth="1"/>
    <col min="7442" max="7442" width="4.42578125" style="1" customWidth="1"/>
    <col min="7443" max="7443" width="13.42578125" style="1" customWidth="1"/>
    <col min="7444" max="7444" width="2.5703125" style="1" customWidth="1"/>
    <col min="7445" max="7680" width="6.85546875" style="1" customWidth="1"/>
    <col min="7681" max="7681" width="1.140625" style="1" customWidth="1"/>
    <col min="7682" max="7682" width="2.28515625" style="1" customWidth="1"/>
    <col min="7683" max="7683" width="14.7109375" style="1" customWidth="1"/>
    <col min="7684" max="7684" width="4.5703125" style="1" customWidth="1"/>
    <col min="7685" max="7685" width="1.28515625" style="1" customWidth="1"/>
    <col min="7686" max="7686" width="2.28515625" style="1" customWidth="1"/>
    <col min="7687" max="7687" width="13.7109375" style="1" customWidth="1"/>
    <col min="7688" max="7688" width="12" style="1" customWidth="1"/>
    <col min="7689" max="7689" width="4" style="1" customWidth="1"/>
    <col min="7690" max="7690" width="31.42578125" style="1" customWidth="1"/>
    <col min="7691" max="7691" width="13.7109375" style="1" customWidth="1"/>
    <col min="7692" max="7692" width="2.42578125" style="1" customWidth="1"/>
    <col min="7693" max="7693" width="1.5703125" style="1" customWidth="1"/>
    <col min="7694" max="7694" width="4.5703125" style="1" customWidth="1"/>
    <col min="7695" max="7695" width="8.42578125" style="1" customWidth="1"/>
    <col min="7696" max="7696" width="1.28515625" style="1" customWidth="1"/>
    <col min="7697" max="7697" width="2.140625" style="1" customWidth="1"/>
    <col min="7698" max="7698" width="4.42578125" style="1" customWidth="1"/>
    <col min="7699" max="7699" width="13.42578125" style="1" customWidth="1"/>
    <col min="7700" max="7700" width="2.5703125" style="1" customWidth="1"/>
    <col min="7701" max="7936" width="6.85546875" style="1" customWidth="1"/>
    <col min="7937" max="7937" width="1.140625" style="1" customWidth="1"/>
    <col min="7938" max="7938" width="2.28515625" style="1" customWidth="1"/>
    <col min="7939" max="7939" width="14.7109375" style="1" customWidth="1"/>
    <col min="7940" max="7940" width="4.5703125" style="1" customWidth="1"/>
    <col min="7941" max="7941" width="1.28515625" style="1" customWidth="1"/>
    <col min="7942" max="7942" width="2.28515625" style="1" customWidth="1"/>
    <col min="7943" max="7943" width="13.7109375" style="1" customWidth="1"/>
    <col min="7944" max="7944" width="12" style="1" customWidth="1"/>
    <col min="7945" max="7945" width="4" style="1" customWidth="1"/>
    <col min="7946" max="7946" width="31.42578125" style="1" customWidth="1"/>
    <col min="7947" max="7947" width="13.7109375" style="1" customWidth="1"/>
    <col min="7948" max="7948" width="2.42578125" style="1" customWidth="1"/>
    <col min="7949" max="7949" width="1.5703125" style="1" customWidth="1"/>
    <col min="7950" max="7950" width="4.5703125" style="1" customWidth="1"/>
    <col min="7951" max="7951" width="8.42578125" style="1" customWidth="1"/>
    <col min="7952" max="7952" width="1.28515625" style="1" customWidth="1"/>
    <col min="7953" max="7953" width="2.140625" style="1" customWidth="1"/>
    <col min="7954" max="7954" width="4.42578125" style="1" customWidth="1"/>
    <col min="7955" max="7955" width="13.42578125" style="1" customWidth="1"/>
    <col min="7956" max="7956" width="2.5703125" style="1" customWidth="1"/>
    <col min="7957" max="8192" width="6.85546875" style="1" customWidth="1"/>
    <col min="8193" max="8193" width="1.140625" style="1" customWidth="1"/>
    <col min="8194" max="8194" width="2.28515625" style="1" customWidth="1"/>
    <col min="8195" max="8195" width="14.7109375" style="1" customWidth="1"/>
    <col min="8196" max="8196" width="4.5703125" style="1" customWidth="1"/>
    <col min="8197" max="8197" width="1.28515625" style="1" customWidth="1"/>
    <col min="8198" max="8198" width="2.28515625" style="1" customWidth="1"/>
    <col min="8199" max="8199" width="13.7109375" style="1" customWidth="1"/>
    <col min="8200" max="8200" width="12" style="1" customWidth="1"/>
    <col min="8201" max="8201" width="4" style="1" customWidth="1"/>
    <col min="8202" max="8202" width="31.42578125" style="1" customWidth="1"/>
    <col min="8203" max="8203" width="13.7109375" style="1" customWidth="1"/>
    <col min="8204" max="8204" width="2.42578125" style="1" customWidth="1"/>
    <col min="8205" max="8205" width="1.5703125" style="1" customWidth="1"/>
    <col min="8206" max="8206" width="4.5703125" style="1" customWidth="1"/>
    <col min="8207" max="8207" width="8.42578125" style="1" customWidth="1"/>
    <col min="8208" max="8208" width="1.28515625" style="1" customWidth="1"/>
    <col min="8209" max="8209" width="2.140625" style="1" customWidth="1"/>
    <col min="8210" max="8210" width="4.42578125" style="1" customWidth="1"/>
    <col min="8211" max="8211" width="13.42578125" style="1" customWidth="1"/>
    <col min="8212" max="8212" width="2.5703125" style="1" customWidth="1"/>
    <col min="8213" max="8448" width="6.85546875" style="1" customWidth="1"/>
    <col min="8449" max="8449" width="1.140625" style="1" customWidth="1"/>
    <col min="8450" max="8450" width="2.28515625" style="1" customWidth="1"/>
    <col min="8451" max="8451" width="14.7109375" style="1" customWidth="1"/>
    <col min="8452" max="8452" width="4.5703125" style="1" customWidth="1"/>
    <col min="8453" max="8453" width="1.28515625" style="1" customWidth="1"/>
    <col min="8454" max="8454" width="2.28515625" style="1" customWidth="1"/>
    <col min="8455" max="8455" width="13.7109375" style="1" customWidth="1"/>
    <col min="8456" max="8456" width="12" style="1" customWidth="1"/>
    <col min="8457" max="8457" width="4" style="1" customWidth="1"/>
    <col min="8458" max="8458" width="31.42578125" style="1" customWidth="1"/>
    <col min="8459" max="8459" width="13.7109375" style="1" customWidth="1"/>
    <col min="8460" max="8460" width="2.42578125" style="1" customWidth="1"/>
    <col min="8461" max="8461" width="1.5703125" style="1" customWidth="1"/>
    <col min="8462" max="8462" width="4.5703125" style="1" customWidth="1"/>
    <col min="8463" max="8463" width="8.42578125" style="1" customWidth="1"/>
    <col min="8464" max="8464" width="1.28515625" style="1" customWidth="1"/>
    <col min="8465" max="8465" width="2.140625" style="1" customWidth="1"/>
    <col min="8466" max="8466" width="4.42578125" style="1" customWidth="1"/>
    <col min="8467" max="8467" width="13.42578125" style="1" customWidth="1"/>
    <col min="8468" max="8468" width="2.5703125" style="1" customWidth="1"/>
    <col min="8469" max="8704" width="6.85546875" style="1" customWidth="1"/>
    <col min="8705" max="8705" width="1.140625" style="1" customWidth="1"/>
    <col min="8706" max="8706" width="2.28515625" style="1" customWidth="1"/>
    <col min="8707" max="8707" width="14.7109375" style="1" customWidth="1"/>
    <col min="8708" max="8708" width="4.5703125" style="1" customWidth="1"/>
    <col min="8709" max="8709" width="1.28515625" style="1" customWidth="1"/>
    <col min="8710" max="8710" width="2.28515625" style="1" customWidth="1"/>
    <col min="8711" max="8711" width="13.7109375" style="1" customWidth="1"/>
    <col min="8712" max="8712" width="12" style="1" customWidth="1"/>
    <col min="8713" max="8713" width="4" style="1" customWidth="1"/>
    <col min="8714" max="8714" width="31.42578125" style="1" customWidth="1"/>
    <col min="8715" max="8715" width="13.7109375" style="1" customWidth="1"/>
    <col min="8716" max="8716" width="2.42578125" style="1" customWidth="1"/>
    <col min="8717" max="8717" width="1.5703125" style="1" customWidth="1"/>
    <col min="8718" max="8718" width="4.5703125" style="1" customWidth="1"/>
    <col min="8719" max="8719" width="8.42578125" style="1" customWidth="1"/>
    <col min="8720" max="8720" width="1.28515625" style="1" customWidth="1"/>
    <col min="8721" max="8721" width="2.140625" style="1" customWidth="1"/>
    <col min="8722" max="8722" width="4.42578125" style="1" customWidth="1"/>
    <col min="8723" max="8723" width="13.42578125" style="1" customWidth="1"/>
    <col min="8724" max="8724" width="2.5703125" style="1" customWidth="1"/>
    <col min="8725" max="8960" width="6.85546875" style="1" customWidth="1"/>
    <col min="8961" max="8961" width="1.140625" style="1" customWidth="1"/>
    <col min="8962" max="8962" width="2.28515625" style="1" customWidth="1"/>
    <col min="8963" max="8963" width="14.7109375" style="1" customWidth="1"/>
    <col min="8964" max="8964" width="4.5703125" style="1" customWidth="1"/>
    <col min="8965" max="8965" width="1.28515625" style="1" customWidth="1"/>
    <col min="8966" max="8966" width="2.28515625" style="1" customWidth="1"/>
    <col min="8967" max="8967" width="13.7109375" style="1" customWidth="1"/>
    <col min="8968" max="8968" width="12" style="1" customWidth="1"/>
    <col min="8969" max="8969" width="4" style="1" customWidth="1"/>
    <col min="8970" max="8970" width="31.42578125" style="1" customWidth="1"/>
    <col min="8971" max="8971" width="13.7109375" style="1" customWidth="1"/>
    <col min="8972" max="8972" width="2.42578125" style="1" customWidth="1"/>
    <col min="8973" max="8973" width="1.5703125" style="1" customWidth="1"/>
    <col min="8974" max="8974" width="4.5703125" style="1" customWidth="1"/>
    <col min="8975" max="8975" width="8.42578125" style="1" customWidth="1"/>
    <col min="8976" max="8976" width="1.28515625" style="1" customWidth="1"/>
    <col min="8977" max="8977" width="2.140625" style="1" customWidth="1"/>
    <col min="8978" max="8978" width="4.42578125" style="1" customWidth="1"/>
    <col min="8979" max="8979" width="13.42578125" style="1" customWidth="1"/>
    <col min="8980" max="8980" width="2.5703125" style="1" customWidth="1"/>
    <col min="8981" max="9216" width="6.85546875" style="1" customWidth="1"/>
    <col min="9217" max="9217" width="1.140625" style="1" customWidth="1"/>
    <col min="9218" max="9218" width="2.28515625" style="1" customWidth="1"/>
    <col min="9219" max="9219" width="14.7109375" style="1" customWidth="1"/>
    <col min="9220" max="9220" width="4.5703125" style="1" customWidth="1"/>
    <col min="9221" max="9221" width="1.28515625" style="1" customWidth="1"/>
    <col min="9222" max="9222" width="2.28515625" style="1" customWidth="1"/>
    <col min="9223" max="9223" width="13.7109375" style="1" customWidth="1"/>
    <col min="9224" max="9224" width="12" style="1" customWidth="1"/>
    <col min="9225" max="9225" width="4" style="1" customWidth="1"/>
    <col min="9226" max="9226" width="31.42578125" style="1" customWidth="1"/>
    <col min="9227" max="9227" width="13.7109375" style="1" customWidth="1"/>
    <col min="9228" max="9228" width="2.42578125" style="1" customWidth="1"/>
    <col min="9229" max="9229" width="1.5703125" style="1" customWidth="1"/>
    <col min="9230" max="9230" width="4.5703125" style="1" customWidth="1"/>
    <col min="9231" max="9231" width="8.42578125" style="1" customWidth="1"/>
    <col min="9232" max="9232" width="1.28515625" style="1" customWidth="1"/>
    <col min="9233" max="9233" width="2.140625" style="1" customWidth="1"/>
    <col min="9234" max="9234" width="4.42578125" style="1" customWidth="1"/>
    <col min="9235" max="9235" width="13.42578125" style="1" customWidth="1"/>
    <col min="9236" max="9236" width="2.5703125" style="1" customWidth="1"/>
    <col min="9237" max="9472" width="6.85546875" style="1" customWidth="1"/>
    <col min="9473" max="9473" width="1.140625" style="1" customWidth="1"/>
    <col min="9474" max="9474" width="2.28515625" style="1" customWidth="1"/>
    <col min="9475" max="9475" width="14.7109375" style="1" customWidth="1"/>
    <col min="9476" max="9476" width="4.5703125" style="1" customWidth="1"/>
    <col min="9477" max="9477" width="1.28515625" style="1" customWidth="1"/>
    <col min="9478" max="9478" width="2.28515625" style="1" customWidth="1"/>
    <col min="9479" max="9479" width="13.7109375" style="1" customWidth="1"/>
    <col min="9480" max="9480" width="12" style="1" customWidth="1"/>
    <col min="9481" max="9481" width="4" style="1" customWidth="1"/>
    <col min="9482" max="9482" width="31.42578125" style="1" customWidth="1"/>
    <col min="9483" max="9483" width="13.7109375" style="1" customWidth="1"/>
    <col min="9484" max="9484" width="2.42578125" style="1" customWidth="1"/>
    <col min="9485" max="9485" width="1.5703125" style="1" customWidth="1"/>
    <col min="9486" max="9486" width="4.5703125" style="1" customWidth="1"/>
    <col min="9487" max="9487" width="8.42578125" style="1" customWidth="1"/>
    <col min="9488" max="9488" width="1.28515625" style="1" customWidth="1"/>
    <col min="9489" max="9489" width="2.140625" style="1" customWidth="1"/>
    <col min="9490" max="9490" width="4.42578125" style="1" customWidth="1"/>
    <col min="9491" max="9491" width="13.42578125" style="1" customWidth="1"/>
    <col min="9492" max="9492" width="2.5703125" style="1" customWidth="1"/>
    <col min="9493" max="9728" width="6.85546875" style="1" customWidth="1"/>
    <col min="9729" max="9729" width="1.140625" style="1" customWidth="1"/>
    <col min="9730" max="9730" width="2.28515625" style="1" customWidth="1"/>
    <col min="9731" max="9731" width="14.7109375" style="1" customWidth="1"/>
    <col min="9732" max="9732" width="4.5703125" style="1" customWidth="1"/>
    <col min="9733" max="9733" width="1.28515625" style="1" customWidth="1"/>
    <col min="9734" max="9734" width="2.28515625" style="1" customWidth="1"/>
    <col min="9735" max="9735" width="13.7109375" style="1" customWidth="1"/>
    <col min="9736" max="9736" width="12" style="1" customWidth="1"/>
    <col min="9737" max="9737" width="4" style="1" customWidth="1"/>
    <col min="9738" max="9738" width="31.42578125" style="1" customWidth="1"/>
    <col min="9739" max="9739" width="13.7109375" style="1" customWidth="1"/>
    <col min="9740" max="9740" width="2.42578125" style="1" customWidth="1"/>
    <col min="9741" max="9741" width="1.5703125" style="1" customWidth="1"/>
    <col min="9742" max="9742" width="4.5703125" style="1" customWidth="1"/>
    <col min="9743" max="9743" width="8.42578125" style="1" customWidth="1"/>
    <col min="9744" max="9744" width="1.28515625" style="1" customWidth="1"/>
    <col min="9745" max="9745" width="2.140625" style="1" customWidth="1"/>
    <col min="9746" max="9746" width="4.42578125" style="1" customWidth="1"/>
    <col min="9747" max="9747" width="13.42578125" style="1" customWidth="1"/>
    <col min="9748" max="9748" width="2.5703125" style="1" customWidth="1"/>
    <col min="9749" max="9984" width="6.85546875" style="1" customWidth="1"/>
    <col min="9985" max="9985" width="1.140625" style="1" customWidth="1"/>
    <col min="9986" max="9986" width="2.28515625" style="1" customWidth="1"/>
    <col min="9987" max="9987" width="14.7109375" style="1" customWidth="1"/>
    <col min="9988" max="9988" width="4.5703125" style="1" customWidth="1"/>
    <col min="9989" max="9989" width="1.28515625" style="1" customWidth="1"/>
    <col min="9990" max="9990" width="2.28515625" style="1" customWidth="1"/>
    <col min="9991" max="9991" width="13.7109375" style="1" customWidth="1"/>
    <col min="9992" max="9992" width="12" style="1" customWidth="1"/>
    <col min="9993" max="9993" width="4" style="1" customWidth="1"/>
    <col min="9994" max="9994" width="31.42578125" style="1" customWidth="1"/>
    <col min="9995" max="9995" width="13.7109375" style="1" customWidth="1"/>
    <col min="9996" max="9996" width="2.42578125" style="1" customWidth="1"/>
    <col min="9997" max="9997" width="1.5703125" style="1" customWidth="1"/>
    <col min="9998" max="9998" width="4.5703125" style="1" customWidth="1"/>
    <col min="9999" max="9999" width="8.42578125" style="1" customWidth="1"/>
    <col min="10000" max="10000" width="1.28515625" style="1" customWidth="1"/>
    <col min="10001" max="10001" width="2.140625" style="1" customWidth="1"/>
    <col min="10002" max="10002" width="4.42578125" style="1" customWidth="1"/>
    <col min="10003" max="10003" width="13.42578125" style="1" customWidth="1"/>
    <col min="10004" max="10004" width="2.5703125" style="1" customWidth="1"/>
    <col min="10005" max="10240" width="6.85546875" style="1" customWidth="1"/>
    <col min="10241" max="10241" width="1.140625" style="1" customWidth="1"/>
    <col min="10242" max="10242" width="2.28515625" style="1" customWidth="1"/>
    <col min="10243" max="10243" width="14.7109375" style="1" customWidth="1"/>
    <col min="10244" max="10244" width="4.5703125" style="1" customWidth="1"/>
    <col min="10245" max="10245" width="1.28515625" style="1" customWidth="1"/>
    <col min="10246" max="10246" width="2.28515625" style="1" customWidth="1"/>
    <col min="10247" max="10247" width="13.7109375" style="1" customWidth="1"/>
    <col min="10248" max="10248" width="12" style="1" customWidth="1"/>
    <col min="10249" max="10249" width="4" style="1" customWidth="1"/>
    <col min="10250" max="10250" width="31.42578125" style="1" customWidth="1"/>
    <col min="10251" max="10251" width="13.7109375" style="1" customWidth="1"/>
    <col min="10252" max="10252" width="2.42578125" style="1" customWidth="1"/>
    <col min="10253" max="10253" width="1.5703125" style="1" customWidth="1"/>
    <col min="10254" max="10254" width="4.5703125" style="1" customWidth="1"/>
    <col min="10255" max="10255" width="8.42578125" style="1" customWidth="1"/>
    <col min="10256" max="10256" width="1.28515625" style="1" customWidth="1"/>
    <col min="10257" max="10257" width="2.140625" style="1" customWidth="1"/>
    <col min="10258" max="10258" width="4.42578125" style="1" customWidth="1"/>
    <col min="10259" max="10259" width="13.42578125" style="1" customWidth="1"/>
    <col min="10260" max="10260" width="2.5703125" style="1" customWidth="1"/>
    <col min="10261" max="10496" width="6.85546875" style="1" customWidth="1"/>
    <col min="10497" max="10497" width="1.140625" style="1" customWidth="1"/>
    <col min="10498" max="10498" width="2.28515625" style="1" customWidth="1"/>
    <col min="10499" max="10499" width="14.7109375" style="1" customWidth="1"/>
    <col min="10500" max="10500" width="4.5703125" style="1" customWidth="1"/>
    <col min="10501" max="10501" width="1.28515625" style="1" customWidth="1"/>
    <col min="10502" max="10502" width="2.28515625" style="1" customWidth="1"/>
    <col min="10503" max="10503" width="13.7109375" style="1" customWidth="1"/>
    <col min="10504" max="10504" width="12" style="1" customWidth="1"/>
    <col min="10505" max="10505" width="4" style="1" customWidth="1"/>
    <col min="10506" max="10506" width="31.42578125" style="1" customWidth="1"/>
    <col min="10507" max="10507" width="13.7109375" style="1" customWidth="1"/>
    <col min="10508" max="10508" width="2.42578125" style="1" customWidth="1"/>
    <col min="10509" max="10509" width="1.5703125" style="1" customWidth="1"/>
    <col min="10510" max="10510" width="4.5703125" style="1" customWidth="1"/>
    <col min="10511" max="10511" width="8.42578125" style="1" customWidth="1"/>
    <col min="10512" max="10512" width="1.28515625" style="1" customWidth="1"/>
    <col min="10513" max="10513" width="2.140625" style="1" customWidth="1"/>
    <col min="10514" max="10514" width="4.42578125" style="1" customWidth="1"/>
    <col min="10515" max="10515" width="13.42578125" style="1" customWidth="1"/>
    <col min="10516" max="10516" width="2.5703125" style="1" customWidth="1"/>
    <col min="10517" max="10752" width="6.85546875" style="1" customWidth="1"/>
    <col min="10753" max="10753" width="1.140625" style="1" customWidth="1"/>
    <col min="10754" max="10754" width="2.28515625" style="1" customWidth="1"/>
    <col min="10755" max="10755" width="14.7109375" style="1" customWidth="1"/>
    <col min="10756" max="10756" width="4.5703125" style="1" customWidth="1"/>
    <col min="10757" max="10757" width="1.28515625" style="1" customWidth="1"/>
    <col min="10758" max="10758" width="2.28515625" style="1" customWidth="1"/>
    <col min="10759" max="10759" width="13.7109375" style="1" customWidth="1"/>
    <col min="10760" max="10760" width="12" style="1" customWidth="1"/>
    <col min="10761" max="10761" width="4" style="1" customWidth="1"/>
    <col min="10762" max="10762" width="31.42578125" style="1" customWidth="1"/>
    <col min="10763" max="10763" width="13.7109375" style="1" customWidth="1"/>
    <col min="10764" max="10764" width="2.42578125" style="1" customWidth="1"/>
    <col min="10765" max="10765" width="1.5703125" style="1" customWidth="1"/>
    <col min="10766" max="10766" width="4.5703125" style="1" customWidth="1"/>
    <col min="10767" max="10767" width="8.42578125" style="1" customWidth="1"/>
    <col min="10768" max="10768" width="1.28515625" style="1" customWidth="1"/>
    <col min="10769" max="10769" width="2.140625" style="1" customWidth="1"/>
    <col min="10770" max="10770" width="4.42578125" style="1" customWidth="1"/>
    <col min="10771" max="10771" width="13.42578125" style="1" customWidth="1"/>
    <col min="10772" max="10772" width="2.5703125" style="1" customWidth="1"/>
    <col min="10773" max="11008" width="6.85546875" style="1" customWidth="1"/>
    <col min="11009" max="11009" width="1.140625" style="1" customWidth="1"/>
    <col min="11010" max="11010" width="2.28515625" style="1" customWidth="1"/>
    <col min="11011" max="11011" width="14.7109375" style="1" customWidth="1"/>
    <col min="11012" max="11012" width="4.5703125" style="1" customWidth="1"/>
    <col min="11013" max="11013" width="1.28515625" style="1" customWidth="1"/>
    <col min="11014" max="11014" width="2.28515625" style="1" customWidth="1"/>
    <col min="11015" max="11015" width="13.7109375" style="1" customWidth="1"/>
    <col min="11016" max="11016" width="12" style="1" customWidth="1"/>
    <col min="11017" max="11017" width="4" style="1" customWidth="1"/>
    <col min="11018" max="11018" width="31.42578125" style="1" customWidth="1"/>
    <col min="11019" max="11019" width="13.7109375" style="1" customWidth="1"/>
    <col min="11020" max="11020" width="2.42578125" style="1" customWidth="1"/>
    <col min="11021" max="11021" width="1.5703125" style="1" customWidth="1"/>
    <col min="11022" max="11022" width="4.5703125" style="1" customWidth="1"/>
    <col min="11023" max="11023" width="8.42578125" style="1" customWidth="1"/>
    <col min="11024" max="11024" width="1.28515625" style="1" customWidth="1"/>
    <col min="11025" max="11025" width="2.140625" style="1" customWidth="1"/>
    <col min="11026" max="11026" width="4.42578125" style="1" customWidth="1"/>
    <col min="11027" max="11027" width="13.42578125" style="1" customWidth="1"/>
    <col min="11028" max="11028" width="2.5703125" style="1" customWidth="1"/>
    <col min="11029" max="11264" width="6.85546875" style="1" customWidth="1"/>
    <col min="11265" max="11265" width="1.140625" style="1" customWidth="1"/>
    <col min="11266" max="11266" width="2.28515625" style="1" customWidth="1"/>
    <col min="11267" max="11267" width="14.7109375" style="1" customWidth="1"/>
    <col min="11268" max="11268" width="4.5703125" style="1" customWidth="1"/>
    <col min="11269" max="11269" width="1.28515625" style="1" customWidth="1"/>
    <col min="11270" max="11270" width="2.28515625" style="1" customWidth="1"/>
    <col min="11271" max="11271" width="13.7109375" style="1" customWidth="1"/>
    <col min="11272" max="11272" width="12" style="1" customWidth="1"/>
    <col min="11273" max="11273" width="4" style="1" customWidth="1"/>
    <col min="11274" max="11274" width="31.42578125" style="1" customWidth="1"/>
    <col min="11275" max="11275" width="13.7109375" style="1" customWidth="1"/>
    <col min="11276" max="11276" width="2.42578125" style="1" customWidth="1"/>
    <col min="11277" max="11277" width="1.5703125" style="1" customWidth="1"/>
    <col min="11278" max="11278" width="4.5703125" style="1" customWidth="1"/>
    <col min="11279" max="11279" width="8.42578125" style="1" customWidth="1"/>
    <col min="11280" max="11280" width="1.28515625" style="1" customWidth="1"/>
    <col min="11281" max="11281" width="2.140625" style="1" customWidth="1"/>
    <col min="11282" max="11282" width="4.42578125" style="1" customWidth="1"/>
    <col min="11283" max="11283" width="13.42578125" style="1" customWidth="1"/>
    <col min="11284" max="11284" width="2.5703125" style="1" customWidth="1"/>
    <col min="11285" max="11520" width="6.85546875" style="1" customWidth="1"/>
    <col min="11521" max="11521" width="1.140625" style="1" customWidth="1"/>
    <col min="11522" max="11522" width="2.28515625" style="1" customWidth="1"/>
    <col min="11523" max="11523" width="14.7109375" style="1" customWidth="1"/>
    <col min="11524" max="11524" width="4.5703125" style="1" customWidth="1"/>
    <col min="11525" max="11525" width="1.28515625" style="1" customWidth="1"/>
    <col min="11526" max="11526" width="2.28515625" style="1" customWidth="1"/>
    <col min="11527" max="11527" width="13.7109375" style="1" customWidth="1"/>
    <col min="11528" max="11528" width="12" style="1" customWidth="1"/>
    <col min="11529" max="11529" width="4" style="1" customWidth="1"/>
    <col min="11530" max="11530" width="31.42578125" style="1" customWidth="1"/>
    <col min="11531" max="11531" width="13.7109375" style="1" customWidth="1"/>
    <col min="11532" max="11532" width="2.42578125" style="1" customWidth="1"/>
    <col min="11533" max="11533" width="1.5703125" style="1" customWidth="1"/>
    <col min="11534" max="11534" width="4.5703125" style="1" customWidth="1"/>
    <col min="11535" max="11535" width="8.42578125" style="1" customWidth="1"/>
    <col min="11536" max="11536" width="1.28515625" style="1" customWidth="1"/>
    <col min="11537" max="11537" width="2.140625" style="1" customWidth="1"/>
    <col min="11538" max="11538" width="4.42578125" style="1" customWidth="1"/>
    <col min="11539" max="11539" width="13.42578125" style="1" customWidth="1"/>
    <col min="11540" max="11540" width="2.5703125" style="1" customWidth="1"/>
    <col min="11541" max="11776" width="6.85546875" style="1" customWidth="1"/>
    <col min="11777" max="11777" width="1.140625" style="1" customWidth="1"/>
    <col min="11778" max="11778" width="2.28515625" style="1" customWidth="1"/>
    <col min="11779" max="11779" width="14.7109375" style="1" customWidth="1"/>
    <col min="11780" max="11780" width="4.5703125" style="1" customWidth="1"/>
    <col min="11781" max="11781" width="1.28515625" style="1" customWidth="1"/>
    <col min="11782" max="11782" width="2.28515625" style="1" customWidth="1"/>
    <col min="11783" max="11783" width="13.7109375" style="1" customWidth="1"/>
    <col min="11784" max="11784" width="12" style="1" customWidth="1"/>
    <col min="11785" max="11785" width="4" style="1" customWidth="1"/>
    <col min="11786" max="11786" width="31.42578125" style="1" customWidth="1"/>
    <col min="11787" max="11787" width="13.7109375" style="1" customWidth="1"/>
    <col min="11788" max="11788" width="2.42578125" style="1" customWidth="1"/>
    <col min="11789" max="11789" width="1.5703125" style="1" customWidth="1"/>
    <col min="11790" max="11790" width="4.5703125" style="1" customWidth="1"/>
    <col min="11791" max="11791" width="8.42578125" style="1" customWidth="1"/>
    <col min="11792" max="11792" width="1.28515625" style="1" customWidth="1"/>
    <col min="11793" max="11793" width="2.140625" style="1" customWidth="1"/>
    <col min="11794" max="11794" width="4.42578125" style="1" customWidth="1"/>
    <col min="11795" max="11795" width="13.42578125" style="1" customWidth="1"/>
    <col min="11796" max="11796" width="2.5703125" style="1" customWidth="1"/>
    <col min="11797" max="12032" width="6.85546875" style="1" customWidth="1"/>
    <col min="12033" max="12033" width="1.140625" style="1" customWidth="1"/>
    <col min="12034" max="12034" width="2.28515625" style="1" customWidth="1"/>
    <col min="12035" max="12035" width="14.7109375" style="1" customWidth="1"/>
    <col min="12036" max="12036" width="4.5703125" style="1" customWidth="1"/>
    <col min="12037" max="12037" width="1.28515625" style="1" customWidth="1"/>
    <col min="12038" max="12038" width="2.28515625" style="1" customWidth="1"/>
    <col min="12039" max="12039" width="13.7109375" style="1" customWidth="1"/>
    <col min="12040" max="12040" width="12" style="1" customWidth="1"/>
    <col min="12041" max="12041" width="4" style="1" customWidth="1"/>
    <col min="12042" max="12042" width="31.42578125" style="1" customWidth="1"/>
    <col min="12043" max="12043" width="13.7109375" style="1" customWidth="1"/>
    <col min="12044" max="12044" width="2.42578125" style="1" customWidth="1"/>
    <col min="12045" max="12045" width="1.5703125" style="1" customWidth="1"/>
    <col min="12046" max="12046" width="4.5703125" style="1" customWidth="1"/>
    <col min="12047" max="12047" width="8.42578125" style="1" customWidth="1"/>
    <col min="12048" max="12048" width="1.28515625" style="1" customWidth="1"/>
    <col min="12049" max="12049" width="2.140625" style="1" customWidth="1"/>
    <col min="12050" max="12050" width="4.42578125" style="1" customWidth="1"/>
    <col min="12051" max="12051" width="13.42578125" style="1" customWidth="1"/>
    <col min="12052" max="12052" width="2.5703125" style="1" customWidth="1"/>
    <col min="12053" max="12288" width="6.85546875" style="1" customWidth="1"/>
    <col min="12289" max="12289" width="1.140625" style="1" customWidth="1"/>
    <col min="12290" max="12290" width="2.28515625" style="1" customWidth="1"/>
    <col min="12291" max="12291" width="14.7109375" style="1" customWidth="1"/>
    <col min="12292" max="12292" width="4.5703125" style="1" customWidth="1"/>
    <col min="12293" max="12293" width="1.28515625" style="1" customWidth="1"/>
    <col min="12294" max="12294" width="2.28515625" style="1" customWidth="1"/>
    <col min="12295" max="12295" width="13.7109375" style="1" customWidth="1"/>
    <col min="12296" max="12296" width="12" style="1" customWidth="1"/>
    <col min="12297" max="12297" width="4" style="1" customWidth="1"/>
    <col min="12298" max="12298" width="31.42578125" style="1" customWidth="1"/>
    <col min="12299" max="12299" width="13.7109375" style="1" customWidth="1"/>
    <col min="12300" max="12300" width="2.42578125" style="1" customWidth="1"/>
    <col min="12301" max="12301" width="1.5703125" style="1" customWidth="1"/>
    <col min="12302" max="12302" width="4.5703125" style="1" customWidth="1"/>
    <col min="12303" max="12303" width="8.42578125" style="1" customWidth="1"/>
    <col min="12304" max="12304" width="1.28515625" style="1" customWidth="1"/>
    <col min="12305" max="12305" width="2.140625" style="1" customWidth="1"/>
    <col min="12306" max="12306" width="4.42578125" style="1" customWidth="1"/>
    <col min="12307" max="12307" width="13.42578125" style="1" customWidth="1"/>
    <col min="12308" max="12308" width="2.5703125" style="1" customWidth="1"/>
    <col min="12309" max="12544" width="6.85546875" style="1" customWidth="1"/>
    <col min="12545" max="12545" width="1.140625" style="1" customWidth="1"/>
    <col min="12546" max="12546" width="2.28515625" style="1" customWidth="1"/>
    <col min="12547" max="12547" width="14.7109375" style="1" customWidth="1"/>
    <col min="12548" max="12548" width="4.5703125" style="1" customWidth="1"/>
    <col min="12549" max="12549" width="1.28515625" style="1" customWidth="1"/>
    <col min="12550" max="12550" width="2.28515625" style="1" customWidth="1"/>
    <col min="12551" max="12551" width="13.7109375" style="1" customWidth="1"/>
    <col min="12552" max="12552" width="12" style="1" customWidth="1"/>
    <col min="12553" max="12553" width="4" style="1" customWidth="1"/>
    <col min="12554" max="12554" width="31.42578125" style="1" customWidth="1"/>
    <col min="12555" max="12555" width="13.7109375" style="1" customWidth="1"/>
    <col min="12556" max="12556" width="2.42578125" style="1" customWidth="1"/>
    <col min="12557" max="12557" width="1.5703125" style="1" customWidth="1"/>
    <col min="12558" max="12558" width="4.5703125" style="1" customWidth="1"/>
    <col min="12559" max="12559" width="8.42578125" style="1" customWidth="1"/>
    <col min="12560" max="12560" width="1.28515625" style="1" customWidth="1"/>
    <col min="12561" max="12561" width="2.140625" style="1" customWidth="1"/>
    <col min="12562" max="12562" width="4.42578125" style="1" customWidth="1"/>
    <col min="12563" max="12563" width="13.42578125" style="1" customWidth="1"/>
    <col min="12564" max="12564" width="2.5703125" style="1" customWidth="1"/>
    <col min="12565" max="12800" width="6.85546875" style="1" customWidth="1"/>
    <col min="12801" max="12801" width="1.140625" style="1" customWidth="1"/>
    <col min="12802" max="12802" width="2.28515625" style="1" customWidth="1"/>
    <col min="12803" max="12803" width="14.7109375" style="1" customWidth="1"/>
    <col min="12804" max="12804" width="4.5703125" style="1" customWidth="1"/>
    <col min="12805" max="12805" width="1.28515625" style="1" customWidth="1"/>
    <col min="12806" max="12806" width="2.28515625" style="1" customWidth="1"/>
    <col min="12807" max="12807" width="13.7109375" style="1" customWidth="1"/>
    <col min="12808" max="12808" width="12" style="1" customWidth="1"/>
    <col min="12809" max="12809" width="4" style="1" customWidth="1"/>
    <col min="12810" max="12810" width="31.42578125" style="1" customWidth="1"/>
    <col min="12811" max="12811" width="13.7109375" style="1" customWidth="1"/>
    <col min="12812" max="12812" width="2.42578125" style="1" customWidth="1"/>
    <col min="12813" max="12813" width="1.5703125" style="1" customWidth="1"/>
    <col min="12814" max="12814" width="4.5703125" style="1" customWidth="1"/>
    <col min="12815" max="12815" width="8.42578125" style="1" customWidth="1"/>
    <col min="12816" max="12816" width="1.28515625" style="1" customWidth="1"/>
    <col min="12817" max="12817" width="2.140625" style="1" customWidth="1"/>
    <col min="12818" max="12818" width="4.42578125" style="1" customWidth="1"/>
    <col min="12819" max="12819" width="13.42578125" style="1" customWidth="1"/>
    <col min="12820" max="12820" width="2.5703125" style="1" customWidth="1"/>
    <col min="12821" max="13056" width="6.85546875" style="1" customWidth="1"/>
    <col min="13057" max="13057" width="1.140625" style="1" customWidth="1"/>
    <col min="13058" max="13058" width="2.28515625" style="1" customWidth="1"/>
    <col min="13059" max="13059" width="14.7109375" style="1" customWidth="1"/>
    <col min="13060" max="13060" width="4.5703125" style="1" customWidth="1"/>
    <col min="13061" max="13061" width="1.28515625" style="1" customWidth="1"/>
    <col min="13062" max="13062" width="2.28515625" style="1" customWidth="1"/>
    <col min="13063" max="13063" width="13.7109375" style="1" customWidth="1"/>
    <col min="13064" max="13064" width="12" style="1" customWidth="1"/>
    <col min="13065" max="13065" width="4" style="1" customWidth="1"/>
    <col min="13066" max="13066" width="31.42578125" style="1" customWidth="1"/>
    <col min="13067" max="13067" width="13.7109375" style="1" customWidth="1"/>
    <col min="13068" max="13068" width="2.42578125" style="1" customWidth="1"/>
    <col min="13069" max="13069" width="1.5703125" style="1" customWidth="1"/>
    <col min="13070" max="13070" width="4.5703125" style="1" customWidth="1"/>
    <col min="13071" max="13071" width="8.42578125" style="1" customWidth="1"/>
    <col min="13072" max="13072" width="1.28515625" style="1" customWidth="1"/>
    <col min="13073" max="13073" width="2.140625" style="1" customWidth="1"/>
    <col min="13074" max="13074" width="4.42578125" style="1" customWidth="1"/>
    <col min="13075" max="13075" width="13.42578125" style="1" customWidth="1"/>
    <col min="13076" max="13076" width="2.5703125" style="1" customWidth="1"/>
    <col min="13077" max="13312" width="6.85546875" style="1" customWidth="1"/>
    <col min="13313" max="13313" width="1.140625" style="1" customWidth="1"/>
    <col min="13314" max="13314" width="2.28515625" style="1" customWidth="1"/>
    <col min="13315" max="13315" width="14.7109375" style="1" customWidth="1"/>
    <col min="13316" max="13316" width="4.5703125" style="1" customWidth="1"/>
    <col min="13317" max="13317" width="1.28515625" style="1" customWidth="1"/>
    <col min="13318" max="13318" width="2.28515625" style="1" customWidth="1"/>
    <col min="13319" max="13319" width="13.7109375" style="1" customWidth="1"/>
    <col min="13320" max="13320" width="12" style="1" customWidth="1"/>
    <col min="13321" max="13321" width="4" style="1" customWidth="1"/>
    <col min="13322" max="13322" width="31.42578125" style="1" customWidth="1"/>
    <col min="13323" max="13323" width="13.7109375" style="1" customWidth="1"/>
    <col min="13324" max="13324" width="2.42578125" style="1" customWidth="1"/>
    <col min="13325" max="13325" width="1.5703125" style="1" customWidth="1"/>
    <col min="13326" max="13326" width="4.5703125" style="1" customWidth="1"/>
    <col min="13327" max="13327" width="8.42578125" style="1" customWidth="1"/>
    <col min="13328" max="13328" width="1.28515625" style="1" customWidth="1"/>
    <col min="13329" max="13329" width="2.140625" style="1" customWidth="1"/>
    <col min="13330" max="13330" width="4.42578125" style="1" customWidth="1"/>
    <col min="13331" max="13331" width="13.42578125" style="1" customWidth="1"/>
    <col min="13332" max="13332" width="2.5703125" style="1" customWidth="1"/>
    <col min="13333" max="13568" width="6.85546875" style="1" customWidth="1"/>
    <col min="13569" max="13569" width="1.140625" style="1" customWidth="1"/>
    <col min="13570" max="13570" width="2.28515625" style="1" customWidth="1"/>
    <col min="13571" max="13571" width="14.7109375" style="1" customWidth="1"/>
    <col min="13572" max="13572" width="4.5703125" style="1" customWidth="1"/>
    <col min="13573" max="13573" width="1.28515625" style="1" customWidth="1"/>
    <col min="13574" max="13574" width="2.28515625" style="1" customWidth="1"/>
    <col min="13575" max="13575" width="13.7109375" style="1" customWidth="1"/>
    <col min="13576" max="13576" width="12" style="1" customWidth="1"/>
    <col min="13577" max="13577" width="4" style="1" customWidth="1"/>
    <col min="13578" max="13578" width="31.42578125" style="1" customWidth="1"/>
    <col min="13579" max="13579" width="13.7109375" style="1" customWidth="1"/>
    <col min="13580" max="13580" width="2.42578125" style="1" customWidth="1"/>
    <col min="13581" max="13581" width="1.5703125" style="1" customWidth="1"/>
    <col min="13582" max="13582" width="4.5703125" style="1" customWidth="1"/>
    <col min="13583" max="13583" width="8.42578125" style="1" customWidth="1"/>
    <col min="13584" max="13584" width="1.28515625" style="1" customWidth="1"/>
    <col min="13585" max="13585" width="2.140625" style="1" customWidth="1"/>
    <col min="13586" max="13586" width="4.42578125" style="1" customWidth="1"/>
    <col min="13587" max="13587" width="13.42578125" style="1" customWidth="1"/>
    <col min="13588" max="13588" width="2.5703125" style="1" customWidth="1"/>
    <col min="13589" max="13824" width="6.85546875" style="1" customWidth="1"/>
    <col min="13825" max="13825" width="1.140625" style="1" customWidth="1"/>
    <col min="13826" max="13826" width="2.28515625" style="1" customWidth="1"/>
    <col min="13827" max="13827" width="14.7109375" style="1" customWidth="1"/>
    <col min="13828" max="13828" width="4.5703125" style="1" customWidth="1"/>
    <col min="13829" max="13829" width="1.28515625" style="1" customWidth="1"/>
    <col min="13830" max="13830" width="2.28515625" style="1" customWidth="1"/>
    <col min="13831" max="13831" width="13.7109375" style="1" customWidth="1"/>
    <col min="13832" max="13832" width="12" style="1" customWidth="1"/>
    <col min="13833" max="13833" width="4" style="1" customWidth="1"/>
    <col min="13834" max="13834" width="31.42578125" style="1" customWidth="1"/>
    <col min="13835" max="13835" width="13.7109375" style="1" customWidth="1"/>
    <col min="13836" max="13836" width="2.42578125" style="1" customWidth="1"/>
    <col min="13837" max="13837" width="1.5703125" style="1" customWidth="1"/>
    <col min="13838" max="13838" width="4.5703125" style="1" customWidth="1"/>
    <col min="13839" max="13839" width="8.42578125" style="1" customWidth="1"/>
    <col min="13840" max="13840" width="1.28515625" style="1" customWidth="1"/>
    <col min="13841" max="13841" width="2.140625" style="1" customWidth="1"/>
    <col min="13842" max="13842" width="4.42578125" style="1" customWidth="1"/>
    <col min="13843" max="13843" width="13.42578125" style="1" customWidth="1"/>
    <col min="13844" max="13844" width="2.5703125" style="1" customWidth="1"/>
    <col min="13845" max="14080" width="6.85546875" style="1" customWidth="1"/>
    <col min="14081" max="14081" width="1.140625" style="1" customWidth="1"/>
    <col min="14082" max="14082" width="2.28515625" style="1" customWidth="1"/>
    <col min="14083" max="14083" width="14.7109375" style="1" customWidth="1"/>
    <col min="14084" max="14084" width="4.5703125" style="1" customWidth="1"/>
    <col min="14085" max="14085" width="1.28515625" style="1" customWidth="1"/>
    <col min="14086" max="14086" width="2.28515625" style="1" customWidth="1"/>
    <col min="14087" max="14087" width="13.7109375" style="1" customWidth="1"/>
    <col min="14088" max="14088" width="12" style="1" customWidth="1"/>
    <col min="14089" max="14089" width="4" style="1" customWidth="1"/>
    <col min="14090" max="14090" width="31.42578125" style="1" customWidth="1"/>
    <col min="14091" max="14091" width="13.7109375" style="1" customWidth="1"/>
    <col min="14092" max="14092" width="2.42578125" style="1" customWidth="1"/>
    <col min="14093" max="14093" width="1.5703125" style="1" customWidth="1"/>
    <col min="14094" max="14094" width="4.5703125" style="1" customWidth="1"/>
    <col min="14095" max="14095" width="8.42578125" style="1" customWidth="1"/>
    <col min="14096" max="14096" width="1.28515625" style="1" customWidth="1"/>
    <col min="14097" max="14097" width="2.140625" style="1" customWidth="1"/>
    <col min="14098" max="14098" width="4.42578125" style="1" customWidth="1"/>
    <col min="14099" max="14099" width="13.42578125" style="1" customWidth="1"/>
    <col min="14100" max="14100" width="2.5703125" style="1" customWidth="1"/>
    <col min="14101" max="14336" width="6.85546875" style="1" customWidth="1"/>
    <col min="14337" max="14337" width="1.140625" style="1" customWidth="1"/>
    <col min="14338" max="14338" width="2.28515625" style="1" customWidth="1"/>
    <col min="14339" max="14339" width="14.7109375" style="1" customWidth="1"/>
    <col min="14340" max="14340" width="4.5703125" style="1" customWidth="1"/>
    <col min="14341" max="14341" width="1.28515625" style="1" customWidth="1"/>
    <col min="14342" max="14342" width="2.28515625" style="1" customWidth="1"/>
    <col min="14343" max="14343" width="13.7109375" style="1" customWidth="1"/>
    <col min="14344" max="14344" width="12" style="1" customWidth="1"/>
    <col min="14345" max="14345" width="4" style="1" customWidth="1"/>
    <col min="14346" max="14346" width="31.42578125" style="1" customWidth="1"/>
    <col min="14347" max="14347" width="13.7109375" style="1" customWidth="1"/>
    <col min="14348" max="14348" width="2.42578125" style="1" customWidth="1"/>
    <col min="14349" max="14349" width="1.5703125" style="1" customWidth="1"/>
    <col min="14350" max="14350" width="4.5703125" style="1" customWidth="1"/>
    <col min="14351" max="14351" width="8.42578125" style="1" customWidth="1"/>
    <col min="14352" max="14352" width="1.28515625" style="1" customWidth="1"/>
    <col min="14353" max="14353" width="2.140625" style="1" customWidth="1"/>
    <col min="14354" max="14354" width="4.42578125" style="1" customWidth="1"/>
    <col min="14355" max="14355" width="13.42578125" style="1" customWidth="1"/>
    <col min="14356" max="14356" width="2.5703125" style="1" customWidth="1"/>
    <col min="14357" max="14592" width="6.85546875" style="1" customWidth="1"/>
    <col min="14593" max="14593" width="1.140625" style="1" customWidth="1"/>
    <col min="14594" max="14594" width="2.28515625" style="1" customWidth="1"/>
    <col min="14595" max="14595" width="14.7109375" style="1" customWidth="1"/>
    <col min="14596" max="14596" width="4.5703125" style="1" customWidth="1"/>
    <col min="14597" max="14597" width="1.28515625" style="1" customWidth="1"/>
    <col min="14598" max="14598" width="2.28515625" style="1" customWidth="1"/>
    <col min="14599" max="14599" width="13.7109375" style="1" customWidth="1"/>
    <col min="14600" max="14600" width="12" style="1" customWidth="1"/>
    <col min="14601" max="14601" width="4" style="1" customWidth="1"/>
    <col min="14602" max="14602" width="31.42578125" style="1" customWidth="1"/>
    <col min="14603" max="14603" width="13.7109375" style="1" customWidth="1"/>
    <col min="14604" max="14604" width="2.42578125" style="1" customWidth="1"/>
    <col min="14605" max="14605" width="1.5703125" style="1" customWidth="1"/>
    <col min="14606" max="14606" width="4.5703125" style="1" customWidth="1"/>
    <col min="14607" max="14607" width="8.42578125" style="1" customWidth="1"/>
    <col min="14608" max="14608" width="1.28515625" style="1" customWidth="1"/>
    <col min="14609" max="14609" width="2.140625" style="1" customWidth="1"/>
    <col min="14610" max="14610" width="4.42578125" style="1" customWidth="1"/>
    <col min="14611" max="14611" width="13.42578125" style="1" customWidth="1"/>
    <col min="14612" max="14612" width="2.5703125" style="1" customWidth="1"/>
    <col min="14613" max="14848" width="6.85546875" style="1" customWidth="1"/>
    <col min="14849" max="14849" width="1.140625" style="1" customWidth="1"/>
    <col min="14850" max="14850" width="2.28515625" style="1" customWidth="1"/>
    <col min="14851" max="14851" width="14.7109375" style="1" customWidth="1"/>
    <col min="14852" max="14852" width="4.5703125" style="1" customWidth="1"/>
    <col min="14853" max="14853" width="1.28515625" style="1" customWidth="1"/>
    <col min="14854" max="14854" width="2.28515625" style="1" customWidth="1"/>
    <col min="14855" max="14855" width="13.7109375" style="1" customWidth="1"/>
    <col min="14856" max="14856" width="12" style="1" customWidth="1"/>
    <col min="14857" max="14857" width="4" style="1" customWidth="1"/>
    <col min="14858" max="14858" width="31.42578125" style="1" customWidth="1"/>
    <col min="14859" max="14859" width="13.7109375" style="1" customWidth="1"/>
    <col min="14860" max="14860" width="2.42578125" style="1" customWidth="1"/>
    <col min="14861" max="14861" width="1.5703125" style="1" customWidth="1"/>
    <col min="14862" max="14862" width="4.5703125" style="1" customWidth="1"/>
    <col min="14863" max="14863" width="8.42578125" style="1" customWidth="1"/>
    <col min="14864" max="14864" width="1.28515625" style="1" customWidth="1"/>
    <col min="14865" max="14865" width="2.140625" style="1" customWidth="1"/>
    <col min="14866" max="14866" width="4.42578125" style="1" customWidth="1"/>
    <col min="14867" max="14867" width="13.42578125" style="1" customWidth="1"/>
    <col min="14868" max="14868" width="2.5703125" style="1" customWidth="1"/>
    <col min="14869" max="15104" width="6.85546875" style="1" customWidth="1"/>
    <col min="15105" max="15105" width="1.140625" style="1" customWidth="1"/>
    <col min="15106" max="15106" width="2.28515625" style="1" customWidth="1"/>
    <col min="15107" max="15107" width="14.7109375" style="1" customWidth="1"/>
    <col min="15108" max="15108" width="4.5703125" style="1" customWidth="1"/>
    <col min="15109" max="15109" width="1.28515625" style="1" customWidth="1"/>
    <col min="15110" max="15110" width="2.28515625" style="1" customWidth="1"/>
    <col min="15111" max="15111" width="13.7109375" style="1" customWidth="1"/>
    <col min="15112" max="15112" width="12" style="1" customWidth="1"/>
    <col min="15113" max="15113" width="4" style="1" customWidth="1"/>
    <col min="15114" max="15114" width="31.42578125" style="1" customWidth="1"/>
    <col min="15115" max="15115" width="13.7109375" style="1" customWidth="1"/>
    <col min="15116" max="15116" width="2.42578125" style="1" customWidth="1"/>
    <col min="15117" max="15117" width="1.5703125" style="1" customWidth="1"/>
    <col min="15118" max="15118" width="4.5703125" style="1" customWidth="1"/>
    <col min="15119" max="15119" width="8.42578125" style="1" customWidth="1"/>
    <col min="15120" max="15120" width="1.28515625" style="1" customWidth="1"/>
    <col min="15121" max="15121" width="2.140625" style="1" customWidth="1"/>
    <col min="15122" max="15122" width="4.42578125" style="1" customWidth="1"/>
    <col min="15123" max="15123" width="13.42578125" style="1" customWidth="1"/>
    <col min="15124" max="15124" width="2.5703125" style="1" customWidth="1"/>
    <col min="15125" max="15360" width="6.85546875" style="1" customWidth="1"/>
    <col min="15361" max="15361" width="1.140625" style="1" customWidth="1"/>
    <col min="15362" max="15362" width="2.28515625" style="1" customWidth="1"/>
    <col min="15363" max="15363" width="14.7109375" style="1" customWidth="1"/>
    <col min="15364" max="15364" width="4.5703125" style="1" customWidth="1"/>
    <col min="15365" max="15365" width="1.28515625" style="1" customWidth="1"/>
    <col min="15366" max="15366" width="2.28515625" style="1" customWidth="1"/>
    <col min="15367" max="15367" width="13.7109375" style="1" customWidth="1"/>
    <col min="15368" max="15368" width="12" style="1" customWidth="1"/>
    <col min="15369" max="15369" width="4" style="1" customWidth="1"/>
    <col min="15370" max="15370" width="31.42578125" style="1" customWidth="1"/>
    <col min="15371" max="15371" width="13.7109375" style="1" customWidth="1"/>
    <col min="15372" max="15372" width="2.42578125" style="1" customWidth="1"/>
    <col min="15373" max="15373" width="1.5703125" style="1" customWidth="1"/>
    <col min="15374" max="15374" width="4.5703125" style="1" customWidth="1"/>
    <col min="15375" max="15375" width="8.42578125" style="1" customWidth="1"/>
    <col min="15376" max="15376" width="1.28515625" style="1" customWidth="1"/>
    <col min="15377" max="15377" width="2.140625" style="1" customWidth="1"/>
    <col min="15378" max="15378" width="4.42578125" style="1" customWidth="1"/>
    <col min="15379" max="15379" width="13.42578125" style="1" customWidth="1"/>
    <col min="15380" max="15380" width="2.5703125" style="1" customWidth="1"/>
    <col min="15381" max="15616" width="6.85546875" style="1" customWidth="1"/>
    <col min="15617" max="15617" width="1.140625" style="1" customWidth="1"/>
    <col min="15618" max="15618" width="2.28515625" style="1" customWidth="1"/>
    <col min="15619" max="15619" width="14.7109375" style="1" customWidth="1"/>
    <col min="15620" max="15620" width="4.5703125" style="1" customWidth="1"/>
    <col min="15621" max="15621" width="1.28515625" style="1" customWidth="1"/>
    <col min="15622" max="15622" width="2.28515625" style="1" customWidth="1"/>
    <col min="15623" max="15623" width="13.7109375" style="1" customWidth="1"/>
    <col min="15624" max="15624" width="12" style="1" customWidth="1"/>
    <col min="15625" max="15625" width="4" style="1" customWidth="1"/>
    <col min="15626" max="15626" width="31.42578125" style="1" customWidth="1"/>
    <col min="15627" max="15627" width="13.7109375" style="1" customWidth="1"/>
    <col min="15628" max="15628" width="2.42578125" style="1" customWidth="1"/>
    <col min="15629" max="15629" width="1.5703125" style="1" customWidth="1"/>
    <col min="15630" max="15630" width="4.5703125" style="1" customWidth="1"/>
    <col min="15631" max="15631" width="8.42578125" style="1" customWidth="1"/>
    <col min="15632" max="15632" width="1.28515625" style="1" customWidth="1"/>
    <col min="15633" max="15633" width="2.140625" style="1" customWidth="1"/>
    <col min="15634" max="15634" width="4.42578125" style="1" customWidth="1"/>
    <col min="15635" max="15635" width="13.42578125" style="1" customWidth="1"/>
    <col min="15636" max="15636" width="2.5703125" style="1" customWidth="1"/>
    <col min="15637" max="15872" width="6.85546875" style="1" customWidth="1"/>
    <col min="15873" max="15873" width="1.140625" style="1" customWidth="1"/>
    <col min="15874" max="15874" width="2.28515625" style="1" customWidth="1"/>
    <col min="15875" max="15875" width="14.7109375" style="1" customWidth="1"/>
    <col min="15876" max="15876" width="4.5703125" style="1" customWidth="1"/>
    <col min="15877" max="15877" width="1.28515625" style="1" customWidth="1"/>
    <col min="15878" max="15878" width="2.28515625" style="1" customWidth="1"/>
    <col min="15879" max="15879" width="13.7109375" style="1" customWidth="1"/>
    <col min="15880" max="15880" width="12" style="1" customWidth="1"/>
    <col min="15881" max="15881" width="4" style="1" customWidth="1"/>
    <col min="15882" max="15882" width="31.42578125" style="1" customWidth="1"/>
    <col min="15883" max="15883" width="13.7109375" style="1" customWidth="1"/>
    <col min="15884" max="15884" width="2.42578125" style="1" customWidth="1"/>
    <col min="15885" max="15885" width="1.5703125" style="1" customWidth="1"/>
    <col min="15886" max="15886" width="4.5703125" style="1" customWidth="1"/>
    <col min="15887" max="15887" width="8.42578125" style="1" customWidth="1"/>
    <col min="15888" max="15888" width="1.28515625" style="1" customWidth="1"/>
    <col min="15889" max="15889" width="2.140625" style="1" customWidth="1"/>
    <col min="15890" max="15890" width="4.42578125" style="1" customWidth="1"/>
    <col min="15891" max="15891" width="13.42578125" style="1" customWidth="1"/>
    <col min="15892" max="15892" width="2.5703125" style="1" customWidth="1"/>
    <col min="15893" max="16128" width="6.85546875" style="1" customWidth="1"/>
    <col min="16129" max="16129" width="1.140625" style="1" customWidth="1"/>
    <col min="16130" max="16130" width="2.28515625" style="1" customWidth="1"/>
    <col min="16131" max="16131" width="14.7109375" style="1" customWidth="1"/>
    <col min="16132" max="16132" width="4.5703125" style="1" customWidth="1"/>
    <col min="16133" max="16133" width="1.28515625" style="1" customWidth="1"/>
    <col min="16134" max="16134" width="2.28515625" style="1" customWidth="1"/>
    <col min="16135" max="16135" width="13.7109375" style="1" customWidth="1"/>
    <col min="16136" max="16136" width="12" style="1" customWidth="1"/>
    <col min="16137" max="16137" width="4" style="1" customWidth="1"/>
    <col min="16138" max="16138" width="31.42578125" style="1" customWidth="1"/>
    <col min="16139" max="16139" width="13.7109375" style="1" customWidth="1"/>
    <col min="16140" max="16140" width="2.42578125" style="1" customWidth="1"/>
    <col min="16141" max="16141" width="1.5703125" style="1" customWidth="1"/>
    <col min="16142" max="16142" width="4.5703125" style="1" customWidth="1"/>
    <col min="16143" max="16143" width="8.42578125" style="1" customWidth="1"/>
    <col min="16144" max="16144" width="1.28515625" style="1" customWidth="1"/>
    <col min="16145" max="16145" width="2.140625" style="1" customWidth="1"/>
    <col min="16146" max="16146" width="4.42578125" style="1" customWidth="1"/>
    <col min="16147" max="16147" width="13.42578125" style="1" customWidth="1"/>
    <col min="16148" max="16148" width="2.5703125" style="1" customWidth="1"/>
    <col min="16149" max="16384" width="6.85546875" style="1" customWidth="1"/>
  </cols>
  <sheetData>
    <row r="1" spans="1:20" ht="8.25" customHeight="1" x14ac:dyDescent="0.25"/>
    <row r="2" spans="1:20" ht="11.25" customHeight="1" x14ac:dyDescent="0.25">
      <c r="G2" s="176" t="s">
        <v>1461</v>
      </c>
      <c r="H2" s="176"/>
      <c r="I2" s="176"/>
      <c r="J2" s="176"/>
      <c r="K2" s="176"/>
      <c r="L2" s="176"/>
      <c r="M2" s="176"/>
      <c r="N2" s="176"/>
      <c r="O2" s="176"/>
    </row>
    <row r="3" spans="1:20" ht="13.5" customHeight="1" x14ac:dyDescent="0.25">
      <c r="G3" s="176"/>
      <c r="H3" s="176"/>
      <c r="I3" s="176"/>
      <c r="J3" s="176"/>
      <c r="K3" s="176"/>
      <c r="L3" s="176"/>
      <c r="M3" s="176"/>
      <c r="N3" s="176"/>
      <c r="O3" s="176"/>
    </row>
    <row r="4" spans="1:20" ht="13.5" customHeight="1" x14ac:dyDescent="0.25">
      <c r="G4" s="176"/>
      <c r="H4" s="176"/>
      <c r="I4" s="176"/>
      <c r="J4" s="176"/>
      <c r="K4" s="176"/>
      <c r="L4" s="176"/>
      <c r="M4" s="176"/>
      <c r="N4" s="176"/>
      <c r="O4" s="176"/>
    </row>
    <row r="5" spans="1:20" ht="13.5" customHeight="1" x14ac:dyDescent="0.25">
      <c r="G5" s="176"/>
      <c r="H5" s="176"/>
      <c r="I5" s="176"/>
      <c r="J5" s="176"/>
      <c r="K5" s="176"/>
      <c r="L5" s="176"/>
      <c r="M5" s="176"/>
      <c r="N5" s="176"/>
      <c r="O5" s="176"/>
    </row>
    <row r="6" spans="1:20" ht="13.5" customHeight="1" x14ac:dyDescent="0.25">
      <c r="G6" s="176"/>
      <c r="H6" s="176"/>
      <c r="I6" s="176"/>
      <c r="J6" s="176"/>
      <c r="K6" s="176"/>
      <c r="L6" s="176"/>
      <c r="M6" s="176"/>
      <c r="N6" s="176"/>
      <c r="O6" s="176"/>
    </row>
    <row r="7" spans="1:20" ht="22.5" customHeight="1" x14ac:dyDescent="0.25">
      <c r="G7" s="176"/>
      <c r="H7" s="176"/>
      <c r="I7" s="176"/>
      <c r="J7" s="176"/>
      <c r="K7" s="176"/>
      <c r="L7" s="176"/>
      <c r="M7" s="176"/>
      <c r="N7" s="176"/>
      <c r="O7" s="176"/>
    </row>
    <row r="8" spans="1:20" ht="27" customHeight="1" x14ac:dyDescent="0.25"/>
    <row r="9" spans="1:20" ht="6.75" customHeight="1" x14ac:dyDescent="0.25"/>
    <row r="10" spans="1:20" ht="6" customHeight="1" x14ac:dyDescent="0.25"/>
    <row r="11" spans="1:20" ht="13.5" customHeight="1" x14ac:dyDescent="0.25">
      <c r="F11" s="177" t="s">
        <v>443</v>
      </c>
      <c r="G11" s="177"/>
      <c r="H11" s="177"/>
      <c r="I11" s="177"/>
      <c r="M11" s="193" t="s">
        <v>444</v>
      </c>
      <c r="N11" s="193"/>
      <c r="O11" s="193"/>
      <c r="P11" s="193"/>
      <c r="Q11" s="193"/>
      <c r="S11" s="177" t="s">
        <v>445</v>
      </c>
      <c r="T11" s="177"/>
    </row>
    <row r="12" spans="1:20" ht="9.75" customHeight="1" x14ac:dyDescent="0.25">
      <c r="S12" s="177"/>
      <c r="T12" s="177"/>
    </row>
    <row r="13" spans="1:20" ht="15.75" customHeight="1" x14ac:dyDescent="0.25">
      <c r="A13" s="172" t="s">
        <v>446</v>
      </c>
      <c r="B13" s="172"/>
      <c r="C13" s="172"/>
      <c r="D13" s="172"/>
      <c r="E13" s="172"/>
      <c r="F13" s="172"/>
      <c r="G13" s="172"/>
      <c r="H13" s="172"/>
      <c r="I13" s="172"/>
      <c r="J13" s="172"/>
      <c r="K13" s="172"/>
      <c r="L13" s="172"/>
      <c r="M13" s="24"/>
      <c r="N13" s="184">
        <v>7074070.9400000004</v>
      </c>
      <c r="O13" s="184"/>
      <c r="P13" s="184"/>
      <c r="Q13" s="184"/>
      <c r="R13" s="24"/>
      <c r="S13" s="184">
        <v>51483894.189999998</v>
      </c>
      <c r="T13" s="184"/>
    </row>
    <row r="14" spans="1:20" ht="15.75" customHeight="1" x14ac:dyDescent="0.25">
      <c r="A14" s="172" t="s">
        <v>447</v>
      </c>
      <c r="B14" s="172"/>
      <c r="C14" s="172"/>
      <c r="D14" s="172"/>
      <c r="E14" s="172"/>
      <c r="F14" s="172"/>
      <c r="G14" s="172"/>
      <c r="H14" s="172"/>
      <c r="I14" s="172"/>
      <c r="J14" s="172"/>
      <c r="K14" s="172"/>
      <c r="L14" s="172"/>
      <c r="M14" s="24"/>
      <c r="N14" s="184">
        <v>346089.16</v>
      </c>
      <c r="O14" s="184"/>
      <c r="P14" s="184"/>
      <c r="Q14" s="184"/>
      <c r="R14" s="24"/>
      <c r="S14" s="184">
        <v>628399.16</v>
      </c>
      <c r="T14" s="184"/>
    </row>
    <row r="15" spans="1:20" ht="15.75" customHeight="1" x14ac:dyDescent="0.25">
      <c r="A15" s="172" t="s">
        <v>448</v>
      </c>
      <c r="B15" s="172"/>
      <c r="C15" s="172"/>
      <c r="D15" s="172"/>
      <c r="E15" s="172"/>
      <c r="F15" s="172"/>
      <c r="G15" s="172"/>
      <c r="H15" s="172"/>
      <c r="I15" s="172"/>
      <c r="J15" s="172"/>
      <c r="K15" s="172"/>
      <c r="L15" s="172"/>
      <c r="M15" s="24"/>
      <c r="N15" s="184">
        <v>2366743.9900000002</v>
      </c>
      <c r="O15" s="184"/>
      <c r="P15" s="184"/>
      <c r="Q15" s="184"/>
      <c r="R15" s="24"/>
      <c r="S15" s="184">
        <v>2421469.63</v>
      </c>
      <c r="T15" s="184"/>
    </row>
    <row r="16" spans="1:20" ht="15.75" customHeight="1" x14ac:dyDescent="0.25">
      <c r="A16" s="172" t="s">
        <v>449</v>
      </c>
      <c r="B16" s="172"/>
      <c r="C16" s="172"/>
      <c r="D16" s="172"/>
      <c r="E16" s="172"/>
      <c r="F16" s="172"/>
      <c r="G16" s="172"/>
      <c r="H16" s="172"/>
      <c r="I16" s="172"/>
      <c r="J16" s="172"/>
      <c r="K16" s="172"/>
      <c r="L16" s="172"/>
      <c r="M16" s="24"/>
      <c r="N16" s="184">
        <v>117600</v>
      </c>
      <c r="O16" s="184"/>
      <c r="P16" s="184"/>
      <c r="Q16" s="184"/>
      <c r="R16" s="24"/>
      <c r="S16" s="184">
        <v>13597012</v>
      </c>
      <c r="T16" s="184"/>
    </row>
    <row r="17" spans="1:20" ht="12" customHeight="1" x14ac:dyDescent="0.25">
      <c r="A17" s="172" t="s">
        <v>450</v>
      </c>
      <c r="B17" s="172"/>
      <c r="C17" s="172"/>
      <c r="D17" s="172"/>
      <c r="E17" s="172"/>
      <c r="F17" s="172"/>
      <c r="G17" s="172"/>
      <c r="H17" s="172"/>
      <c r="I17" s="172"/>
      <c r="J17" s="172"/>
      <c r="K17" s="172"/>
      <c r="L17" s="172"/>
      <c r="M17" s="24"/>
      <c r="N17" s="184">
        <v>0</v>
      </c>
      <c r="O17" s="184"/>
      <c r="P17" s="184"/>
      <c r="Q17" s="184"/>
      <c r="R17" s="24"/>
      <c r="S17" s="184">
        <v>4646300</v>
      </c>
      <c r="T17" s="184"/>
    </row>
    <row r="18" spans="1:20" ht="12" customHeight="1" x14ac:dyDescent="0.25">
      <c r="A18" s="172"/>
      <c r="B18" s="172"/>
      <c r="C18" s="172"/>
      <c r="D18" s="172"/>
      <c r="E18" s="172"/>
      <c r="F18" s="172"/>
      <c r="G18" s="172"/>
      <c r="H18" s="172"/>
      <c r="I18" s="172"/>
      <c r="J18" s="172"/>
      <c r="K18" s="172"/>
      <c r="L18" s="172"/>
      <c r="M18" s="24"/>
      <c r="N18" s="24"/>
      <c r="O18" s="24"/>
      <c r="P18" s="24"/>
      <c r="Q18" s="24"/>
      <c r="R18" s="24"/>
      <c r="S18" s="24"/>
      <c r="T18" s="24"/>
    </row>
    <row r="19" spans="1:20" ht="15.75" customHeight="1" x14ac:dyDescent="0.25">
      <c r="A19" s="172" t="s">
        <v>451</v>
      </c>
      <c r="B19" s="172"/>
      <c r="C19" s="172"/>
      <c r="D19" s="172"/>
      <c r="E19" s="172"/>
      <c r="F19" s="172"/>
      <c r="G19" s="172"/>
      <c r="H19" s="172"/>
      <c r="I19" s="172"/>
      <c r="J19" s="172"/>
      <c r="K19" s="172"/>
      <c r="L19" s="172"/>
      <c r="M19" s="24"/>
      <c r="N19" s="184">
        <v>2749092.68</v>
      </c>
      <c r="O19" s="184"/>
      <c r="P19" s="184"/>
      <c r="Q19" s="184"/>
      <c r="R19" s="24"/>
      <c r="S19" s="184">
        <v>16607780.460000001</v>
      </c>
      <c r="T19" s="184"/>
    </row>
    <row r="20" spans="1:20" ht="15.75" customHeight="1" x14ac:dyDescent="0.25">
      <c r="A20" s="172" t="s">
        <v>452</v>
      </c>
      <c r="B20" s="172"/>
      <c r="C20" s="172"/>
      <c r="D20" s="172"/>
      <c r="E20" s="172"/>
      <c r="F20" s="172"/>
      <c r="G20" s="172"/>
      <c r="H20" s="172"/>
      <c r="I20" s="172"/>
      <c r="J20" s="172"/>
      <c r="K20" s="172"/>
      <c r="L20" s="172"/>
      <c r="M20" s="24"/>
      <c r="N20" s="184">
        <v>4483600.07</v>
      </c>
      <c r="O20" s="184"/>
      <c r="P20" s="184"/>
      <c r="Q20" s="184"/>
      <c r="R20" s="24"/>
      <c r="S20" s="184">
        <v>13855449.630000001</v>
      </c>
      <c r="T20" s="184"/>
    </row>
    <row r="21" spans="1:20" ht="15.75" customHeight="1" x14ac:dyDescent="0.25">
      <c r="A21" s="172" t="s">
        <v>453</v>
      </c>
      <c r="B21" s="172"/>
      <c r="C21" s="172"/>
      <c r="D21" s="172"/>
      <c r="E21" s="172"/>
      <c r="F21" s="172"/>
      <c r="G21" s="172"/>
      <c r="H21" s="172"/>
      <c r="I21" s="172"/>
      <c r="J21" s="172"/>
      <c r="K21" s="172"/>
      <c r="L21" s="172"/>
      <c r="M21" s="24"/>
      <c r="N21" s="184">
        <v>0</v>
      </c>
      <c r="O21" s="184"/>
      <c r="P21" s="184"/>
      <c r="Q21" s="184"/>
      <c r="R21" s="24"/>
      <c r="S21" s="184">
        <v>4577830</v>
      </c>
      <c r="T21" s="184"/>
    </row>
    <row r="22" spans="1:20" ht="15.75" customHeight="1" x14ac:dyDescent="0.25">
      <c r="A22" s="172" t="s">
        <v>454</v>
      </c>
      <c r="B22" s="172"/>
      <c r="C22" s="172"/>
      <c r="D22" s="172"/>
      <c r="E22" s="172"/>
      <c r="F22" s="172"/>
      <c r="G22" s="172"/>
      <c r="H22" s="172"/>
      <c r="I22" s="172"/>
      <c r="J22" s="172"/>
      <c r="K22" s="172"/>
      <c r="L22" s="172"/>
      <c r="M22" s="24"/>
      <c r="N22" s="184">
        <v>0</v>
      </c>
      <c r="O22" s="184"/>
      <c r="P22" s="184"/>
      <c r="Q22" s="184"/>
      <c r="R22" s="24"/>
      <c r="S22" s="184">
        <v>9357838.5700000003</v>
      </c>
      <c r="T22" s="184"/>
    </row>
    <row r="23" spans="1:20" ht="15.75" customHeight="1" x14ac:dyDescent="0.25">
      <c r="A23" s="172" t="s">
        <v>455</v>
      </c>
      <c r="B23" s="172"/>
      <c r="C23" s="172"/>
      <c r="D23" s="172"/>
      <c r="E23" s="172"/>
      <c r="F23" s="172"/>
      <c r="G23" s="172"/>
      <c r="H23" s="172"/>
      <c r="I23" s="172"/>
      <c r="J23" s="172"/>
      <c r="K23" s="172"/>
      <c r="L23" s="172"/>
      <c r="M23" s="24"/>
      <c r="N23" s="184">
        <v>340000</v>
      </c>
      <c r="O23" s="184"/>
      <c r="P23" s="184"/>
      <c r="Q23" s="184"/>
      <c r="R23" s="24"/>
      <c r="S23" s="184">
        <v>4826000</v>
      </c>
      <c r="T23" s="184"/>
    </row>
    <row r="24" spans="1:20" ht="15.75" customHeight="1" x14ac:dyDescent="0.25">
      <c r="A24" s="172" t="s">
        <v>456</v>
      </c>
      <c r="B24" s="172"/>
      <c r="C24" s="172"/>
      <c r="D24" s="172"/>
      <c r="E24" s="172"/>
      <c r="F24" s="172"/>
      <c r="G24" s="172"/>
      <c r="H24" s="172"/>
      <c r="I24" s="172"/>
      <c r="J24" s="172"/>
      <c r="K24" s="172"/>
      <c r="L24" s="172"/>
      <c r="M24" s="24"/>
      <c r="N24" s="184">
        <v>1199600</v>
      </c>
      <c r="O24" s="184"/>
      <c r="P24" s="184"/>
      <c r="Q24" s="184"/>
      <c r="R24" s="24"/>
      <c r="S24" s="184">
        <v>6597900</v>
      </c>
      <c r="T24" s="184"/>
    </row>
    <row r="25" spans="1:20" ht="15.75" customHeight="1" x14ac:dyDescent="0.25">
      <c r="A25" s="172" t="s">
        <v>457</v>
      </c>
      <c r="B25" s="172"/>
      <c r="C25" s="172"/>
      <c r="D25" s="172"/>
      <c r="E25" s="172"/>
      <c r="F25" s="172"/>
      <c r="G25" s="172"/>
      <c r="H25" s="172"/>
      <c r="I25" s="172"/>
      <c r="J25" s="172"/>
      <c r="K25" s="172"/>
      <c r="L25" s="172"/>
      <c r="M25" s="24"/>
      <c r="N25" s="184">
        <v>0</v>
      </c>
      <c r="O25" s="184"/>
      <c r="P25" s="184"/>
      <c r="Q25" s="184"/>
      <c r="R25" s="24"/>
      <c r="S25" s="184">
        <v>8000000</v>
      </c>
      <c r="T25" s="184"/>
    </row>
    <row r="26" spans="1:20" ht="15.75" customHeight="1" x14ac:dyDescent="0.25">
      <c r="A26" s="172" t="s">
        <v>458</v>
      </c>
      <c r="B26" s="172"/>
      <c r="C26" s="172"/>
      <c r="D26" s="172"/>
      <c r="E26" s="172"/>
      <c r="F26" s="172"/>
      <c r="G26" s="172"/>
      <c r="H26" s="172"/>
      <c r="I26" s="172"/>
      <c r="J26" s="172"/>
      <c r="K26" s="172"/>
      <c r="L26" s="172"/>
      <c r="M26" s="24"/>
      <c r="N26" s="184">
        <v>80000</v>
      </c>
      <c r="O26" s="184"/>
      <c r="P26" s="184"/>
      <c r="Q26" s="184"/>
      <c r="R26" s="24"/>
      <c r="S26" s="184">
        <v>1667300</v>
      </c>
      <c r="T26" s="184"/>
    </row>
    <row r="27" spans="1:20" ht="15.75" customHeight="1" x14ac:dyDescent="0.25">
      <c r="A27" s="172" t="s">
        <v>459</v>
      </c>
      <c r="B27" s="172"/>
      <c r="C27" s="172"/>
      <c r="D27" s="172"/>
      <c r="E27" s="172"/>
      <c r="F27" s="172"/>
      <c r="G27" s="172"/>
      <c r="H27" s="172"/>
      <c r="I27" s="172"/>
      <c r="J27" s="172"/>
      <c r="K27" s="172"/>
      <c r="L27" s="172"/>
      <c r="M27" s="24"/>
      <c r="N27" s="184">
        <v>97319.96</v>
      </c>
      <c r="O27" s="184"/>
      <c r="P27" s="184"/>
      <c r="Q27" s="184"/>
      <c r="R27" s="24"/>
      <c r="S27" s="184">
        <v>1000000</v>
      </c>
      <c r="T27" s="184"/>
    </row>
    <row r="28" spans="1:20" ht="12" customHeight="1" x14ac:dyDescent="0.25">
      <c r="A28" s="172" t="s">
        <v>460</v>
      </c>
      <c r="B28" s="172"/>
      <c r="C28" s="172"/>
      <c r="D28" s="172"/>
      <c r="E28" s="172"/>
      <c r="F28" s="172"/>
      <c r="G28" s="172"/>
      <c r="H28" s="172"/>
      <c r="I28" s="172"/>
      <c r="J28" s="172"/>
      <c r="K28" s="172"/>
      <c r="L28" s="172"/>
      <c r="M28" s="24"/>
      <c r="N28" s="184">
        <v>0</v>
      </c>
      <c r="O28" s="184"/>
      <c r="P28" s="184"/>
      <c r="Q28" s="184"/>
      <c r="R28" s="24"/>
      <c r="S28" s="184">
        <v>599720</v>
      </c>
      <c r="T28" s="184"/>
    </row>
    <row r="29" spans="1:20" ht="12" customHeight="1" x14ac:dyDescent="0.25">
      <c r="A29" s="172"/>
      <c r="B29" s="172"/>
      <c r="C29" s="172"/>
      <c r="D29" s="172"/>
      <c r="E29" s="172"/>
      <c r="F29" s="172"/>
      <c r="G29" s="172"/>
      <c r="H29" s="172"/>
      <c r="I29" s="172"/>
      <c r="J29" s="172"/>
      <c r="K29" s="172"/>
      <c r="L29" s="172"/>
      <c r="M29" s="24"/>
      <c r="N29" s="24"/>
      <c r="O29" s="24"/>
      <c r="P29" s="24"/>
      <c r="Q29" s="24"/>
      <c r="R29" s="24"/>
      <c r="S29" s="24"/>
      <c r="T29" s="24"/>
    </row>
    <row r="30" spans="1:20" ht="6.75" customHeight="1" x14ac:dyDescent="0.25">
      <c r="A30" s="172"/>
      <c r="B30" s="172"/>
      <c r="C30" s="172"/>
      <c r="D30" s="172"/>
      <c r="E30" s="172"/>
      <c r="F30" s="172"/>
      <c r="G30" s="172"/>
      <c r="H30" s="172"/>
      <c r="I30" s="172"/>
      <c r="J30" s="172"/>
      <c r="K30" s="172"/>
      <c r="L30" s="172"/>
      <c r="M30" s="24"/>
      <c r="N30" s="24"/>
      <c r="O30" s="24"/>
      <c r="P30" s="24"/>
      <c r="Q30" s="24"/>
      <c r="R30" s="24"/>
      <c r="S30" s="24"/>
      <c r="T30" s="24"/>
    </row>
    <row r="31" spans="1:20" ht="15.75" customHeight="1" x14ac:dyDescent="0.25">
      <c r="A31" s="172" t="s">
        <v>461</v>
      </c>
      <c r="B31" s="172"/>
      <c r="C31" s="172"/>
      <c r="D31" s="172"/>
      <c r="E31" s="172"/>
      <c r="F31" s="172"/>
      <c r="G31" s="172"/>
      <c r="H31" s="172"/>
      <c r="I31" s="172"/>
      <c r="J31" s="172"/>
      <c r="K31" s="172"/>
      <c r="L31" s="172"/>
      <c r="M31" s="24"/>
      <c r="N31" s="184">
        <v>0</v>
      </c>
      <c r="O31" s="184"/>
      <c r="P31" s="184"/>
      <c r="Q31" s="184"/>
      <c r="R31" s="24"/>
      <c r="S31" s="184">
        <v>849923.75</v>
      </c>
      <c r="T31" s="184"/>
    </row>
    <row r="32" spans="1:20" ht="15.75" customHeight="1" x14ac:dyDescent="0.25">
      <c r="A32" s="172" t="s">
        <v>462</v>
      </c>
      <c r="B32" s="172"/>
      <c r="C32" s="172"/>
      <c r="D32" s="172"/>
      <c r="E32" s="172"/>
      <c r="F32" s="172"/>
      <c r="G32" s="172"/>
      <c r="H32" s="172"/>
      <c r="I32" s="172"/>
      <c r="J32" s="172"/>
      <c r="K32" s="172"/>
      <c r="L32" s="172"/>
      <c r="M32" s="24"/>
      <c r="N32" s="184">
        <v>0</v>
      </c>
      <c r="O32" s="184"/>
      <c r="P32" s="184"/>
      <c r="Q32" s="184"/>
      <c r="R32" s="24"/>
      <c r="S32" s="184">
        <v>2391302.34</v>
      </c>
      <c r="T32" s="184"/>
    </row>
    <row r="33" spans="1:20" ht="12" customHeight="1" x14ac:dyDescent="0.25">
      <c r="A33" s="172" t="s">
        <v>463</v>
      </c>
      <c r="B33" s="172"/>
      <c r="C33" s="172"/>
      <c r="D33" s="172"/>
      <c r="E33" s="172"/>
      <c r="F33" s="172"/>
      <c r="G33" s="172"/>
      <c r="H33" s="172"/>
      <c r="I33" s="172"/>
      <c r="J33" s="172"/>
      <c r="K33" s="172"/>
      <c r="L33" s="172"/>
      <c r="M33" s="24"/>
      <c r="N33" s="184">
        <v>0</v>
      </c>
      <c r="O33" s="184"/>
      <c r="P33" s="184"/>
      <c r="Q33" s="184"/>
      <c r="R33" s="24"/>
      <c r="S33" s="184">
        <v>49160.800000000003</v>
      </c>
      <c r="T33" s="184"/>
    </row>
    <row r="34" spans="1:20" ht="12" customHeight="1" x14ac:dyDescent="0.25">
      <c r="A34" s="172"/>
      <c r="B34" s="172"/>
      <c r="C34" s="172"/>
      <c r="D34" s="172"/>
      <c r="E34" s="172"/>
      <c r="F34" s="172"/>
      <c r="G34" s="172"/>
      <c r="H34" s="172"/>
      <c r="I34" s="172"/>
      <c r="J34" s="172"/>
      <c r="K34" s="172"/>
      <c r="L34" s="172"/>
      <c r="M34" s="24"/>
      <c r="N34" s="24"/>
      <c r="O34" s="24"/>
      <c r="P34" s="24"/>
      <c r="Q34" s="24"/>
      <c r="R34" s="24"/>
      <c r="S34" s="24"/>
      <c r="T34" s="24"/>
    </row>
    <row r="35" spans="1:20" ht="12" customHeight="1" x14ac:dyDescent="0.25">
      <c r="A35" s="172"/>
      <c r="B35" s="172"/>
      <c r="C35" s="172"/>
      <c r="D35" s="172"/>
      <c r="E35" s="172"/>
      <c r="F35" s="172"/>
      <c r="G35" s="172"/>
      <c r="H35" s="172"/>
      <c r="I35" s="172"/>
      <c r="J35" s="172"/>
      <c r="K35" s="172"/>
      <c r="L35" s="172"/>
      <c r="M35" s="24"/>
      <c r="N35" s="24"/>
      <c r="O35" s="24"/>
      <c r="P35" s="24"/>
      <c r="Q35" s="24"/>
      <c r="R35" s="24"/>
      <c r="S35" s="24"/>
      <c r="T35" s="24"/>
    </row>
    <row r="36" spans="1:20" ht="12" customHeight="1" x14ac:dyDescent="0.25">
      <c r="A36" s="172" t="s">
        <v>464</v>
      </c>
      <c r="B36" s="172"/>
      <c r="C36" s="172"/>
      <c r="D36" s="172"/>
      <c r="E36" s="172"/>
      <c r="F36" s="172"/>
      <c r="G36" s="172"/>
      <c r="H36" s="172"/>
      <c r="I36" s="172"/>
      <c r="J36" s="172"/>
      <c r="K36" s="172"/>
      <c r="L36" s="172"/>
      <c r="M36" s="24"/>
      <c r="N36" s="184">
        <v>101256.03</v>
      </c>
      <c r="O36" s="184"/>
      <c r="P36" s="184"/>
      <c r="Q36" s="184"/>
      <c r="R36" s="24"/>
      <c r="S36" s="184">
        <v>3154395.79</v>
      </c>
      <c r="T36" s="184"/>
    </row>
    <row r="37" spans="1:20" ht="12" customHeight="1" x14ac:dyDescent="0.25">
      <c r="A37" s="172"/>
      <c r="B37" s="172"/>
      <c r="C37" s="172"/>
      <c r="D37" s="172"/>
      <c r="E37" s="172"/>
      <c r="F37" s="172"/>
      <c r="G37" s="172"/>
      <c r="H37" s="172"/>
      <c r="I37" s="172"/>
      <c r="J37" s="172"/>
      <c r="K37" s="172"/>
      <c r="L37" s="172"/>
      <c r="M37" s="24"/>
      <c r="N37" s="24"/>
      <c r="O37" s="24"/>
      <c r="P37" s="24"/>
      <c r="Q37" s="24"/>
      <c r="R37" s="24"/>
      <c r="S37" s="24"/>
      <c r="T37" s="24"/>
    </row>
    <row r="38" spans="1:20" ht="12" customHeight="1" x14ac:dyDescent="0.25">
      <c r="A38" s="172"/>
      <c r="B38" s="172"/>
      <c r="C38" s="172"/>
      <c r="D38" s="172"/>
      <c r="E38" s="172"/>
      <c r="F38" s="172"/>
      <c r="G38" s="172"/>
      <c r="H38" s="172"/>
      <c r="I38" s="172"/>
      <c r="J38" s="172"/>
      <c r="K38" s="172"/>
      <c r="L38" s="172"/>
      <c r="M38" s="24"/>
      <c r="N38" s="24"/>
      <c r="O38" s="24"/>
      <c r="P38" s="24"/>
      <c r="Q38" s="24"/>
      <c r="R38" s="24"/>
      <c r="S38" s="24"/>
      <c r="T38" s="24"/>
    </row>
    <row r="39" spans="1:20" ht="12" customHeight="1" x14ac:dyDescent="0.25">
      <c r="A39" s="172" t="s">
        <v>465</v>
      </c>
      <c r="B39" s="172"/>
      <c r="C39" s="172"/>
      <c r="D39" s="172"/>
      <c r="E39" s="172"/>
      <c r="F39" s="172"/>
      <c r="G39" s="172"/>
      <c r="H39" s="172"/>
      <c r="I39" s="172"/>
      <c r="J39" s="172"/>
      <c r="K39" s="172"/>
      <c r="L39" s="172"/>
      <c r="M39" s="24"/>
      <c r="N39" s="184">
        <v>0</v>
      </c>
      <c r="O39" s="184"/>
      <c r="P39" s="184"/>
      <c r="Q39" s="184"/>
      <c r="R39" s="24"/>
      <c r="S39" s="184">
        <v>27095863.949999999</v>
      </c>
      <c r="T39" s="184"/>
    </row>
    <row r="40" spans="1:20" ht="3" customHeight="1" x14ac:dyDescent="0.25">
      <c r="A40" s="172"/>
      <c r="B40" s="172"/>
      <c r="C40" s="172"/>
      <c r="D40" s="172"/>
      <c r="E40" s="172"/>
      <c r="F40" s="172"/>
      <c r="G40" s="172"/>
      <c r="H40" s="172"/>
      <c r="I40" s="172"/>
      <c r="J40" s="172"/>
      <c r="K40" s="172"/>
      <c r="L40" s="172"/>
      <c r="M40" s="24"/>
      <c r="N40" s="24"/>
      <c r="O40" s="24"/>
      <c r="P40" s="24"/>
      <c r="Q40" s="24"/>
      <c r="R40" s="24"/>
      <c r="S40" s="24"/>
      <c r="T40" s="24"/>
    </row>
    <row r="41" spans="1:20" ht="12" customHeight="1" x14ac:dyDescent="0.25">
      <c r="A41" s="172" t="s">
        <v>466</v>
      </c>
      <c r="B41" s="172"/>
      <c r="C41" s="172"/>
      <c r="D41" s="172"/>
      <c r="E41" s="172"/>
      <c r="F41" s="172"/>
      <c r="G41" s="172"/>
      <c r="H41" s="172"/>
      <c r="I41" s="172"/>
      <c r="J41" s="172"/>
      <c r="K41" s="172"/>
      <c r="L41" s="172"/>
      <c r="M41" s="24"/>
      <c r="N41" s="184">
        <v>0</v>
      </c>
      <c r="O41" s="184"/>
      <c r="P41" s="184"/>
      <c r="Q41" s="184"/>
      <c r="R41" s="24"/>
      <c r="S41" s="184">
        <v>500000</v>
      </c>
      <c r="T41" s="184"/>
    </row>
    <row r="42" spans="1:20" ht="12" customHeight="1" x14ac:dyDescent="0.25">
      <c r="A42" s="172"/>
      <c r="B42" s="172"/>
      <c r="C42" s="172"/>
      <c r="D42" s="172"/>
      <c r="E42" s="172"/>
      <c r="F42" s="172"/>
      <c r="G42" s="172"/>
      <c r="H42" s="172"/>
      <c r="I42" s="172"/>
      <c r="J42" s="172"/>
      <c r="K42" s="172"/>
      <c r="L42" s="172"/>
      <c r="M42" s="24"/>
      <c r="N42" s="24"/>
      <c r="O42" s="24"/>
      <c r="P42" s="24"/>
      <c r="Q42" s="24"/>
      <c r="R42" s="24"/>
      <c r="S42" s="24"/>
      <c r="T42" s="24"/>
    </row>
    <row r="43" spans="1:20" ht="12" customHeight="1" x14ac:dyDescent="0.25">
      <c r="A43" s="172"/>
      <c r="B43" s="172"/>
      <c r="C43" s="172"/>
      <c r="D43" s="172"/>
      <c r="E43" s="172"/>
      <c r="F43" s="172"/>
      <c r="G43" s="172"/>
      <c r="H43" s="172"/>
      <c r="I43" s="172"/>
      <c r="J43" s="172"/>
      <c r="K43" s="172"/>
      <c r="L43" s="172"/>
      <c r="M43" s="24"/>
      <c r="N43" s="24"/>
      <c r="O43" s="24"/>
      <c r="P43" s="24"/>
      <c r="Q43" s="24"/>
      <c r="R43" s="24"/>
      <c r="S43" s="24"/>
      <c r="T43" s="24"/>
    </row>
    <row r="44" spans="1:20" ht="12" customHeight="1" x14ac:dyDescent="0.25">
      <c r="A44" s="172" t="s">
        <v>467</v>
      </c>
      <c r="B44" s="172"/>
      <c r="C44" s="172"/>
      <c r="D44" s="172"/>
      <c r="E44" s="172"/>
      <c r="F44" s="172"/>
      <c r="G44" s="172"/>
      <c r="H44" s="172"/>
      <c r="I44" s="172"/>
      <c r="J44" s="172"/>
      <c r="K44" s="172"/>
      <c r="L44" s="172"/>
      <c r="M44" s="24"/>
      <c r="N44" s="184">
        <v>0</v>
      </c>
      <c r="O44" s="184"/>
      <c r="P44" s="184"/>
      <c r="Q44" s="184"/>
      <c r="R44" s="24"/>
      <c r="S44" s="184">
        <v>397372.47</v>
      </c>
      <c r="T44" s="184"/>
    </row>
    <row r="45" spans="1:20" ht="12" customHeight="1" x14ac:dyDescent="0.25">
      <c r="A45" s="172"/>
      <c r="B45" s="172"/>
      <c r="C45" s="172"/>
      <c r="D45" s="172"/>
      <c r="E45" s="172"/>
      <c r="F45" s="172"/>
      <c r="G45" s="172"/>
      <c r="H45" s="172"/>
      <c r="I45" s="172"/>
      <c r="J45" s="172"/>
      <c r="K45" s="172"/>
      <c r="L45" s="172"/>
      <c r="M45" s="24"/>
      <c r="N45" s="24"/>
      <c r="O45" s="24"/>
      <c r="P45" s="24"/>
      <c r="Q45" s="24"/>
      <c r="R45" s="24"/>
      <c r="S45" s="24"/>
      <c r="T45" s="24"/>
    </row>
    <row r="46" spans="1:20" ht="12" customHeight="1" x14ac:dyDescent="0.25">
      <c r="A46" s="172" t="s">
        <v>468</v>
      </c>
      <c r="B46" s="172"/>
      <c r="C46" s="172"/>
      <c r="D46" s="172"/>
      <c r="E46" s="172"/>
      <c r="F46" s="172"/>
      <c r="G46" s="172"/>
      <c r="H46" s="172"/>
      <c r="I46" s="172"/>
      <c r="J46" s="172"/>
      <c r="K46" s="172"/>
      <c r="L46" s="172"/>
      <c r="M46" s="24"/>
      <c r="N46" s="184">
        <v>0</v>
      </c>
      <c r="O46" s="184"/>
      <c r="P46" s="184"/>
      <c r="Q46" s="184"/>
      <c r="R46" s="24"/>
      <c r="S46" s="184">
        <v>480274.92</v>
      </c>
      <c r="T46" s="184"/>
    </row>
    <row r="47" spans="1:20" ht="12" customHeight="1" x14ac:dyDescent="0.25">
      <c r="A47" s="172"/>
      <c r="B47" s="172"/>
      <c r="C47" s="172"/>
      <c r="D47" s="172"/>
      <c r="E47" s="172"/>
      <c r="F47" s="172"/>
      <c r="G47" s="172"/>
      <c r="H47" s="172"/>
      <c r="I47" s="172"/>
      <c r="J47" s="172"/>
      <c r="K47" s="172"/>
      <c r="L47" s="172"/>
      <c r="M47" s="24"/>
      <c r="N47" s="24"/>
      <c r="O47" s="24"/>
      <c r="P47" s="24"/>
      <c r="Q47" s="24"/>
      <c r="R47" s="24"/>
      <c r="S47" s="24"/>
      <c r="T47" s="24"/>
    </row>
    <row r="48" spans="1:20" ht="12" customHeight="1" x14ac:dyDescent="0.25">
      <c r="A48" s="172" t="s">
        <v>469</v>
      </c>
      <c r="B48" s="172"/>
      <c r="C48" s="172"/>
      <c r="D48" s="172"/>
      <c r="E48" s="172"/>
      <c r="F48" s="172"/>
      <c r="G48" s="172"/>
      <c r="H48" s="172"/>
      <c r="I48" s="172"/>
      <c r="J48" s="172"/>
      <c r="K48" s="172"/>
      <c r="L48" s="172"/>
      <c r="M48" s="24"/>
      <c r="N48" s="184">
        <v>0</v>
      </c>
      <c r="O48" s="184"/>
      <c r="P48" s="184"/>
      <c r="Q48" s="184"/>
      <c r="R48" s="24"/>
      <c r="S48" s="184">
        <v>385569.23</v>
      </c>
      <c r="T48" s="184"/>
    </row>
    <row r="49" spans="1:20" ht="20.25" customHeight="1" x14ac:dyDescent="0.25">
      <c r="A49" s="172"/>
      <c r="B49" s="172"/>
      <c r="C49" s="172"/>
      <c r="D49" s="172"/>
      <c r="E49" s="172"/>
      <c r="F49" s="172"/>
      <c r="G49" s="172"/>
      <c r="H49" s="172"/>
      <c r="I49" s="172"/>
      <c r="J49" s="172"/>
      <c r="K49" s="172"/>
      <c r="L49" s="172"/>
      <c r="M49" s="24"/>
      <c r="N49" s="24"/>
      <c r="O49" s="24"/>
      <c r="P49" s="24"/>
      <c r="Q49" s="24"/>
      <c r="R49" s="24"/>
      <c r="S49" s="24"/>
      <c r="T49" s="24"/>
    </row>
    <row r="50" spans="1:20" ht="18.75" customHeight="1" x14ac:dyDescent="0.25">
      <c r="A50" s="172" t="s">
        <v>470</v>
      </c>
      <c r="B50" s="172"/>
      <c r="C50" s="172"/>
      <c r="D50" s="172"/>
      <c r="E50" s="172"/>
      <c r="F50" s="172"/>
      <c r="G50" s="172"/>
      <c r="H50" s="172"/>
      <c r="I50" s="172"/>
      <c r="J50" s="172"/>
      <c r="K50" s="172"/>
      <c r="L50" s="172"/>
      <c r="M50" s="24"/>
      <c r="N50" s="184">
        <v>0</v>
      </c>
      <c r="O50" s="184"/>
      <c r="P50" s="184"/>
      <c r="Q50" s="184"/>
      <c r="R50" s="24"/>
      <c r="S50" s="184">
        <v>2990560.72</v>
      </c>
      <c r="T50" s="184"/>
    </row>
    <row r="51" spans="1:20" ht="12" customHeight="1" x14ac:dyDescent="0.25">
      <c r="A51" s="172"/>
      <c r="B51" s="172"/>
      <c r="C51" s="172"/>
      <c r="D51" s="172"/>
      <c r="E51" s="172"/>
      <c r="F51" s="172"/>
      <c r="G51" s="172"/>
      <c r="H51" s="172"/>
      <c r="I51" s="172"/>
      <c r="J51" s="172"/>
      <c r="K51" s="172"/>
      <c r="L51" s="172"/>
      <c r="M51" s="24"/>
      <c r="N51" s="24"/>
      <c r="O51" s="24"/>
      <c r="P51" s="24"/>
      <c r="Q51" s="24"/>
      <c r="R51" s="24"/>
      <c r="S51" s="24"/>
      <c r="T51" s="24"/>
    </row>
    <row r="52" spans="1:20" ht="12" customHeight="1" x14ac:dyDescent="0.25">
      <c r="A52" s="172" t="s">
        <v>471</v>
      </c>
      <c r="B52" s="172"/>
      <c r="C52" s="172"/>
      <c r="D52" s="172"/>
      <c r="E52" s="172"/>
      <c r="F52" s="172"/>
      <c r="G52" s="172"/>
      <c r="H52" s="172"/>
      <c r="I52" s="172"/>
      <c r="J52" s="172"/>
      <c r="K52" s="172"/>
      <c r="L52" s="172"/>
      <c r="M52" s="24"/>
      <c r="N52" s="184">
        <v>0</v>
      </c>
      <c r="O52" s="184"/>
      <c r="P52" s="184"/>
      <c r="Q52" s="184"/>
      <c r="R52" s="24"/>
      <c r="S52" s="184">
        <v>730364.38</v>
      </c>
      <c r="T52" s="184"/>
    </row>
    <row r="53" spans="1:20" ht="12" customHeight="1" x14ac:dyDescent="0.25">
      <c r="A53" s="172"/>
      <c r="B53" s="172"/>
      <c r="C53" s="172"/>
      <c r="D53" s="172"/>
      <c r="E53" s="172"/>
      <c r="F53" s="172"/>
      <c r="G53" s="172"/>
      <c r="H53" s="172"/>
      <c r="I53" s="172"/>
      <c r="J53" s="172"/>
      <c r="K53" s="172"/>
      <c r="L53" s="172"/>
      <c r="M53" s="24"/>
      <c r="N53" s="24"/>
      <c r="O53" s="24"/>
      <c r="P53" s="24"/>
      <c r="Q53" s="24"/>
      <c r="R53" s="24"/>
      <c r="S53" s="24"/>
      <c r="T53" s="24"/>
    </row>
    <row r="54" spans="1:20" ht="12" customHeight="1" x14ac:dyDescent="0.25">
      <c r="A54" s="172" t="s">
        <v>472</v>
      </c>
      <c r="B54" s="172"/>
      <c r="C54" s="172"/>
      <c r="D54" s="172"/>
      <c r="E54" s="172"/>
      <c r="F54" s="172"/>
      <c r="G54" s="172"/>
      <c r="H54" s="172"/>
      <c r="I54" s="172"/>
      <c r="J54" s="172"/>
      <c r="K54" s="172"/>
      <c r="L54" s="172"/>
      <c r="M54" s="24"/>
      <c r="N54" s="184">
        <v>0</v>
      </c>
      <c r="O54" s="184"/>
      <c r="P54" s="184"/>
      <c r="Q54" s="184"/>
      <c r="R54" s="24"/>
      <c r="S54" s="184">
        <v>170293.98</v>
      </c>
      <c r="T54" s="184"/>
    </row>
    <row r="55" spans="1:20" ht="12" customHeight="1" x14ac:dyDescent="0.25">
      <c r="A55" s="172"/>
      <c r="B55" s="172"/>
      <c r="C55" s="172"/>
      <c r="D55" s="172"/>
      <c r="E55" s="172"/>
      <c r="F55" s="172"/>
      <c r="G55" s="172"/>
      <c r="H55" s="172"/>
      <c r="I55" s="172"/>
      <c r="J55" s="172"/>
      <c r="K55" s="172"/>
      <c r="L55" s="172"/>
      <c r="M55" s="24"/>
      <c r="N55" s="24"/>
      <c r="O55" s="24"/>
      <c r="P55" s="24"/>
      <c r="Q55" s="24"/>
      <c r="R55" s="24"/>
      <c r="S55" s="24"/>
      <c r="T55" s="24"/>
    </row>
    <row r="56" spans="1:20" ht="12" customHeight="1" x14ac:dyDescent="0.25">
      <c r="A56" s="172" t="s">
        <v>473</v>
      </c>
      <c r="B56" s="172"/>
      <c r="C56" s="172"/>
      <c r="D56" s="172"/>
      <c r="E56" s="172"/>
      <c r="F56" s="172"/>
      <c r="G56" s="172"/>
      <c r="H56" s="172"/>
      <c r="I56" s="172"/>
      <c r="J56" s="172"/>
      <c r="K56" s="172"/>
      <c r="L56" s="172"/>
      <c r="M56" s="24"/>
      <c r="N56" s="184">
        <v>0</v>
      </c>
      <c r="O56" s="184"/>
      <c r="P56" s="184"/>
      <c r="Q56" s="184"/>
      <c r="R56" s="24"/>
      <c r="S56" s="184">
        <v>239569.81</v>
      </c>
      <c r="T56" s="184"/>
    </row>
    <row r="57" spans="1:20" ht="12" customHeight="1" x14ac:dyDescent="0.25">
      <c r="A57" s="172"/>
      <c r="B57" s="172"/>
      <c r="C57" s="172"/>
      <c r="D57" s="172"/>
      <c r="E57" s="172"/>
      <c r="F57" s="172"/>
      <c r="G57" s="172"/>
      <c r="H57" s="172"/>
      <c r="I57" s="172"/>
      <c r="J57" s="172"/>
      <c r="K57" s="172"/>
      <c r="L57" s="172"/>
      <c r="M57" s="24"/>
      <c r="N57" s="24"/>
      <c r="O57" s="24"/>
      <c r="P57" s="24"/>
      <c r="Q57" s="24"/>
      <c r="R57" s="24"/>
      <c r="S57" s="24"/>
      <c r="T57" s="24"/>
    </row>
    <row r="58" spans="1:20" ht="12" customHeight="1" x14ac:dyDescent="0.25">
      <c r="A58" s="172" t="s">
        <v>474</v>
      </c>
      <c r="B58" s="172"/>
      <c r="C58" s="172"/>
      <c r="D58" s="172"/>
      <c r="E58" s="172"/>
      <c r="F58" s="172"/>
      <c r="G58" s="172"/>
      <c r="H58" s="172"/>
      <c r="I58" s="172"/>
      <c r="J58" s="172"/>
      <c r="K58" s="172"/>
      <c r="L58" s="172"/>
      <c r="M58" s="24"/>
      <c r="N58" s="184">
        <v>0</v>
      </c>
      <c r="O58" s="184"/>
      <c r="P58" s="184"/>
      <c r="Q58" s="184"/>
      <c r="R58" s="24"/>
      <c r="S58" s="184">
        <v>4743742.13</v>
      </c>
      <c r="T58" s="184"/>
    </row>
    <row r="59" spans="1:20" ht="12" customHeight="1" x14ac:dyDescent="0.25">
      <c r="A59" s="172"/>
      <c r="B59" s="172"/>
      <c r="C59" s="172"/>
      <c r="D59" s="172"/>
      <c r="E59" s="172"/>
      <c r="F59" s="172"/>
      <c r="G59" s="172"/>
      <c r="H59" s="172"/>
      <c r="I59" s="172"/>
      <c r="J59" s="172"/>
      <c r="K59" s="172"/>
      <c r="L59" s="172"/>
      <c r="M59" s="24"/>
      <c r="N59" s="24"/>
      <c r="O59" s="24"/>
      <c r="P59" s="24"/>
      <c r="Q59" s="24"/>
      <c r="R59" s="24"/>
      <c r="S59" s="24"/>
      <c r="T59" s="24"/>
    </row>
    <row r="60" spans="1:20" ht="15.75" customHeight="1" x14ac:dyDescent="0.25">
      <c r="A60" s="172" t="s">
        <v>475</v>
      </c>
      <c r="B60" s="172"/>
      <c r="C60" s="172"/>
      <c r="D60" s="172"/>
      <c r="E60" s="172"/>
      <c r="F60" s="172"/>
      <c r="G60" s="172"/>
      <c r="H60" s="172"/>
      <c r="I60" s="172"/>
      <c r="J60" s="172"/>
      <c r="K60" s="172"/>
      <c r="L60" s="172"/>
      <c r="M60" s="24"/>
      <c r="N60" s="184">
        <v>0</v>
      </c>
      <c r="O60" s="184"/>
      <c r="P60" s="184"/>
      <c r="Q60" s="184"/>
      <c r="R60" s="24"/>
      <c r="S60" s="184">
        <v>96352.38</v>
      </c>
      <c r="T60" s="184"/>
    </row>
    <row r="61" spans="1:20" ht="15.75" customHeight="1" x14ac:dyDescent="0.25">
      <c r="A61" s="172" t="s">
        <v>476</v>
      </c>
      <c r="B61" s="172"/>
      <c r="C61" s="172"/>
      <c r="D61" s="172"/>
      <c r="E61" s="172"/>
      <c r="F61" s="172"/>
      <c r="G61" s="172"/>
      <c r="H61" s="172"/>
      <c r="I61" s="172"/>
      <c r="J61" s="172"/>
      <c r="K61" s="172"/>
      <c r="L61" s="172"/>
      <c r="M61" s="24"/>
      <c r="N61" s="184">
        <v>0</v>
      </c>
      <c r="O61" s="184"/>
      <c r="P61" s="184"/>
      <c r="Q61" s="184"/>
      <c r="R61" s="24"/>
      <c r="S61" s="184">
        <v>3628275.28</v>
      </c>
      <c r="T61" s="184"/>
    </row>
    <row r="62" spans="1:20" ht="12" customHeight="1" x14ac:dyDescent="0.25">
      <c r="A62" s="172" t="s">
        <v>477</v>
      </c>
      <c r="B62" s="172"/>
      <c r="C62" s="172"/>
      <c r="D62" s="172"/>
      <c r="E62" s="172"/>
      <c r="F62" s="172"/>
      <c r="G62" s="172"/>
      <c r="H62" s="172"/>
      <c r="I62" s="172"/>
      <c r="J62" s="172"/>
      <c r="K62" s="172"/>
      <c r="L62" s="172"/>
      <c r="M62" s="24"/>
      <c r="N62" s="184">
        <v>0</v>
      </c>
      <c r="O62" s="184"/>
      <c r="P62" s="184"/>
      <c r="Q62" s="184"/>
      <c r="R62" s="24"/>
      <c r="S62" s="184">
        <v>3255260.67</v>
      </c>
      <c r="T62" s="184"/>
    </row>
    <row r="63" spans="1:20" ht="12" customHeight="1" x14ac:dyDescent="0.25">
      <c r="A63" s="172"/>
      <c r="B63" s="172"/>
      <c r="C63" s="172"/>
      <c r="D63" s="172"/>
      <c r="E63" s="172"/>
      <c r="F63" s="172"/>
      <c r="G63" s="172"/>
      <c r="H63" s="172"/>
      <c r="I63" s="172"/>
      <c r="J63" s="172"/>
      <c r="K63" s="172"/>
      <c r="L63" s="172"/>
      <c r="M63" s="24"/>
      <c r="N63" s="24"/>
      <c r="O63" s="24"/>
      <c r="P63" s="24"/>
      <c r="Q63" s="24"/>
      <c r="R63" s="24"/>
      <c r="S63" s="24"/>
      <c r="T63" s="24"/>
    </row>
    <row r="64" spans="1:20" ht="12" customHeight="1" x14ac:dyDescent="0.25">
      <c r="A64" s="172" t="s">
        <v>478</v>
      </c>
      <c r="B64" s="172"/>
      <c r="C64" s="172"/>
      <c r="D64" s="172"/>
      <c r="E64" s="172"/>
      <c r="F64" s="172"/>
      <c r="G64" s="172"/>
      <c r="H64" s="172"/>
      <c r="I64" s="172"/>
      <c r="J64" s="172"/>
      <c r="K64" s="172"/>
      <c r="L64" s="172"/>
      <c r="M64" s="24"/>
      <c r="N64" s="184">
        <v>0</v>
      </c>
      <c r="O64" s="184"/>
      <c r="P64" s="184"/>
      <c r="Q64" s="184"/>
      <c r="R64" s="24"/>
      <c r="S64" s="184">
        <v>468398.66</v>
      </c>
      <c r="T64" s="184"/>
    </row>
    <row r="65" spans="1:20" ht="12" customHeight="1" x14ac:dyDescent="0.25">
      <c r="A65" s="172"/>
      <c r="B65" s="172"/>
      <c r="C65" s="172"/>
      <c r="D65" s="172"/>
      <c r="E65" s="172"/>
      <c r="F65" s="172"/>
      <c r="G65" s="172"/>
      <c r="H65" s="172"/>
      <c r="I65" s="172"/>
      <c r="J65" s="172"/>
      <c r="K65" s="172"/>
      <c r="L65" s="172"/>
      <c r="M65" s="24"/>
      <c r="N65" s="24"/>
      <c r="O65" s="24"/>
      <c r="P65" s="24"/>
      <c r="Q65" s="24"/>
      <c r="R65" s="24"/>
      <c r="S65" s="24"/>
      <c r="T65" s="24"/>
    </row>
    <row r="66" spans="1:20" ht="15.75" customHeight="1" x14ac:dyDescent="0.25">
      <c r="A66" s="172" t="s">
        <v>479</v>
      </c>
      <c r="B66" s="172"/>
      <c r="C66" s="172"/>
      <c r="D66" s="172"/>
      <c r="E66" s="172"/>
      <c r="F66" s="172"/>
      <c r="G66" s="172"/>
      <c r="H66" s="172"/>
      <c r="I66" s="172"/>
      <c r="J66" s="172"/>
      <c r="K66" s="172"/>
      <c r="L66" s="172"/>
      <c r="M66" s="24"/>
      <c r="N66" s="184">
        <v>0</v>
      </c>
      <c r="O66" s="184"/>
      <c r="P66" s="184"/>
      <c r="Q66" s="184"/>
      <c r="R66" s="24"/>
      <c r="S66" s="184">
        <v>741600</v>
      </c>
      <c r="T66" s="184"/>
    </row>
    <row r="67" spans="1:20" ht="12" customHeight="1" x14ac:dyDescent="0.25">
      <c r="A67" s="172" t="s">
        <v>480</v>
      </c>
      <c r="B67" s="172"/>
      <c r="C67" s="172"/>
      <c r="D67" s="172"/>
      <c r="E67" s="172"/>
      <c r="F67" s="172"/>
      <c r="G67" s="172"/>
      <c r="H67" s="172"/>
      <c r="I67" s="172"/>
      <c r="J67" s="172"/>
      <c r="K67" s="172"/>
      <c r="L67" s="172"/>
      <c r="M67" s="24"/>
      <c r="N67" s="184">
        <v>0</v>
      </c>
      <c r="O67" s="184"/>
      <c r="P67" s="184"/>
      <c r="Q67" s="184"/>
      <c r="R67" s="24"/>
      <c r="S67" s="184">
        <v>4724367.75</v>
      </c>
      <c r="T67" s="184"/>
    </row>
    <row r="68" spans="1:20" ht="12" customHeight="1" x14ac:dyDescent="0.25">
      <c r="A68" s="172"/>
      <c r="B68" s="172"/>
      <c r="C68" s="172"/>
      <c r="D68" s="172"/>
      <c r="E68" s="172"/>
      <c r="F68" s="172"/>
      <c r="G68" s="172"/>
      <c r="H68" s="172"/>
      <c r="I68" s="172"/>
      <c r="J68" s="172"/>
      <c r="K68" s="172"/>
      <c r="L68" s="172"/>
      <c r="M68" s="24"/>
      <c r="N68" s="24"/>
      <c r="O68" s="24"/>
      <c r="P68" s="24"/>
      <c r="Q68" s="24"/>
      <c r="R68" s="24"/>
      <c r="S68" s="24"/>
      <c r="T68" s="24"/>
    </row>
    <row r="69" spans="1:20" ht="12" customHeight="1" x14ac:dyDescent="0.25">
      <c r="A69" s="172" t="s">
        <v>481</v>
      </c>
      <c r="B69" s="172"/>
      <c r="C69" s="172"/>
      <c r="D69" s="172"/>
      <c r="E69" s="172"/>
      <c r="F69" s="172"/>
      <c r="G69" s="172"/>
      <c r="H69" s="172"/>
      <c r="I69" s="172"/>
      <c r="J69" s="172"/>
      <c r="K69" s="172"/>
      <c r="L69" s="172"/>
      <c r="M69" s="24"/>
      <c r="N69" s="184">
        <v>0</v>
      </c>
      <c r="O69" s="184"/>
      <c r="P69" s="184"/>
      <c r="Q69" s="184"/>
      <c r="R69" s="24"/>
      <c r="S69" s="184">
        <v>5101774.3899999997</v>
      </c>
      <c r="T69" s="184"/>
    </row>
    <row r="70" spans="1:20" ht="12" customHeight="1" x14ac:dyDescent="0.25">
      <c r="A70" s="172"/>
      <c r="B70" s="172"/>
      <c r="C70" s="172"/>
      <c r="D70" s="172"/>
      <c r="E70" s="172"/>
      <c r="F70" s="172"/>
      <c r="G70" s="172"/>
      <c r="H70" s="172"/>
      <c r="I70" s="172"/>
      <c r="J70" s="172"/>
      <c r="K70" s="172"/>
      <c r="L70" s="172"/>
      <c r="M70" s="24"/>
      <c r="N70" s="24"/>
      <c r="O70" s="24"/>
      <c r="P70" s="24"/>
      <c r="Q70" s="24"/>
      <c r="R70" s="24"/>
      <c r="S70" s="24"/>
      <c r="T70" s="24"/>
    </row>
    <row r="71" spans="1:20" ht="15.75" customHeight="1" x14ac:dyDescent="0.25">
      <c r="A71" s="172" t="s">
        <v>482</v>
      </c>
      <c r="B71" s="172"/>
      <c r="C71" s="172"/>
      <c r="D71" s="172"/>
      <c r="E71" s="172"/>
      <c r="F71" s="172"/>
      <c r="G71" s="172"/>
      <c r="H71" s="172"/>
      <c r="I71" s="172"/>
      <c r="J71" s="172"/>
      <c r="K71" s="172"/>
      <c r="L71" s="172"/>
      <c r="M71" s="24"/>
      <c r="N71" s="184">
        <v>0</v>
      </c>
      <c r="O71" s="184"/>
      <c r="P71" s="184"/>
      <c r="Q71" s="184"/>
      <c r="R71" s="24"/>
      <c r="S71" s="184">
        <v>697980.26</v>
      </c>
      <c r="T71" s="184"/>
    </row>
    <row r="72" spans="1:20" ht="15.75" customHeight="1" x14ac:dyDescent="0.25">
      <c r="A72" s="172" t="s">
        <v>483</v>
      </c>
      <c r="B72" s="172"/>
      <c r="C72" s="172"/>
      <c r="D72" s="172"/>
      <c r="E72" s="172"/>
      <c r="F72" s="172"/>
      <c r="G72" s="172"/>
      <c r="H72" s="172"/>
      <c r="I72" s="172"/>
      <c r="J72" s="172"/>
      <c r="K72" s="172"/>
      <c r="L72" s="172"/>
      <c r="M72" s="24"/>
      <c r="N72" s="184">
        <v>0</v>
      </c>
      <c r="O72" s="184"/>
      <c r="P72" s="184"/>
      <c r="Q72" s="184"/>
      <c r="R72" s="24"/>
      <c r="S72" s="184">
        <v>297477.15999999997</v>
      </c>
      <c r="T72" s="184"/>
    </row>
    <row r="73" spans="1:20" ht="12" customHeight="1" x14ac:dyDescent="0.25">
      <c r="A73" s="172" t="s">
        <v>484</v>
      </c>
      <c r="B73" s="172"/>
      <c r="C73" s="172"/>
      <c r="D73" s="172"/>
      <c r="E73" s="172"/>
      <c r="F73" s="172"/>
      <c r="G73" s="172"/>
      <c r="H73" s="172"/>
      <c r="I73" s="172"/>
      <c r="J73" s="172"/>
      <c r="K73" s="172"/>
      <c r="L73" s="172"/>
      <c r="M73" s="24"/>
      <c r="N73" s="184">
        <v>0</v>
      </c>
      <c r="O73" s="184"/>
      <c r="P73" s="184"/>
      <c r="Q73" s="184"/>
      <c r="R73" s="24"/>
      <c r="S73" s="184">
        <v>358407.07</v>
      </c>
      <c r="T73" s="184"/>
    </row>
    <row r="74" spans="1:20" ht="12" customHeight="1" x14ac:dyDescent="0.25">
      <c r="A74" s="172"/>
      <c r="B74" s="172"/>
      <c r="C74" s="172"/>
      <c r="D74" s="172"/>
      <c r="E74" s="172"/>
      <c r="F74" s="172"/>
      <c r="G74" s="172"/>
      <c r="H74" s="172"/>
      <c r="I74" s="172"/>
      <c r="J74" s="172"/>
      <c r="K74" s="172"/>
      <c r="L74" s="172"/>
      <c r="M74" s="24"/>
      <c r="N74" s="24"/>
      <c r="O74" s="24"/>
      <c r="P74" s="24"/>
      <c r="Q74" s="24"/>
      <c r="R74" s="24"/>
      <c r="S74" s="24"/>
      <c r="T74" s="24"/>
    </row>
    <row r="75" spans="1:20" ht="12" customHeight="1" x14ac:dyDescent="0.25">
      <c r="A75" s="172" t="s">
        <v>485</v>
      </c>
      <c r="B75" s="172"/>
      <c r="C75" s="172"/>
      <c r="D75" s="172"/>
      <c r="E75" s="172"/>
      <c r="F75" s="172"/>
      <c r="G75" s="172"/>
      <c r="H75" s="172"/>
      <c r="I75" s="172"/>
      <c r="J75" s="172"/>
      <c r="K75" s="172"/>
      <c r="L75" s="172"/>
      <c r="M75" s="24"/>
      <c r="N75" s="184">
        <v>0</v>
      </c>
      <c r="O75" s="184"/>
      <c r="P75" s="184"/>
      <c r="Q75" s="184"/>
      <c r="R75" s="24"/>
      <c r="S75" s="184">
        <v>261335.14</v>
      </c>
      <c r="T75" s="184"/>
    </row>
    <row r="76" spans="1:20" ht="12" customHeight="1" x14ac:dyDescent="0.25">
      <c r="A76" s="172"/>
      <c r="B76" s="172"/>
      <c r="C76" s="172"/>
      <c r="D76" s="172"/>
      <c r="E76" s="172"/>
      <c r="F76" s="172"/>
      <c r="G76" s="172"/>
      <c r="H76" s="172"/>
      <c r="I76" s="172"/>
      <c r="J76" s="172"/>
      <c r="K76" s="172"/>
      <c r="L76" s="172"/>
      <c r="M76" s="24"/>
      <c r="N76" s="24"/>
      <c r="O76" s="24"/>
      <c r="P76" s="24"/>
      <c r="Q76" s="24"/>
      <c r="R76" s="24"/>
      <c r="S76" s="24"/>
      <c r="T76" s="24"/>
    </row>
    <row r="77" spans="1:20" ht="12" customHeight="1" x14ac:dyDescent="0.25">
      <c r="A77" s="172" t="s">
        <v>486</v>
      </c>
      <c r="B77" s="172"/>
      <c r="C77" s="172"/>
      <c r="D77" s="172"/>
      <c r="E77" s="172"/>
      <c r="F77" s="172"/>
      <c r="G77" s="172"/>
      <c r="H77" s="172"/>
      <c r="I77" s="172"/>
      <c r="J77" s="172"/>
      <c r="K77" s="172"/>
      <c r="L77" s="172"/>
      <c r="M77" s="24"/>
      <c r="N77" s="184">
        <v>0</v>
      </c>
      <c r="O77" s="184"/>
      <c r="P77" s="184"/>
      <c r="Q77" s="184"/>
      <c r="R77" s="24"/>
      <c r="S77" s="184">
        <v>1852407.41</v>
      </c>
      <c r="T77" s="184"/>
    </row>
    <row r="78" spans="1:20" ht="12" customHeight="1" x14ac:dyDescent="0.25">
      <c r="A78" s="172"/>
      <c r="B78" s="172"/>
      <c r="C78" s="172"/>
      <c r="D78" s="172"/>
      <c r="E78" s="172"/>
      <c r="F78" s="172"/>
      <c r="G78" s="172"/>
      <c r="H78" s="172"/>
      <c r="I78" s="172"/>
      <c r="J78" s="172"/>
      <c r="K78" s="172"/>
      <c r="L78" s="172"/>
      <c r="M78" s="24"/>
      <c r="N78" s="24"/>
      <c r="O78" s="24"/>
      <c r="P78" s="24"/>
      <c r="Q78" s="24"/>
      <c r="R78" s="24"/>
      <c r="S78" s="24"/>
      <c r="T78" s="24"/>
    </row>
    <row r="79" spans="1:20" ht="12" customHeight="1" x14ac:dyDescent="0.25">
      <c r="A79" s="172" t="s">
        <v>487</v>
      </c>
      <c r="B79" s="172"/>
      <c r="C79" s="172"/>
      <c r="D79" s="172"/>
      <c r="E79" s="172"/>
      <c r="F79" s="172"/>
      <c r="G79" s="172"/>
      <c r="H79" s="172"/>
      <c r="I79" s="172"/>
      <c r="J79" s="172"/>
      <c r="K79" s="172"/>
      <c r="L79" s="172"/>
      <c r="M79" s="24"/>
      <c r="N79" s="184">
        <v>0</v>
      </c>
      <c r="O79" s="184"/>
      <c r="P79" s="184"/>
      <c r="Q79" s="184"/>
      <c r="R79" s="24"/>
      <c r="S79" s="184">
        <v>515156</v>
      </c>
      <c r="T79" s="184"/>
    </row>
    <row r="80" spans="1:20" ht="12" customHeight="1" x14ac:dyDescent="0.25">
      <c r="A80" s="172"/>
      <c r="B80" s="172"/>
      <c r="C80" s="172"/>
      <c r="D80" s="172"/>
      <c r="E80" s="172"/>
      <c r="F80" s="172"/>
      <c r="G80" s="172"/>
      <c r="H80" s="172"/>
      <c r="I80" s="172"/>
      <c r="J80" s="172"/>
      <c r="K80" s="172"/>
      <c r="L80" s="172"/>
      <c r="M80" s="24"/>
      <c r="N80" s="24"/>
      <c r="O80" s="24"/>
      <c r="P80" s="24"/>
      <c r="Q80" s="24"/>
      <c r="R80" s="24"/>
      <c r="S80" s="24"/>
      <c r="T80" s="24"/>
    </row>
    <row r="81" spans="1:20" ht="15.75" customHeight="1" x14ac:dyDescent="0.25">
      <c r="A81" s="172" t="s">
        <v>488</v>
      </c>
      <c r="B81" s="172"/>
      <c r="C81" s="172"/>
      <c r="D81" s="172"/>
      <c r="E81" s="172"/>
      <c r="F81" s="172"/>
      <c r="G81" s="172"/>
      <c r="H81" s="172"/>
      <c r="I81" s="172"/>
      <c r="J81" s="172"/>
      <c r="K81" s="172"/>
      <c r="L81" s="172"/>
      <c r="M81" s="24"/>
      <c r="N81" s="184">
        <v>0</v>
      </c>
      <c r="O81" s="184"/>
      <c r="P81" s="184"/>
      <c r="Q81" s="184"/>
      <c r="R81" s="24"/>
      <c r="S81" s="184">
        <v>6214856.0899999999</v>
      </c>
      <c r="T81" s="184"/>
    </row>
    <row r="82" spans="1:20" ht="12" customHeight="1" x14ac:dyDescent="0.25">
      <c r="A82" s="172" t="s">
        <v>489</v>
      </c>
      <c r="B82" s="172"/>
      <c r="C82" s="172"/>
      <c r="D82" s="172"/>
      <c r="E82" s="172"/>
      <c r="F82" s="172"/>
      <c r="G82" s="172"/>
      <c r="H82" s="172"/>
      <c r="I82" s="172"/>
      <c r="J82" s="172"/>
      <c r="K82" s="172"/>
      <c r="L82" s="172"/>
      <c r="M82" s="24"/>
      <c r="N82" s="184">
        <v>0</v>
      </c>
      <c r="O82" s="184"/>
      <c r="P82" s="184"/>
      <c r="Q82" s="184"/>
      <c r="R82" s="24"/>
      <c r="S82" s="184">
        <v>1075137.42</v>
      </c>
      <c r="T82" s="184"/>
    </row>
    <row r="83" spans="1:20" ht="12" customHeight="1" x14ac:dyDescent="0.25">
      <c r="A83" s="172"/>
      <c r="B83" s="172"/>
      <c r="C83" s="172"/>
      <c r="D83" s="172"/>
      <c r="E83" s="172"/>
      <c r="F83" s="172"/>
      <c r="G83" s="172"/>
      <c r="H83" s="172"/>
      <c r="I83" s="172"/>
      <c r="J83" s="172"/>
      <c r="K83" s="172"/>
      <c r="L83" s="172"/>
      <c r="M83" s="24"/>
      <c r="N83" s="24"/>
      <c r="O83" s="24"/>
      <c r="P83" s="24"/>
      <c r="Q83" s="24"/>
      <c r="R83" s="24"/>
      <c r="S83" s="24"/>
      <c r="T83" s="24"/>
    </row>
    <row r="84" spans="1:20" ht="12" customHeight="1" x14ac:dyDescent="0.25">
      <c r="A84" s="172"/>
      <c r="B84" s="172"/>
      <c r="C84" s="172"/>
      <c r="D84" s="172"/>
      <c r="E84" s="172"/>
      <c r="F84" s="172"/>
      <c r="G84" s="172"/>
      <c r="H84" s="172"/>
      <c r="I84" s="172"/>
      <c r="J84" s="172"/>
      <c r="K84" s="172"/>
      <c r="L84" s="172"/>
      <c r="M84" s="24"/>
      <c r="N84" s="24"/>
      <c r="O84" s="24"/>
      <c r="P84" s="24"/>
      <c r="Q84" s="24"/>
      <c r="R84" s="24"/>
      <c r="S84" s="24"/>
      <c r="T84" s="24"/>
    </row>
    <row r="85" spans="1:20" ht="12" customHeight="1" x14ac:dyDescent="0.25">
      <c r="A85" s="172" t="s">
        <v>490</v>
      </c>
      <c r="B85" s="172"/>
      <c r="C85" s="172"/>
      <c r="D85" s="172"/>
      <c r="E85" s="172"/>
      <c r="F85" s="172"/>
      <c r="G85" s="172"/>
      <c r="H85" s="172"/>
      <c r="I85" s="172"/>
      <c r="J85" s="172"/>
      <c r="K85" s="172"/>
      <c r="L85" s="172"/>
      <c r="M85" s="24"/>
      <c r="N85" s="184">
        <v>0</v>
      </c>
      <c r="O85" s="184"/>
      <c r="P85" s="184"/>
      <c r="Q85" s="184"/>
      <c r="R85" s="24"/>
      <c r="S85" s="184">
        <v>598231.63</v>
      </c>
      <c r="T85" s="184"/>
    </row>
    <row r="86" spans="1:20" ht="12" customHeight="1" x14ac:dyDescent="0.25">
      <c r="A86" s="172"/>
      <c r="B86" s="172"/>
      <c r="C86" s="172"/>
      <c r="D86" s="172"/>
      <c r="E86" s="172"/>
      <c r="F86" s="172"/>
      <c r="G86" s="172"/>
      <c r="H86" s="172"/>
      <c r="I86" s="172"/>
      <c r="J86" s="172"/>
      <c r="K86" s="172"/>
      <c r="L86" s="172"/>
      <c r="M86" s="24"/>
      <c r="N86" s="24"/>
      <c r="O86" s="24"/>
      <c r="P86" s="24"/>
      <c r="Q86" s="24"/>
      <c r="R86" s="24"/>
      <c r="S86" s="24"/>
      <c r="T86" s="24"/>
    </row>
    <row r="87" spans="1:20" ht="12" customHeight="1" x14ac:dyDescent="0.25">
      <c r="A87" s="172"/>
      <c r="B87" s="172"/>
      <c r="C87" s="172"/>
      <c r="D87" s="172"/>
      <c r="E87" s="172"/>
      <c r="F87" s="172"/>
      <c r="G87" s="172"/>
      <c r="H87" s="172"/>
      <c r="I87" s="172"/>
      <c r="J87" s="172"/>
      <c r="K87" s="172"/>
      <c r="L87" s="172"/>
      <c r="M87" s="24"/>
      <c r="N87" s="24"/>
      <c r="O87" s="24"/>
      <c r="P87" s="24"/>
      <c r="Q87" s="24"/>
      <c r="R87" s="24"/>
      <c r="S87" s="24"/>
      <c r="T87" s="24"/>
    </row>
    <row r="88" spans="1:20" ht="12" customHeight="1" x14ac:dyDescent="0.25">
      <c r="A88" s="172" t="s">
        <v>491</v>
      </c>
      <c r="B88" s="172"/>
      <c r="C88" s="172"/>
      <c r="D88" s="172"/>
      <c r="E88" s="172"/>
      <c r="F88" s="172"/>
      <c r="G88" s="172"/>
      <c r="H88" s="172"/>
      <c r="I88" s="172"/>
      <c r="J88" s="172"/>
      <c r="K88" s="172"/>
      <c r="L88" s="172"/>
      <c r="M88" s="24"/>
      <c r="N88" s="184">
        <v>0</v>
      </c>
      <c r="O88" s="184"/>
      <c r="P88" s="184"/>
      <c r="Q88" s="184"/>
      <c r="R88" s="24"/>
      <c r="S88" s="184">
        <v>1391933.48</v>
      </c>
      <c r="T88" s="184"/>
    </row>
    <row r="89" spans="1:20" ht="12" customHeight="1" x14ac:dyDescent="0.25">
      <c r="A89" s="172"/>
      <c r="B89" s="172"/>
      <c r="C89" s="172"/>
      <c r="D89" s="172"/>
      <c r="E89" s="172"/>
      <c r="F89" s="172"/>
      <c r="G89" s="172"/>
      <c r="H89" s="172"/>
      <c r="I89" s="172"/>
      <c r="J89" s="172"/>
      <c r="K89" s="172"/>
      <c r="L89" s="172"/>
      <c r="M89" s="24"/>
      <c r="N89" s="24"/>
      <c r="O89" s="24"/>
      <c r="P89" s="24"/>
      <c r="Q89" s="24"/>
      <c r="R89" s="24"/>
      <c r="S89" s="24"/>
      <c r="T89" s="24"/>
    </row>
    <row r="90" spans="1:20" ht="12" customHeight="1" x14ac:dyDescent="0.25">
      <c r="A90" s="172"/>
      <c r="B90" s="172"/>
      <c r="C90" s="172"/>
      <c r="D90" s="172"/>
      <c r="E90" s="172"/>
      <c r="F90" s="172"/>
      <c r="G90" s="172"/>
      <c r="H90" s="172"/>
      <c r="I90" s="172"/>
      <c r="J90" s="172"/>
      <c r="K90" s="172"/>
      <c r="L90" s="172"/>
      <c r="M90" s="24"/>
      <c r="N90" s="24"/>
      <c r="O90" s="24"/>
      <c r="P90" s="24"/>
      <c r="Q90" s="24"/>
      <c r="R90" s="24"/>
      <c r="S90" s="24"/>
      <c r="T90" s="24"/>
    </row>
    <row r="91" spans="1:20" ht="12" customHeight="1" x14ac:dyDescent="0.25">
      <c r="A91" s="172" t="s">
        <v>492</v>
      </c>
      <c r="B91" s="172"/>
      <c r="C91" s="172"/>
      <c r="D91" s="172"/>
      <c r="E91" s="172"/>
      <c r="F91" s="172"/>
      <c r="G91" s="172"/>
      <c r="H91" s="172"/>
      <c r="I91" s="172"/>
      <c r="J91" s="172"/>
      <c r="K91" s="172"/>
      <c r="L91" s="172"/>
      <c r="M91" s="24"/>
      <c r="N91" s="184">
        <v>0</v>
      </c>
      <c r="O91" s="184"/>
      <c r="P91" s="184"/>
      <c r="Q91" s="184"/>
      <c r="R91" s="24"/>
      <c r="S91" s="184">
        <v>861318.97</v>
      </c>
      <c r="T91" s="184"/>
    </row>
    <row r="92" spans="1:20" ht="12" customHeight="1" x14ac:dyDescent="0.25">
      <c r="A92" s="172"/>
      <c r="B92" s="172"/>
      <c r="C92" s="172"/>
      <c r="D92" s="172"/>
      <c r="E92" s="172"/>
      <c r="F92" s="172"/>
      <c r="G92" s="172"/>
      <c r="H92" s="172"/>
      <c r="I92" s="172"/>
      <c r="J92" s="172"/>
      <c r="K92" s="172"/>
      <c r="L92" s="172"/>
      <c r="M92" s="24"/>
      <c r="N92" s="24"/>
      <c r="O92" s="24"/>
      <c r="P92" s="24"/>
      <c r="Q92" s="24"/>
      <c r="R92" s="24"/>
      <c r="S92" s="24"/>
      <c r="T92" s="24"/>
    </row>
    <row r="93" spans="1:20" ht="12" customHeight="1" x14ac:dyDescent="0.25">
      <c r="A93" s="172"/>
      <c r="B93" s="172"/>
      <c r="C93" s="172"/>
      <c r="D93" s="172"/>
      <c r="E93" s="172"/>
      <c r="F93" s="172"/>
      <c r="G93" s="172"/>
      <c r="H93" s="172"/>
      <c r="I93" s="172"/>
      <c r="J93" s="172"/>
      <c r="K93" s="172"/>
      <c r="L93" s="172"/>
      <c r="M93" s="24"/>
      <c r="N93" s="24"/>
      <c r="O93" s="24"/>
      <c r="P93" s="24"/>
      <c r="Q93" s="24"/>
      <c r="R93" s="24"/>
      <c r="S93" s="24"/>
      <c r="T93" s="24"/>
    </row>
    <row r="94" spans="1:20" ht="12" customHeight="1" x14ac:dyDescent="0.25">
      <c r="A94" s="172" t="s">
        <v>493</v>
      </c>
      <c r="B94" s="172"/>
      <c r="C94" s="172"/>
      <c r="D94" s="172"/>
      <c r="E94" s="172"/>
      <c r="F94" s="172"/>
      <c r="G94" s="172"/>
      <c r="H94" s="172"/>
      <c r="I94" s="172"/>
      <c r="J94" s="172"/>
      <c r="K94" s="172"/>
      <c r="L94" s="172"/>
      <c r="M94" s="24"/>
      <c r="N94" s="184">
        <v>0</v>
      </c>
      <c r="O94" s="184"/>
      <c r="P94" s="184"/>
      <c r="Q94" s="184"/>
      <c r="R94" s="24"/>
      <c r="S94" s="184">
        <v>766191.01</v>
      </c>
      <c r="T94" s="184"/>
    </row>
    <row r="95" spans="1:20" ht="12" customHeight="1" x14ac:dyDescent="0.25">
      <c r="A95" s="172"/>
      <c r="B95" s="172"/>
      <c r="C95" s="172"/>
      <c r="D95" s="172"/>
      <c r="E95" s="172"/>
      <c r="F95" s="172"/>
      <c r="G95" s="172"/>
      <c r="H95" s="172"/>
      <c r="I95" s="172"/>
      <c r="J95" s="172"/>
      <c r="K95" s="172"/>
      <c r="L95" s="172"/>
      <c r="M95" s="24"/>
      <c r="N95" s="24"/>
      <c r="O95" s="24"/>
      <c r="P95" s="24"/>
      <c r="Q95" s="24"/>
      <c r="R95" s="24"/>
      <c r="S95" s="24"/>
      <c r="T95" s="24"/>
    </row>
    <row r="96" spans="1:20" ht="12" customHeight="1" x14ac:dyDescent="0.25">
      <c r="A96" s="172"/>
      <c r="B96" s="172"/>
      <c r="C96" s="172"/>
      <c r="D96" s="172"/>
      <c r="E96" s="172"/>
      <c r="F96" s="172"/>
      <c r="G96" s="172"/>
      <c r="H96" s="172"/>
      <c r="I96" s="172"/>
      <c r="J96" s="172"/>
      <c r="K96" s="172"/>
      <c r="L96" s="172"/>
      <c r="M96" s="24"/>
      <c r="N96" s="24"/>
      <c r="O96" s="24"/>
      <c r="P96" s="24"/>
      <c r="Q96" s="24"/>
      <c r="R96" s="24"/>
      <c r="S96" s="24"/>
      <c r="T96" s="24"/>
    </row>
    <row r="97" spans="1:20" ht="12" customHeight="1" x14ac:dyDescent="0.25">
      <c r="A97" s="172" t="s">
        <v>494</v>
      </c>
      <c r="B97" s="172"/>
      <c r="C97" s="172"/>
      <c r="D97" s="172"/>
      <c r="E97" s="172"/>
      <c r="F97" s="172"/>
      <c r="G97" s="172"/>
      <c r="H97" s="172"/>
      <c r="I97" s="172"/>
      <c r="J97" s="172"/>
      <c r="K97" s="172"/>
      <c r="L97" s="172"/>
      <c r="M97" s="24"/>
      <c r="N97" s="184">
        <v>0</v>
      </c>
      <c r="O97" s="184"/>
      <c r="P97" s="184"/>
      <c r="Q97" s="184"/>
      <c r="R97" s="24"/>
      <c r="S97" s="184">
        <v>349185.17</v>
      </c>
      <c r="T97" s="184"/>
    </row>
    <row r="98" spans="1:20" ht="12" customHeight="1" x14ac:dyDescent="0.25">
      <c r="A98" s="172"/>
      <c r="B98" s="172"/>
      <c r="C98" s="172"/>
      <c r="D98" s="172"/>
      <c r="E98" s="172"/>
      <c r="F98" s="172"/>
      <c r="G98" s="172"/>
      <c r="H98" s="172"/>
      <c r="I98" s="172"/>
      <c r="J98" s="172"/>
      <c r="K98" s="172"/>
      <c r="L98" s="172"/>
      <c r="M98" s="24"/>
      <c r="N98" s="24"/>
      <c r="O98" s="24"/>
      <c r="P98" s="24"/>
      <c r="Q98" s="24"/>
      <c r="R98" s="24"/>
      <c r="S98" s="24"/>
      <c r="T98" s="24"/>
    </row>
    <row r="99" spans="1:20" ht="12" customHeight="1" x14ac:dyDescent="0.25">
      <c r="A99" s="172"/>
      <c r="B99" s="172"/>
      <c r="C99" s="172"/>
      <c r="D99" s="172"/>
      <c r="E99" s="172"/>
      <c r="F99" s="172"/>
      <c r="G99" s="172"/>
      <c r="H99" s="172"/>
      <c r="I99" s="172"/>
      <c r="J99" s="172"/>
      <c r="K99" s="172"/>
      <c r="L99" s="172"/>
      <c r="M99" s="24"/>
      <c r="N99" s="24"/>
      <c r="O99" s="24"/>
      <c r="P99" s="24"/>
      <c r="Q99" s="24"/>
      <c r="R99" s="24"/>
      <c r="S99" s="24"/>
      <c r="T99" s="24"/>
    </row>
    <row r="100" spans="1:20" ht="12" customHeight="1" x14ac:dyDescent="0.25">
      <c r="A100" s="172" t="s">
        <v>495</v>
      </c>
      <c r="B100" s="172"/>
      <c r="C100" s="172"/>
      <c r="D100" s="172"/>
      <c r="E100" s="172"/>
      <c r="F100" s="172"/>
      <c r="G100" s="172"/>
      <c r="H100" s="172"/>
      <c r="I100" s="172"/>
      <c r="J100" s="172"/>
      <c r="K100" s="172"/>
      <c r="L100" s="172"/>
      <c r="M100" s="24"/>
      <c r="N100" s="184">
        <v>0</v>
      </c>
      <c r="O100" s="184"/>
      <c r="P100" s="184"/>
      <c r="Q100" s="184"/>
      <c r="R100" s="24"/>
      <c r="S100" s="184">
        <v>477599.82</v>
      </c>
      <c r="T100" s="184"/>
    </row>
    <row r="101" spans="1:20" ht="12" customHeight="1" x14ac:dyDescent="0.25">
      <c r="A101" s="172"/>
      <c r="B101" s="172"/>
      <c r="C101" s="172"/>
      <c r="D101" s="172"/>
      <c r="E101" s="172"/>
      <c r="F101" s="172"/>
      <c r="G101" s="172"/>
      <c r="H101" s="172"/>
      <c r="I101" s="172"/>
      <c r="J101" s="172"/>
      <c r="K101" s="172"/>
      <c r="L101" s="172"/>
      <c r="M101" s="24"/>
      <c r="N101" s="24"/>
      <c r="O101" s="24"/>
      <c r="P101" s="24"/>
      <c r="Q101" s="24"/>
      <c r="R101" s="24"/>
      <c r="S101" s="24"/>
      <c r="T101" s="24"/>
    </row>
    <row r="102" spans="1:20" ht="12" customHeight="1" x14ac:dyDescent="0.25">
      <c r="A102" s="172"/>
      <c r="B102" s="172"/>
      <c r="C102" s="172"/>
      <c r="D102" s="172"/>
      <c r="E102" s="172"/>
      <c r="F102" s="172"/>
      <c r="G102" s="172"/>
      <c r="H102" s="172"/>
      <c r="I102" s="172"/>
      <c r="J102" s="172"/>
      <c r="K102" s="172"/>
      <c r="L102" s="172"/>
      <c r="M102" s="24"/>
      <c r="N102" s="24"/>
      <c r="O102" s="24"/>
      <c r="P102" s="24"/>
      <c r="Q102" s="24"/>
      <c r="R102" s="24"/>
      <c r="S102" s="24"/>
      <c r="T102" s="24"/>
    </row>
    <row r="103" spans="1:20" ht="12" customHeight="1" x14ac:dyDescent="0.25">
      <c r="A103" s="172" t="s">
        <v>496</v>
      </c>
      <c r="B103" s="172"/>
      <c r="C103" s="172"/>
      <c r="D103" s="172"/>
      <c r="E103" s="172"/>
      <c r="F103" s="172"/>
      <c r="G103" s="172"/>
      <c r="H103" s="172"/>
      <c r="I103" s="172"/>
      <c r="J103" s="172"/>
      <c r="K103" s="172"/>
      <c r="L103" s="172"/>
      <c r="M103" s="24"/>
      <c r="N103" s="184">
        <v>0</v>
      </c>
      <c r="O103" s="184"/>
      <c r="P103" s="184"/>
      <c r="Q103" s="184"/>
      <c r="R103" s="24"/>
      <c r="S103" s="184">
        <v>2237129.36</v>
      </c>
      <c r="T103" s="184"/>
    </row>
    <row r="104" spans="1:20" ht="12" customHeight="1" x14ac:dyDescent="0.25">
      <c r="A104" s="172"/>
      <c r="B104" s="172"/>
      <c r="C104" s="172"/>
      <c r="D104" s="172"/>
      <c r="E104" s="172"/>
      <c r="F104" s="172"/>
      <c r="G104" s="172"/>
      <c r="H104" s="172"/>
      <c r="I104" s="172"/>
      <c r="J104" s="172"/>
      <c r="K104" s="172"/>
      <c r="L104" s="172"/>
      <c r="M104" s="24"/>
      <c r="N104" s="24"/>
      <c r="O104" s="24"/>
      <c r="P104" s="24"/>
      <c r="Q104" s="24"/>
      <c r="R104" s="24"/>
      <c r="S104" s="24"/>
      <c r="T104" s="24"/>
    </row>
    <row r="105" spans="1:20" ht="12" customHeight="1" x14ac:dyDescent="0.25">
      <c r="A105" s="172"/>
      <c r="B105" s="172"/>
      <c r="C105" s="172"/>
      <c r="D105" s="172"/>
      <c r="E105" s="172"/>
      <c r="F105" s="172"/>
      <c r="G105" s="172"/>
      <c r="H105" s="172"/>
      <c r="I105" s="172"/>
      <c r="J105" s="172"/>
      <c r="K105" s="172"/>
      <c r="L105" s="172"/>
      <c r="M105" s="24"/>
      <c r="N105" s="24"/>
      <c r="O105" s="24"/>
      <c r="P105" s="24"/>
      <c r="Q105" s="24"/>
      <c r="R105" s="24"/>
      <c r="S105" s="24"/>
      <c r="T105" s="24"/>
    </row>
    <row r="106" spans="1:20" ht="12" customHeight="1" x14ac:dyDescent="0.25">
      <c r="A106" s="172" t="s">
        <v>497</v>
      </c>
      <c r="B106" s="172"/>
      <c r="C106" s="172"/>
      <c r="D106" s="172"/>
      <c r="E106" s="172"/>
      <c r="F106" s="172"/>
      <c r="G106" s="172"/>
      <c r="H106" s="172"/>
      <c r="I106" s="172"/>
      <c r="J106" s="172"/>
      <c r="K106" s="172"/>
      <c r="L106" s="172"/>
      <c r="M106" s="24"/>
      <c r="N106" s="184">
        <v>0</v>
      </c>
      <c r="O106" s="184"/>
      <c r="P106" s="184"/>
      <c r="Q106" s="184"/>
      <c r="R106" s="24"/>
      <c r="S106" s="184">
        <v>1899996.66</v>
      </c>
      <c r="T106" s="184"/>
    </row>
    <row r="107" spans="1:20" ht="12" customHeight="1" x14ac:dyDescent="0.25">
      <c r="A107" s="172"/>
      <c r="B107" s="172"/>
      <c r="C107" s="172"/>
      <c r="D107" s="172"/>
      <c r="E107" s="172"/>
      <c r="F107" s="172"/>
      <c r="G107" s="172"/>
      <c r="H107" s="172"/>
      <c r="I107" s="172"/>
      <c r="J107" s="172"/>
      <c r="K107" s="172"/>
      <c r="L107" s="172"/>
      <c r="M107" s="24"/>
      <c r="N107" s="24"/>
      <c r="O107" s="24"/>
      <c r="P107" s="24"/>
      <c r="Q107" s="24"/>
      <c r="R107" s="24"/>
      <c r="S107" s="24"/>
      <c r="T107" s="24"/>
    </row>
    <row r="108" spans="1:20" ht="12" customHeight="1" x14ac:dyDescent="0.25">
      <c r="A108" s="172"/>
      <c r="B108" s="172"/>
      <c r="C108" s="172"/>
      <c r="D108" s="172"/>
      <c r="E108" s="172"/>
      <c r="F108" s="172"/>
      <c r="G108" s="172"/>
      <c r="H108" s="172"/>
      <c r="I108" s="172"/>
      <c r="J108" s="172"/>
      <c r="K108" s="172"/>
      <c r="L108" s="172"/>
      <c r="M108" s="24"/>
      <c r="N108" s="24"/>
      <c r="O108" s="24"/>
      <c r="P108" s="24"/>
      <c r="Q108" s="24"/>
      <c r="R108" s="24"/>
      <c r="S108" s="24"/>
      <c r="T108" s="24"/>
    </row>
    <row r="109" spans="1:20" ht="12" customHeight="1" x14ac:dyDescent="0.25">
      <c r="A109" s="172" t="s">
        <v>498</v>
      </c>
      <c r="B109" s="172"/>
      <c r="C109" s="172"/>
      <c r="D109" s="172"/>
      <c r="E109" s="172"/>
      <c r="F109" s="172"/>
      <c r="G109" s="172"/>
      <c r="H109" s="172"/>
      <c r="I109" s="172"/>
      <c r="J109" s="172"/>
      <c r="K109" s="172"/>
      <c r="L109" s="172"/>
      <c r="M109" s="24"/>
      <c r="N109" s="184">
        <v>0</v>
      </c>
      <c r="O109" s="184"/>
      <c r="P109" s="184"/>
      <c r="Q109" s="184"/>
      <c r="R109" s="24"/>
      <c r="S109" s="184">
        <v>1288878.8899999999</v>
      </c>
      <c r="T109" s="184"/>
    </row>
    <row r="110" spans="1:20" ht="12" customHeight="1" x14ac:dyDescent="0.25">
      <c r="A110" s="172"/>
      <c r="B110" s="172"/>
      <c r="C110" s="172"/>
      <c r="D110" s="172"/>
      <c r="E110" s="172"/>
      <c r="F110" s="172"/>
      <c r="G110" s="172"/>
      <c r="H110" s="172"/>
      <c r="I110" s="172"/>
      <c r="J110" s="172"/>
      <c r="K110" s="172"/>
      <c r="L110" s="172"/>
      <c r="M110" s="24"/>
      <c r="N110" s="24"/>
      <c r="O110" s="24"/>
      <c r="P110" s="24"/>
      <c r="Q110" s="24"/>
      <c r="R110" s="24"/>
      <c r="S110" s="24"/>
      <c r="T110" s="24"/>
    </row>
    <row r="111" spans="1:20" ht="12" customHeight="1" x14ac:dyDescent="0.25">
      <c r="A111" s="172"/>
      <c r="B111" s="172"/>
      <c r="C111" s="172"/>
      <c r="D111" s="172"/>
      <c r="E111" s="172"/>
      <c r="F111" s="172"/>
      <c r="G111" s="172"/>
      <c r="H111" s="172"/>
      <c r="I111" s="172"/>
      <c r="J111" s="172"/>
      <c r="K111" s="172"/>
      <c r="L111" s="172"/>
      <c r="M111" s="24"/>
      <c r="N111" s="24"/>
      <c r="O111" s="24"/>
      <c r="P111" s="24"/>
      <c r="Q111" s="24"/>
      <c r="R111" s="24"/>
      <c r="S111" s="24"/>
      <c r="T111" s="24"/>
    </row>
    <row r="112" spans="1:20" ht="12" customHeight="1" x14ac:dyDescent="0.25">
      <c r="A112" s="172" t="s">
        <v>499</v>
      </c>
      <c r="B112" s="172"/>
      <c r="C112" s="172"/>
      <c r="D112" s="172"/>
      <c r="E112" s="172"/>
      <c r="F112" s="172"/>
      <c r="G112" s="172"/>
      <c r="H112" s="172"/>
      <c r="I112" s="172"/>
      <c r="J112" s="172"/>
      <c r="K112" s="172"/>
      <c r="L112" s="172"/>
      <c r="M112" s="24"/>
      <c r="N112" s="184">
        <v>0</v>
      </c>
      <c r="O112" s="184"/>
      <c r="P112" s="184"/>
      <c r="Q112" s="184"/>
      <c r="R112" s="24"/>
      <c r="S112" s="184">
        <v>1144078.1000000001</v>
      </c>
      <c r="T112" s="184"/>
    </row>
    <row r="113" spans="1:20" ht="12" customHeight="1" x14ac:dyDescent="0.25">
      <c r="A113" s="172"/>
      <c r="B113" s="172"/>
      <c r="C113" s="172"/>
      <c r="D113" s="172"/>
      <c r="E113" s="172"/>
      <c r="F113" s="172"/>
      <c r="G113" s="172"/>
      <c r="H113" s="172"/>
      <c r="I113" s="172"/>
      <c r="J113" s="172"/>
      <c r="K113" s="172"/>
      <c r="L113" s="172"/>
      <c r="M113" s="24"/>
      <c r="N113" s="24"/>
      <c r="O113" s="24"/>
      <c r="P113" s="24"/>
      <c r="Q113" s="24"/>
      <c r="R113" s="24"/>
      <c r="S113" s="24"/>
      <c r="T113" s="24"/>
    </row>
    <row r="114" spans="1:20" ht="12" customHeight="1" x14ac:dyDescent="0.25">
      <c r="A114" s="172"/>
      <c r="B114" s="172"/>
      <c r="C114" s="172"/>
      <c r="D114" s="172"/>
      <c r="E114" s="172"/>
      <c r="F114" s="172"/>
      <c r="G114" s="172"/>
      <c r="H114" s="172"/>
      <c r="I114" s="172"/>
      <c r="J114" s="172"/>
      <c r="K114" s="172"/>
      <c r="L114" s="172"/>
      <c r="M114" s="24"/>
      <c r="N114" s="24"/>
      <c r="O114" s="24"/>
      <c r="P114" s="24"/>
      <c r="Q114" s="24"/>
      <c r="R114" s="24"/>
      <c r="S114" s="24"/>
      <c r="T114" s="24"/>
    </row>
    <row r="115" spans="1:20" ht="12" customHeight="1" x14ac:dyDescent="0.25">
      <c r="A115" s="172" t="s">
        <v>500</v>
      </c>
      <c r="B115" s="172"/>
      <c r="C115" s="172"/>
      <c r="D115" s="172"/>
      <c r="E115" s="172"/>
      <c r="F115" s="172"/>
      <c r="G115" s="172"/>
      <c r="H115" s="172"/>
      <c r="I115" s="172"/>
      <c r="J115" s="172"/>
      <c r="K115" s="172"/>
      <c r="L115" s="172"/>
      <c r="M115" s="24"/>
      <c r="N115" s="184">
        <v>0</v>
      </c>
      <c r="O115" s="184"/>
      <c r="P115" s="184"/>
      <c r="Q115" s="184"/>
      <c r="R115" s="24"/>
      <c r="S115" s="184">
        <v>2461746.7799999998</v>
      </c>
      <c r="T115" s="184"/>
    </row>
    <row r="116" spans="1:20" ht="12" customHeight="1" x14ac:dyDescent="0.25">
      <c r="A116" s="172"/>
      <c r="B116" s="172"/>
      <c r="C116" s="172"/>
      <c r="D116" s="172"/>
      <c r="E116" s="172"/>
      <c r="F116" s="172"/>
      <c r="G116" s="172"/>
      <c r="H116" s="172"/>
      <c r="I116" s="172"/>
      <c r="J116" s="172"/>
      <c r="K116" s="172"/>
      <c r="L116" s="172"/>
      <c r="M116" s="24"/>
      <c r="N116" s="24"/>
      <c r="O116" s="24"/>
      <c r="P116" s="24"/>
      <c r="Q116" s="24"/>
      <c r="R116" s="24"/>
      <c r="S116" s="24"/>
      <c r="T116" s="24"/>
    </row>
    <row r="117" spans="1:20" ht="12" customHeight="1" x14ac:dyDescent="0.25">
      <c r="A117" s="172"/>
      <c r="B117" s="172"/>
      <c r="C117" s="172"/>
      <c r="D117" s="172"/>
      <c r="E117" s="172"/>
      <c r="F117" s="172"/>
      <c r="G117" s="172"/>
      <c r="H117" s="172"/>
      <c r="I117" s="172"/>
      <c r="J117" s="172"/>
      <c r="K117" s="172"/>
      <c r="L117" s="172"/>
      <c r="M117" s="24"/>
      <c r="N117" s="24"/>
      <c r="O117" s="24"/>
      <c r="P117" s="24"/>
      <c r="Q117" s="24"/>
      <c r="R117" s="24"/>
      <c r="S117" s="24"/>
      <c r="T117" s="24"/>
    </row>
    <row r="118" spans="1:20" ht="12" customHeight="1" x14ac:dyDescent="0.25">
      <c r="A118" s="172" t="s">
        <v>501</v>
      </c>
      <c r="B118" s="172"/>
      <c r="C118" s="172"/>
      <c r="D118" s="172"/>
      <c r="E118" s="172"/>
      <c r="F118" s="172"/>
      <c r="G118" s="172"/>
      <c r="H118" s="172"/>
      <c r="I118" s="172"/>
      <c r="J118" s="172"/>
      <c r="K118" s="172"/>
      <c r="L118" s="172"/>
      <c r="M118" s="24"/>
      <c r="N118" s="184">
        <v>0</v>
      </c>
      <c r="O118" s="184"/>
      <c r="P118" s="184"/>
      <c r="Q118" s="184"/>
      <c r="R118" s="24"/>
      <c r="S118" s="184">
        <v>478857.72</v>
      </c>
      <c r="T118" s="184"/>
    </row>
    <row r="119" spans="1:20" ht="12" customHeight="1" x14ac:dyDescent="0.25">
      <c r="A119" s="172"/>
      <c r="B119" s="172"/>
      <c r="C119" s="172"/>
      <c r="D119" s="172"/>
      <c r="E119" s="172"/>
      <c r="F119" s="172"/>
      <c r="G119" s="172"/>
      <c r="H119" s="172"/>
      <c r="I119" s="172"/>
      <c r="J119" s="172"/>
      <c r="K119" s="172"/>
      <c r="L119" s="172"/>
      <c r="M119" s="24"/>
      <c r="N119" s="24"/>
      <c r="O119" s="24"/>
      <c r="P119" s="24"/>
      <c r="Q119" s="24"/>
      <c r="R119" s="24"/>
      <c r="S119" s="24"/>
      <c r="T119" s="24"/>
    </row>
    <row r="120" spans="1:20" ht="12" customHeight="1" x14ac:dyDescent="0.25">
      <c r="A120" s="172"/>
      <c r="B120" s="172"/>
      <c r="C120" s="172"/>
      <c r="D120" s="172"/>
      <c r="E120" s="172"/>
      <c r="F120" s="172"/>
      <c r="G120" s="172"/>
      <c r="H120" s="172"/>
      <c r="I120" s="172"/>
      <c r="J120" s="172"/>
      <c r="K120" s="172"/>
      <c r="L120" s="172"/>
      <c r="M120" s="24"/>
      <c r="N120" s="24"/>
      <c r="O120" s="24"/>
      <c r="P120" s="24"/>
      <c r="Q120" s="24"/>
      <c r="R120" s="24"/>
      <c r="S120" s="24"/>
      <c r="T120" s="24"/>
    </row>
    <row r="121" spans="1:20" ht="12" customHeight="1" x14ac:dyDescent="0.25">
      <c r="A121" s="172" t="s">
        <v>502</v>
      </c>
      <c r="B121" s="172"/>
      <c r="C121" s="172"/>
      <c r="D121" s="172"/>
      <c r="E121" s="172"/>
      <c r="F121" s="172"/>
      <c r="G121" s="172"/>
      <c r="H121" s="172"/>
      <c r="I121" s="172"/>
      <c r="J121" s="172"/>
      <c r="K121" s="172"/>
      <c r="L121" s="172"/>
      <c r="M121" s="24"/>
      <c r="N121" s="184">
        <v>0</v>
      </c>
      <c r="O121" s="184"/>
      <c r="P121" s="184"/>
      <c r="Q121" s="184"/>
      <c r="R121" s="24"/>
      <c r="S121" s="184">
        <v>758399.62</v>
      </c>
      <c r="T121" s="184"/>
    </row>
    <row r="122" spans="1:20" ht="12" customHeight="1" x14ac:dyDescent="0.25">
      <c r="A122" s="172"/>
      <c r="B122" s="172"/>
      <c r="C122" s="172"/>
      <c r="D122" s="172"/>
      <c r="E122" s="172"/>
      <c r="F122" s="172"/>
      <c r="G122" s="172"/>
      <c r="H122" s="172"/>
      <c r="I122" s="172"/>
      <c r="J122" s="172"/>
      <c r="K122" s="172"/>
      <c r="L122" s="172"/>
      <c r="M122" s="24"/>
      <c r="N122" s="24"/>
      <c r="O122" s="24"/>
      <c r="P122" s="24"/>
      <c r="Q122" s="24"/>
      <c r="R122" s="24"/>
      <c r="S122" s="24"/>
      <c r="T122" s="24"/>
    </row>
    <row r="123" spans="1:20" ht="12" customHeight="1" x14ac:dyDescent="0.25">
      <c r="A123" s="172"/>
      <c r="B123" s="172"/>
      <c r="C123" s="172"/>
      <c r="D123" s="172"/>
      <c r="E123" s="172"/>
      <c r="F123" s="172"/>
      <c r="G123" s="172"/>
      <c r="H123" s="172"/>
      <c r="I123" s="172"/>
      <c r="J123" s="172"/>
      <c r="K123" s="172"/>
      <c r="L123" s="172"/>
      <c r="M123" s="24"/>
      <c r="N123" s="24"/>
      <c r="O123" s="24"/>
      <c r="P123" s="24"/>
      <c r="Q123" s="24"/>
      <c r="R123" s="24"/>
      <c r="S123" s="24"/>
      <c r="T123" s="24"/>
    </row>
    <row r="124" spans="1:20" ht="12" customHeight="1" x14ac:dyDescent="0.25">
      <c r="A124" s="172" t="s">
        <v>503</v>
      </c>
      <c r="B124" s="172"/>
      <c r="C124" s="172"/>
      <c r="D124" s="172"/>
      <c r="E124" s="172"/>
      <c r="F124" s="172"/>
      <c r="G124" s="172"/>
      <c r="H124" s="172"/>
      <c r="I124" s="172"/>
      <c r="J124" s="172"/>
      <c r="K124" s="172"/>
      <c r="L124" s="172"/>
      <c r="M124" s="24"/>
      <c r="N124" s="184">
        <v>0</v>
      </c>
      <c r="O124" s="184"/>
      <c r="P124" s="184"/>
      <c r="Q124" s="184"/>
      <c r="R124" s="24"/>
      <c r="S124" s="184">
        <v>1130940.53</v>
      </c>
      <c r="T124" s="184"/>
    </row>
    <row r="125" spans="1:20" ht="12" customHeight="1" x14ac:dyDescent="0.25">
      <c r="A125" s="172"/>
      <c r="B125" s="172"/>
      <c r="C125" s="172"/>
      <c r="D125" s="172"/>
      <c r="E125" s="172"/>
      <c r="F125" s="172"/>
      <c r="G125" s="172"/>
      <c r="H125" s="172"/>
      <c r="I125" s="172"/>
      <c r="J125" s="172"/>
      <c r="K125" s="172"/>
      <c r="L125" s="172"/>
      <c r="M125" s="24"/>
      <c r="N125" s="24"/>
      <c r="O125" s="24"/>
      <c r="P125" s="24"/>
      <c r="Q125" s="24"/>
      <c r="R125" s="24"/>
      <c r="S125" s="24"/>
      <c r="T125" s="24"/>
    </row>
    <row r="126" spans="1:20" ht="12" customHeight="1" x14ac:dyDescent="0.25">
      <c r="A126" s="172"/>
      <c r="B126" s="172"/>
      <c r="C126" s="172"/>
      <c r="D126" s="172"/>
      <c r="E126" s="172"/>
      <c r="F126" s="172"/>
      <c r="G126" s="172"/>
      <c r="H126" s="172"/>
      <c r="I126" s="172"/>
      <c r="J126" s="172"/>
      <c r="K126" s="172"/>
      <c r="L126" s="172"/>
      <c r="M126" s="24"/>
      <c r="N126" s="24"/>
      <c r="O126" s="24"/>
      <c r="P126" s="24"/>
      <c r="Q126" s="24"/>
      <c r="R126" s="24"/>
      <c r="S126" s="24"/>
      <c r="T126" s="24"/>
    </row>
    <row r="127" spans="1:20" ht="15.75" customHeight="1" x14ac:dyDescent="0.25">
      <c r="A127" s="172" t="s">
        <v>504</v>
      </c>
      <c r="B127" s="172"/>
      <c r="C127" s="172"/>
      <c r="D127" s="172"/>
      <c r="E127" s="172"/>
      <c r="F127" s="172"/>
      <c r="G127" s="172"/>
      <c r="H127" s="172"/>
      <c r="I127" s="172"/>
      <c r="J127" s="172"/>
      <c r="K127" s="172"/>
      <c r="L127" s="172"/>
      <c r="M127" s="24"/>
      <c r="N127" s="184">
        <v>0</v>
      </c>
      <c r="O127" s="184"/>
      <c r="P127" s="184"/>
      <c r="Q127" s="184"/>
      <c r="R127" s="24"/>
      <c r="S127" s="184">
        <v>2677997.94</v>
      </c>
      <c r="T127" s="184"/>
    </row>
    <row r="128" spans="1:20" ht="15.75" customHeight="1" x14ac:dyDescent="0.25">
      <c r="A128" s="172" t="s">
        <v>505</v>
      </c>
      <c r="B128" s="172"/>
      <c r="C128" s="172"/>
      <c r="D128" s="172"/>
      <c r="E128" s="172"/>
      <c r="F128" s="172"/>
      <c r="G128" s="172"/>
      <c r="H128" s="172"/>
      <c r="I128" s="172"/>
      <c r="J128" s="172"/>
      <c r="K128" s="172"/>
      <c r="L128" s="172"/>
      <c r="M128" s="24"/>
      <c r="N128" s="184">
        <v>0</v>
      </c>
      <c r="O128" s="184"/>
      <c r="P128" s="184"/>
      <c r="Q128" s="184"/>
      <c r="R128" s="24"/>
      <c r="S128" s="184">
        <v>1779254.47</v>
      </c>
      <c r="T128" s="184"/>
    </row>
    <row r="129" spans="1:20" ht="12" customHeight="1" x14ac:dyDescent="0.25">
      <c r="A129" s="172" t="s">
        <v>506</v>
      </c>
      <c r="B129" s="172"/>
      <c r="C129" s="172"/>
      <c r="D129" s="172"/>
      <c r="E129" s="172"/>
      <c r="F129" s="172"/>
      <c r="G129" s="172"/>
      <c r="H129" s="172"/>
      <c r="I129" s="172"/>
      <c r="J129" s="172"/>
      <c r="K129" s="172"/>
      <c r="L129" s="172"/>
      <c r="M129" s="24"/>
      <c r="N129" s="184">
        <v>0</v>
      </c>
      <c r="O129" s="184"/>
      <c r="P129" s="184"/>
      <c r="Q129" s="184"/>
      <c r="R129" s="24"/>
      <c r="S129" s="184">
        <v>3022871.45</v>
      </c>
      <c r="T129" s="184"/>
    </row>
    <row r="130" spans="1:20" ht="12" customHeight="1" x14ac:dyDescent="0.25">
      <c r="A130" s="172"/>
      <c r="B130" s="172"/>
      <c r="C130" s="172"/>
      <c r="D130" s="172"/>
      <c r="E130" s="172"/>
      <c r="F130" s="172"/>
      <c r="G130" s="172"/>
      <c r="H130" s="172"/>
      <c r="I130" s="172"/>
      <c r="J130" s="172"/>
      <c r="K130" s="172"/>
      <c r="L130" s="172"/>
      <c r="M130" s="24"/>
      <c r="N130" s="24"/>
      <c r="O130" s="24"/>
      <c r="P130" s="24"/>
      <c r="Q130" s="24"/>
      <c r="R130" s="24"/>
      <c r="S130" s="24"/>
      <c r="T130" s="24"/>
    </row>
    <row r="131" spans="1:20" ht="12" customHeight="1" x14ac:dyDescent="0.25">
      <c r="A131" s="172"/>
      <c r="B131" s="172"/>
      <c r="C131" s="172"/>
      <c r="D131" s="172"/>
      <c r="E131" s="172"/>
      <c r="F131" s="172"/>
      <c r="G131" s="172"/>
      <c r="H131" s="172"/>
      <c r="I131" s="172"/>
      <c r="J131" s="172"/>
      <c r="K131" s="172"/>
      <c r="L131" s="172"/>
      <c r="M131" s="24"/>
      <c r="N131" s="24"/>
      <c r="O131" s="24"/>
      <c r="P131" s="24"/>
      <c r="Q131" s="24"/>
      <c r="R131" s="24"/>
      <c r="S131" s="24"/>
      <c r="T131" s="24"/>
    </row>
    <row r="132" spans="1:20" ht="15.75" customHeight="1" x14ac:dyDescent="0.25">
      <c r="A132" s="172" t="s">
        <v>507</v>
      </c>
      <c r="B132" s="172"/>
      <c r="C132" s="172"/>
      <c r="D132" s="172"/>
      <c r="E132" s="172"/>
      <c r="F132" s="172"/>
      <c r="G132" s="172"/>
      <c r="H132" s="172"/>
      <c r="I132" s="172"/>
      <c r="J132" s="172"/>
      <c r="K132" s="172"/>
      <c r="L132" s="172"/>
      <c r="M132" s="24"/>
      <c r="N132" s="184">
        <v>0</v>
      </c>
      <c r="O132" s="184"/>
      <c r="P132" s="184"/>
      <c r="Q132" s="184"/>
      <c r="R132" s="24"/>
      <c r="S132" s="184">
        <v>753870.94</v>
      </c>
      <c r="T132" s="184"/>
    </row>
    <row r="133" spans="1:20" ht="12" customHeight="1" x14ac:dyDescent="0.25">
      <c r="A133" s="172" t="s">
        <v>508</v>
      </c>
      <c r="B133" s="172"/>
      <c r="C133" s="172"/>
      <c r="D133" s="172"/>
      <c r="E133" s="172"/>
      <c r="F133" s="172"/>
      <c r="G133" s="172"/>
      <c r="H133" s="172"/>
      <c r="I133" s="172"/>
      <c r="J133" s="172"/>
      <c r="K133" s="172"/>
      <c r="L133" s="172"/>
      <c r="M133" s="24"/>
      <c r="N133" s="184">
        <v>0</v>
      </c>
      <c r="O133" s="184"/>
      <c r="P133" s="184"/>
      <c r="Q133" s="184"/>
      <c r="R133" s="24"/>
      <c r="S133" s="184">
        <v>1061120.18</v>
      </c>
      <c r="T133" s="184"/>
    </row>
    <row r="134" spans="1:20" ht="12" customHeight="1" x14ac:dyDescent="0.25">
      <c r="A134" s="172"/>
      <c r="B134" s="172"/>
      <c r="C134" s="172"/>
      <c r="D134" s="172"/>
      <c r="E134" s="172"/>
      <c r="F134" s="172"/>
      <c r="G134" s="172"/>
      <c r="H134" s="172"/>
      <c r="I134" s="172"/>
      <c r="J134" s="172"/>
      <c r="K134" s="172"/>
      <c r="L134" s="172"/>
      <c r="M134" s="24"/>
      <c r="N134" s="24"/>
      <c r="O134" s="24"/>
      <c r="P134" s="24"/>
      <c r="Q134" s="24"/>
      <c r="R134" s="24"/>
      <c r="S134" s="24"/>
      <c r="T134" s="24"/>
    </row>
    <row r="135" spans="1:20" ht="12" customHeight="1" x14ac:dyDescent="0.25">
      <c r="A135" s="172" t="s">
        <v>509</v>
      </c>
      <c r="B135" s="172"/>
      <c r="C135" s="172"/>
      <c r="D135" s="172"/>
      <c r="E135" s="172"/>
      <c r="F135" s="172"/>
      <c r="G135" s="172"/>
      <c r="H135" s="172"/>
      <c r="I135" s="172"/>
      <c r="J135" s="172"/>
      <c r="K135" s="172"/>
      <c r="L135" s="172"/>
      <c r="M135" s="24"/>
      <c r="N135" s="184">
        <v>0</v>
      </c>
      <c r="O135" s="184"/>
      <c r="P135" s="184"/>
      <c r="Q135" s="184"/>
      <c r="R135" s="24"/>
      <c r="S135" s="184">
        <v>258885.47</v>
      </c>
      <c r="T135" s="184"/>
    </row>
    <row r="136" spans="1:20" ht="12" customHeight="1" x14ac:dyDescent="0.25">
      <c r="A136" s="172"/>
      <c r="B136" s="172"/>
      <c r="C136" s="172"/>
      <c r="D136" s="172"/>
      <c r="E136" s="172"/>
      <c r="F136" s="172"/>
      <c r="G136" s="172"/>
      <c r="H136" s="172"/>
      <c r="I136" s="172"/>
      <c r="J136" s="172"/>
      <c r="K136" s="172"/>
      <c r="L136" s="172"/>
      <c r="M136" s="24"/>
      <c r="N136" s="24"/>
      <c r="O136" s="24"/>
      <c r="P136" s="24"/>
      <c r="Q136" s="24"/>
      <c r="R136" s="24"/>
      <c r="S136" s="24"/>
      <c r="T136" s="24"/>
    </row>
    <row r="137" spans="1:20" ht="15.75" customHeight="1" x14ac:dyDescent="0.25">
      <c r="A137" s="172" t="s">
        <v>510</v>
      </c>
      <c r="B137" s="172"/>
      <c r="C137" s="172"/>
      <c r="D137" s="172"/>
      <c r="E137" s="172"/>
      <c r="F137" s="172"/>
      <c r="G137" s="172"/>
      <c r="H137" s="172"/>
      <c r="I137" s="172"/>
      <c r="J137" s="172"/>
      <c r="K137" s="172"/>
      <c r="L137" s="172"/>
      <c r="M137" s="24"/>
      <c r="N137" s="184">
        <v>0</v>
      </c>
      <c r="O137" s="184"/>
      <c r="P137" s="184"/>
      <c r="Q137" s="184"/>
      <c r="R137" s="24"/>
      <c r="S137" s="184">
        <v>756223.87</v>
      </c>
      <c r="T137" s="184"/>
    </row>
    <row r="138" spans="1:20" ht="13.5" customHeight="1" x14ac:dyDescent="0.25">
      <c r="A138" s="172"/>
      <c r="B138" s="172"/>
      <c r="C138" s="172"/>
      <c r="D138" s="172"/>
      <c r="E138" s="172"/>
      <c r="F138" s="172"/>
      <c r="G138" s="172"/>
      <c r="H138" s="172"/>
      <c r="I138" s="172"/>
      <c r="J138" s="172"/>
      <c r="K138" s="172"/>
      <c r="L138" s="172"/>
      <c r="M138" s="24"/>
      <c r="N138" s="24"/>
      <c r="O138" s="24"/>
      <c r="P138" s="24"/>
      <c r="Q138" s="24"/>
      <c r="R138" s="24"/>
      <c r="S138" s="24"/>
      <c r="T138" s="24"/>
    </row>
    <row r="139" spans="1:20" ht="12" customHeight="1" x14ac:dyDescent="0.25">
      <c r="A139" s="172"/>
      <c r="B139" s="172"/>
      <c r="C139" s="172"/>
      <c r="D139" s="172"/>
      <c r="E139" s="172"/>
      <c r="F139" s="172"/>
      <c r="G139" s="172"/>
      <c r="H139" s="172"/>
      <c r="I139" s="172"/>
      <c r="J139" s="172"/>
      <c r="K139" s="172"/>
      <c r="L139" s="172"/>
      <c r="M139" s="24"/>
      <c r="N139" s="24"/>
      <c r="O139" s="24"/>
      <c r="P139" s="24"/>
      <c r="Q139" s="24"/>
      <c r="R139" s="24"/>
      <c r="S139" s="24"/>
      <c r="T139" s="24"/>
    </row>
    <row r="140" spans="1:20" ht="12" customHeight="1" x14ac:dyDescent="0.25">
      <c r="A140" s="172" t="s">
        <v>511</v>
      </c>
      <c r="B140" s="172"/>
      <c r="C140" s="172"/>
      <c r="D140" s="172"/>
      <c r="E140" s="172"/>
      <c r="F140" s="172"/>
      <c r="G140" s="172"/>
      <c r="H140" s="172"/>
      <c r="I140" s="172"/>
      <c r="J140" s="172"/>
      <c r="K140" s="172"/>
      <c r="L140" s="172"/>
      <c r="M140" s="24"/>
      <c r="N140" s="184">
        <v>0</v>
      </c>
      <c r="O140" s="184"/>
      <c r="P140" s="184"/>
      <c r="Q140" s="184"/>
      <c r="R140" s="24"/>
      <c r="S140" s="184">
        <v>12646079.380000001</v>
      </c>
      <c r="T140" s="184"/>
    </row>
    <row r="141" spans="1:20" ht="5.25" customHeight="1" x14ac:dyDescent="0.25">
      <c r="A141" s="172"/>
      <c r="B141" s="172"/>
      <c r="C141" s="172"/>
      <c r="D141" s="172"/>
      <c r="E141" s="172"/>
      <c r="F141" s="172"/>
      <c r="G141" s="172"/>
      <c r="H141" s="172"/>
      <c r="I141" s="172"/>
      <c r="J141" s="172"/>
      <c r="K141" s="172"/>
      <c r="L141" s="172"/>
      <c r="M141" s="24"/>
      <c r="N141" s="24"/>
      <c r="O141" s="24"/>
      <c r="P141" s="24"/>
      <c r="Q141" s="24"/>
      <c r="R141" s="24"/>
      <c r="S141" s="24"/>
      <c r="T141" s="24"/>
    </row>
    <row r="142" spans="1:20" ht="15.75" customHeight="1" x14ac:dyDescent="0.25">
      <c r="A142" s="172" t="s">
        <v>512</v>
      </c>
      <c r="B142" s="172"/>
      <c r="C142" s="172"/>
      <c r="D142" s="172"/>
      <c r="E142" s="172"/>
      <c r="F142" s="172"/>
      <c r="G142" s="172"/>
      <c r="H142" s="172"/>
      <c r="I142" s="172"/>
      <c r="J142" s="172"/>
      <c r="K142" s="172"/>
      <c r="L142" s="172"/>
      <c r="M142" s="24"/>
      <c r="N142" s="184">
        <v>0</v>
      </c>
      <c r="O142" s="184"/>
      <c r="P142" s="184"/>
      <c r="Q142" s="184"/>
      <c r="R142" s="24"/>
      <c r="S142" s="184">
        <v>1971668.78</v>
      </c>
      <c r="T142" s="184"/>
    </row>
    <row r="143" spans="1:20" ht="15.75" customHeight="1" x14ac:dyDescent="0.25">
      <c r="A143" s="172" t="s">
        <v>513</v>
      </c>
      <c r="B143" s="172"/>
      <c r="C143" s="172"/>
      <c r="D143" s="172"/>
      <c r="E143" s="172"/>
      <c r="F143" s="172"/>
      <c r="G143" s="172"/>
      <c r="H143" s="172"/>
      <c r="I143" s="172"/>
      <c r="J143" s="172"/>
      <c r="K143" s="172"/>
      <c r="L143" s="172"/>
      <c r="M143" s="24"/>
      <c r="N143" s="184">
        <v>0</v>
      </c>
      <c r="O143" s="184"/>
      <c r="P143" s="184"/>
      <c r="Q143" s="184"/>
      <c r="R143" s="24"/>
      <c r="S143" s="184">
        <v>3632838.85</v>
      </c>
      <c r="T143" s="184"/>
    </row>
    <row r="144" spans="1:20" ht="12" customHeight="1" x14ac:dyDescent="0.25">
      <c r="A144" s="172" t="s">
        <v>514</v>
      </c>
      <c r="B144" s="172"/>
      <c r="C144" s="172"/>
      <c r="D144" s="172"/>
      <c r="E144" s="172"/>
      <c r="F144" s="172"/>
      <c r="G144" s="172"/>
      <c r="H144" s="172"/>
      <c r="I144" s="172"/>
      <c r="J144" s="172"/>
      <c r="K144" s="172"/>
      <c r="L144" s="172"/>
      <c r="M144" s="24"/>
      <c r="N144" s="184">
        <v>0</v>
      </c>
      <c r="O144" s="184"/>
      <c r="P144" s="184"/>
      <c r="Q144" s="184"/>
      <c r="R144" s="24"/>
      <c r="S144" s="184">
        <v>2100952.33</v>
      </c>
      <c r="T144" s="184"/>
    </row>
    <row r="145" spans="1:20" ht="12" customHeight="1" x14ac:dyDescent="0.25">
      <c r="A145" s="172"/>
      <c r="B145" s="172"/>
      <c r="C145" s="172"/>
      <c r="D145" s="172"/>
      <c r="E145" s="172"/>
      <c r="F145" s="172"/>
      <c r="G145" s="172"/>
      <c r="H145" s="172"/>
      <c r="I145" s="172"/>
      <c r="J145" s="172"/>
      <c r="K145" s="172"/>
      <c r="L145" s="172"/>
      <c r="M145" s="24"/>
      <c r="N145" s="24"/>
      <c r="O145" s="24"/>
      <c r="P145" s="24"/>
      <c r="Q145" s="24"/>
      <c r="R145" s="24"/>
      <c r="S145" s="24"/>
      <c r="T145" s="24"/>
    </row>
    <row r="146" spans="1:20" ht="15.75" customHeight="1" x14ac:dyDescent="0.25">
      <c r="A146" s="172" t="s">
        <v>515</v>
      </c>
      <c r="B146" s="172"/>
      <c r="C146" s="172"/>
      <c r="D146" s="172"/>
      <c r="E146" s="172"/>
      <c r="F146" s="172"/>
      <c r="G146" s="172"/>
      <c r="H146" s="172"/>
      <c r="I146" s="172"/>
      <c r="J146" s="172"/>
      <c r="K146" s="172"/>
      <c r="L146" s="172"/>
      <c r="M146" s="24"/>
      <c r="N146" s="184">
        <v>0</v>
      </c>
      <c r="O146" s="184"/>
      <c r="P146" s="184"/>
      <c r="Q146" s="184"/>
      <c r="R146" s="24"/>
      <c r="S146" s="184">
        <v>12571867.689999999</v>
      </c>
      <c r="T146" s="184"/>
    </row>
    <row r="147" spans="1:20" ht="18" customHeight="1" x14ac:dyDescent="0.25">
      <c r="A147" s="172" t="s">
        <v>516</v>
      </c>
      <c r="B147" s="172"/>
      <c r="C147" s="172"/>
      <c r="D147" s="172"/>
      <c r="E147" s="172"/>
      <c r="F147" s="172"/>
      <c r="G147" s="172"/>
      <c r="H147" s="172"/>
      <c r="I147" s="172"/>
      <c r="J147" s="172"/>
      <c r="K147" s="172"/>
      <c r="L147" s="172"/>
      <c r="M147" s="24"/>
      <c r="N147" s="184">
        <v>0</v>
      </c>
      <c r="O147" s="184"/>
      <c r="P147" s="184"/>
      <c r="Q147" s="184"/>
      <c r="R147" s="24"/>
      <c r="S147" s="184">
        <v>228993.04</v>
      </c>
      <c r="T147" s="184"/>
    </row>
    <row r="148" spans="1:20" ht="14.25" customHeight="1" x14ac:dyDescent="0.25">
      <c r="A148" s="172"/>
      <c r="B148" s="172"/>
      <c r="C148" s="172"/>
      <c r="D148" s="172"/>
      <c r="E148" s="172"/>
      <c r="F148" s="172"/>
      <c r="G148" s="172"/>
      <c r="H148" s="172"/>
      <c r="I148" s="172"/>
      <c r="J148" s="172"/>
      <c r="K148" s="172"/>
      <c r="L148" s="172"/>
      <c r="M148" s="24"/>
      <c r="N148" s="24"/>
      <c r="O148" s="24"/>
      <c r="P148" s="24"/>
      <c r="Q148" s="24"/>
      <c r="R148" s="24"/>
      <c r="S148" s="24"/>
      <c r="T148" s="24"/>
    </row>
    <row r="149" spans="1:20" ht="3" customHeight="1" x14ac:dyDescent="0.25">
      <c r="A149" s="172"/>
      <c r="B149" s="172"/>
      <c r="C149" s="172"/>
      <c r="D149" s="172"/>
      <c r="E149" s="172"/>
      <c r="F149" s="172"/>
      <c r="G149" s="172"/>
      <c r="H149" s="172"/>
      <c r="I149" s="172"/>
      <c r="J149" s="172"/>
      <c r="K149" s="172"/>
      <c r="L149" s="172"/>
      <c r="M149" s="24"/>
      <c r="N149" s="24"/>
      <c r="O149" s="24"/>
      <c r="P149" s="24"/>
      <c r="Q149" s="24"/>
      <c r="R149" s="24"/>
      <c r="S149" s="24"/>
      <c r="T149" s="24"/>
    </row>
    <row r="150" spans="1:20" ht="15.75" customHeight="1" x14ac:dyDescent="0.25">
      <c r="A150" s="172" t="s">
        <v>517</v>
      </c>
      <c r="B150" s="172"/>
      <c r="C150" s="172"/>
      <c r="D150" s="172"/>
      <c r="E150" s="172"/>
      <c r="F150" s="172"/>
      <c r="G150" s="172"/>
      <c r="H150" s="172"/>
      <c r="I150" s="172"/>
      <c r="J150" s="172"/>
      <c r="K150" s="172"/>
      <c r="L150" s="172"/>
      <c r="M150" s="24"/>
      <c r="N150" s="184">
        <v>0</v>
      </c>
      <c r="O150" s="184"/>
      <c r="P150" s="184"/>
      <c r="Q150" s="184"/>
      <c r="R150" s="24"/>
      <c r="S150" s="184">
        <v>2740716.44</v>
      </c>
      <c r="T150" s="184"/>
    </row>
    <row r="151" spans="1:20" ht="15.75" customHeight="1" x14ac:dyDescent="0.25">
      <c r="A151" s="172" t="s">
        <v>518</v>
      </c>
      <c r="B151" s="172"/>
      <c r="C151" s="172"/>
      <c r="D151" s="172"/>
      <c r="E151" s="172"/>
      <c r="F151" s="172"/>
      <c r="G151" s="172"/>
      <c r="H151" s="172"/>
      <c r="I151" s="172"/>
      <c r="J151" s="172"/>
      <c r="K151" s="172"/>
      <c r="L151" s="172"/>
      <c r="M151" s="24"/>
      <c r="N151" s="184">
        <v>0</v>
      </c>
      <c r="O151" s="184"/>
      <c r="P151" s="184"/>
      <c r="Q151" s="184"/>
      <c r="R151" s="24"/>
      <c r="S151" s="184">
        <v>1948874.52</v>
      </c>
      <c r="T151" s="184"/>
    </row>
    <row r="152" spans="1:20" ht="12" customHeight="1" x14ac:dyDescent="0.25">
      <c r="A152" s="172" t="s">
        <v>519</v>
      </c>
      <c r="B152" s="172"/>
      <c r="C152" s="172"/>
      <c r="D152" s="172"/>
      <c r="E152" s="172"/>
      <c r="F152" s="172"/>
      <c r="G152" s="172"/>
      <c r="H152" s="172"/>
      <c r="I152" s="172"/>
      <c r="J152" s="172"/>
      <c r="K152" s="172"/>
      <c r="L152" s="172"/>
      <c r="M152" s="24"/>
      <c r="N152" s="184">
        <v>0</v>
      </c>
      <c r="O152" s="184"/>
      <c r="P152" s="184"/>
      <c r="Q152" s="184"/>
      <c r="R152" s="24"/>
      <c r="S152" s="184">
        <v>453280</v>
      </c>
      <c r="T152" s="184"/>
    </row>
    <row r="153" spans="1:20" ht="12" customHeight="1" x14ac:dyDescent="0.25">
      <c r="A153" s="172"/>
      <c r="B153" s="172"/>
      <c r="C153" s="172"/>
      <c r="D153" s="172"/>
      <c r="E153" s="172"/>
      <c r="F153" s="172"/>
      <c r="G153" s="172"/>
      <c r="H153" s="172"/>
      <c r="I153" s="172"/>
      <c r="J153" s="172"/>
      <c r="K153" s="172"/>
      <c r="L153" s="172"/>
      <c r="M153" s="24"/>
      <c r="N153" s="24"/>
      <c r="O153" s="24"/>
      <c r="P153" s="24"/>
      <c r="Q153" s="24"/>
      <c r="R153" s="24"/>
      <c r="S153" s="24"/>
      <c r="T153" s="24"/>
    </row>
    <row r="154" spans="1:20" ht="17.25" customHeight="1" x14ac:dyDescent="0.25">
      <c r="A154" s="172" t="s">
        <v>520</v>
      </c>
      <c r="B154" s="172"/>
      <c r="C154" s="172"/>
      <c r="D154" s="172"/>
      <c r="E154" s="172"/>
      <c r="F154" s="172"/>
      <c r="G154" s="172"/>
      <c r="H154" s="172"/>
      <c r="I154" s="172"/>
      <c r="J154" s="172"/>
      <c r="K154" s="172"/>
      <c r="L154" s="172"/>
      <c r="M154" s="24"/>
      <c r="N154" s="184">
        <v>0</v>
      </c>
      <c r="O154" s="184"/>
      <c r="P154" s="184"/>
      <c r="Q154" s="184"/>
      <c r="R154" s="24"/>
      <c r="S154" s="184">
        <v>52809532.409999996</v>
      </c>
      <c r="T154" s="184"/>
    </row>
    <row r="155" spans="1:20" ht="12" customHeight="1" x14ac:dyDescent="0.25">
      <c r="A155" s="172" t="s">
        <v>521</v>
      </c>
      <c r="B155" s="172"/>
      <c r="C155" s="172"/>
      <c r="D155" s="172"/>
      <c r="E155" s="172"/>
      <c r="F155" s="172"/>
      <c r="G155" s="172"/>
      <c r="H155" s="172"/>
      <c r="I155" s="172"/>
      <c r="J155" s="172"/>
      <c r="K155" s="172"/>
      <c r="L155" s="172"/>
      <c r="M155" s="24"/>
      <c r="N155" s="184">
        <v>0</v>
      </c>
      <c r="O155" s="184"/>
      <c r="P155" s="184"/>
      <c r="Q155" s="184"/>
      <c r="R155" s="24"/>
      <c r="S155" s="184">
        <v>627548.82999999996</v>
      </c>
      <c r="T155" s="184"/>
    </row>
    <row r="156" spans="1:20" ht="12" customHeight="1" x14ac:dyDescent="0.25">
      <c r="A156" s="172"/>
      <c r="B156" s="172"/>
      <c r="C156" s="172"/>
      <c r="D156" s="172"/>
      <c r="E156" s="172"/>
      <c r="F156" s="172"/>
      <c r="G156" s="172"/>
      <c r="H156" s="172"/>
      <c r="I156" s="172"/>
      <c r="J156" s="172"/>
      <c r="K156" s="172"/>
      <c r="L156" s="172"/>
      <c r="M156" s="24"/>
      <c r="N156" s="24"/>
      <c r="O156" s="24"/>
      <c r="P156" s="24"/>
      <c r="Q156" s="24"/>
      <c r="R156" s="24"/>
      <c r="S156" s="24"/>
      <c r="T156" s="24"/>
    </row>
    <row r="157" spans="1:20" ht="15.75" customHeight="1" x14ac:dyDescent="0.25">
      <c r="A157" s="172" t="s">
        <v>522</v>
      </c>
      <c r="B157" s="172"/>
      <c r="C157" s="172"/>
      <c r="D157" s="172"/>
      <c r="E157" s="172"/>
      <c r="F157" s="172"/>
      <c r="G157" s="172"/>
      <c r="H157" s="172"/>
      <c r="I157" s="172"/>
      <c r="J157" s="172"/>
      <c r="K157" s="172"/>
      <c r="L157" s="172"/>
      <c r="M157" s="24"/>
      <c r="N157" s="184">
        <v>0</v>
      </c>
      <c r="O157" s="184"/>
      <c r="P157" s="184"/>
      <c r="Q157" s="184"/>
      <c r="R157" s="24"/>
      <c r="S157" s="184">
        <v>1800789.88</v>
      </c>
      <c r="T157" s="184"/>
    </row>
    <row r="158" spans="1:20" ht="12" customHeight="1" x14ac:dyDescent="0.25">
      <c r="A158" s="172" t="s">
        <v>523</v>
      </c>
      <c r="B158" s="172"/>
      <c r="C158" s="172"/>
      <c r="D158" s="172"/>
      <c r="E158" s="172"/>
      <c r="F158" s="172"/>
      <c r="G158" s="172"/>
      <c r="H158" s="172"/>
      <c r="I158" s="172"/>
      <c r="J158" s="172"/>
      <c r="K158" s="172"/>
      <c r="L158" s="172"/>
      <c r="M158" s="24"/>
      <c r="N158" s="184">
        <v>0</v>
      </c>
      <c r="O158" s="184"/>
      <c r="P158" s="184"/>
      <c r="Q158" s="184"/>
      <c r="R158" s="24"/>
      <c r="S158" s="184">
        <v>502813.55</v>
      </c>
      <c r="T158" s="184"/>
    </row>
    <row r="159" spans="1:20" ht="12" customHeight="1" x14ac:dyDescent="0.25">
      <c r="A159" s="172"/>
      <c r="B159" s="172"/>
      <c r="C159" s="172"/>
      <c r="D159" s="172"/>
      <c r="E159" s="172"/>
      <c r="F159" s="172"/>
      <c r="G159" s="172"/>
      <c r="H159" s="172"/>
      <c r="I159" s="172"/>
      <c r="J159" s="172"/>
      <c r="K159" s="172"/>
      <c r="L159" s="172"/>
      <c r="M159" s="24"/>
      <c r="N159" s="24"/>
      <c r="O159" s="24"/>
      <c r="P159" s="24"/>
      <c r="Q159" s="24"/>
      <c r="R159" s="24"/>
      <c r="S159" s="24"/>
      <c r="T159" s="24"/>
    </row>
    <row r="160" spans="1:20" ht="12" customHeight="1" x14ac:dyDescent="0.25">
      <c r="A160" s="172" t="s">
        <v>524</v>
      </c>
      <c r="B160" s="172"/>
      <c r="C160" s="172"/>
      <c r="D160" s="172"/>
      <c r="E160" s="172"/>
      <c r="F160" s="172"/>
      <c r="G160" s="172"/>
      <c r="H160" s="172"/>
      <c r="I160" s="172"/>
      <c r="J160" s="172"/>
      <c r="K160" s="172"/>
      <c r="L160" s="172"/>
      <c r="M160" s="24"/>
      <c r="N160" s="184">
        <v>0</v>
      </c>
      <c r="O160" s="184"/>
      <c r="P160" s="184"/>
      <c r="Q160" s="184"/>
      <c r="R160" s="24"/>
      <c r="S160" s="184">
        <v>550473.23</v>
      </c>
      <c r="T160" s="184"/>
    </row>
    <row r="161" spans="1:20" ht="12" customHeight="1" x14ac:dyDescent="0.25">
      <c r="A161" s="172"/>
      <c r="B161" s="172"/>
      <c r="C161" s="172"/>
      <c r="D161" s="172"/>
      <c r="E161" s="172"/>
      <c r="F161" s="172"/>
      <c r="G161" s="172"/>
      <c r="H161" s="172"/>
      <c r="I161" s="172"/>
      <c r="J161" s="172"/>
      <c r="K161" s="172"/>
      <c r="L161" s="172"/>
      <c r="M161" s="24"/>
      <c r="N161" s="24"/>
      <c r="O161" s="24"/>
      <c r="P161" s="24"/>
      <c r="Q161" s="24"/>
      <c r="R161" s="24"/>
      <c r="S161" s="24"/>
      <c r="T161" s="24"/>
    </row>
    <row r="162" spans="1:20" ht="12" customHeight="1" x14ac:dyDescent="0.25">
      <c r="A162" s="172" t="s">
        <v>525</v>
      </c>
      <c r="B162" s="172"/>
      <c r="C162" s="172"/>
      <c r="D162" s="172"/>
      <c r="E162" s="172"/>
      <c r="F162" s="172"/>
      <c r="G162" s="172"/>
      <c r="H162" s="172"/>
      <c r="I162" s="172"/>
      <c r="J162" s="172"/>
      <c r="K162" s="172"/>
      <c r="L162" s="172"/>
      <c r="M162" s="24"/>
      <c r="N162" s="184">
        <v>0</v>
      </c>
      <c r="O162" s="184"/>
      <c r="P162" s="184"/>
      <c r="Q162" s="184"/>
      <c r="R162" s="24"/>
      <c r="S162" s="184">
        <v>535992.76</v>
      </c>
      <c r="T162" s="184"/>
    </row>
    <row r="163" spans="1:20" ht="12" customHeight="1" x14ac:dyDescent="0.25">
      <c r="A163" s="172"/>
      <c r="B163" s="172"/>
      <c r="C163" s="172"/>
      <c r="D163" s="172"/>
      <c r="E163" s="172"/>
      <c r="F163" s="172"/>
      <c r="G163" s="172"/>
      <c r="H163" s="172"/>
      <c r="I163" s="172"/>
      <c r="J163" s="172"/>
      <c r="K163" s="172"/>
      <c r="L163" s="172"/>
      <c r="M163" s="24"/>
      <c r="N163" s="24"/>
      <c r="O163" s="24"/>
      <c r="P163" s="24"/>
      <c r="Q163" s="24"/>
      <c r="R163" s="24"/>
      <c r="S163" s="24"/>
      <c r="T163" s="24"/>
    </row>
    <row r="164" spans="1:20" ht="12" customHeight="1" x14ac:dyDescent="0.25">
      <c r="A164" s="172" t="s">
        <v>526</v>
      </c>
      <c r="B164" s="172"/>
      <c r="C164" s="172"/>
      <c r="D164" s="172"/>
      <c r="E164" s="172"/>
      <c r="F164" s="172"/>
      <c r="G164" s="172"/>
      <c r="H164" s="172"/>
      <c r="I164" s="172"/>
      <c r="J164" s="172"/>
      <c r="K164" s="172"/>
      <c r="L164" s="172"/>
      <c r="M164" s="24"/>
      <c r="N164" s="184">
        <v>0</v>
      </c>
      <c r="O164" s="184"/>
      <c r="P164" s="184"/>
      <c r="Q164" s="184"/>
      <c r="R164" s="24"/>
      <c r="S164" s="184">
        <v>711371.43</v>
      </c>
      <c r="T164" s="184"/>
    </row>
    <row r="165" spans="1:20" ht="12" customHeight="1" x14ac:dyDescent="0.25">
      <c r="A165" s="172"/>
      <c r="B165" s="172"/>
      <c r="C165" s="172"/>
      <c r="D165" s="172"/>
      <c r="E165" s="172"/>
      <c r="F165" s="172"/>
      <c r="G165" s="172"/>
      <c r="H165" s="172"/>
      <c r="I165" s="172"/>
      <c r="J165" s="172"/>
      <c r="K165" s="172"/>
      <c r="L165" s="172"/>
      <c r="M165" s="24"/>
      <c r="N165" s="24"/>
      <c r="O165" s="24"/>
      <c r="P165" s="24"/>
      <c r="Q165" s="24"/>
      <c r="R165" s="24"/>
      <c r="S165" s="24"/>
      <c r="T165" s="24"/>
    </row>
    <row r="166" spans="1:20" ht="12" customHeight="1" x14ac:dyDescent="0.25">
      <c r="A166" s="172"/>
      <c r="B166" s="172"/>
      <c r="C166" s="172"/>
      <c r="D166" s="172"/>
      <c r="E166" s="172"/>
      <c r="F166" s="172"/>
      <c r="G166" s="172"/>
      <c r="H166" s="172"/>
      <c r="I166" s="172"/>
      <c r="J166" s="172"/>
      <c r="K166" s="172"/>
      <c r="L166" s="172"/>
      <c r="M166" s="24"/>
      <c r="N166" s="24"/>
      <c r="O166" s="24"/>
      <c r="P166" s="24"/>
      <c r="Q166" s="24"/>
      <c r="R166" s="24"/>
      <c r="S166" s="24"/>
      <c r="T166" s="24"/>
    </row>
    <row r="167" spans="1:20" ht="12" customHeight="1" x14ac:dyDescent="0.25">
      <c r="A167" s="172" t="s">
        <v>527</v>
      </c>
      <c r="B167" s="172"/>
      <c r="C167" s="172"/>
      <c r="D167" s="172"/>
      <c r="E167" s="172"/>
      <c r="F167" s="172"/>
      <c r="G167" s="172"/>
      <c r="H167" s="172"/>
      <c r="I167" s="172"/>
      <c r="J167" s="172"/>
      <c r="K167" s="172"/>
      <c r="L167" s="172"/>
      <c r="M167" s="24"/>
      <c r="N167" s="184">
        <v>0</v>
      </c>
      <c r="O167" s="184"/>
      <c r="P167" s="184"/>
      <c r="Q167" s="184"/>
      <c r="R167" s="24"/>
      <c r="S167" s="184">
        <v>979815.44</v>
      </c>
      <c r="T167" s="184"/>
    </row>
    <row r="168" spans="1:20" ht="12" customHeight="1" x14ac:dyDescent="0.25">
      <c r="A168" s="172"/>
      <c r="B168" s="172"/>
      <c r="C168" s="172"/>
      <c r="D168" s="172"/>
      <c r="E168" s="172"/>
      <c r="F168" s="172"/>
      <c r="G168" s="172"/>
      <c r="H168" s="172"/>
      <c r="I168" s="172"/>
      <c r="J168" s="172"/>
      <c r="K168" s="172"/>
      <c r="L168" s="172"/>
      <c r="M168" s="24"/>
      <c r="N168" s="24"/>
      <c r="O168" s="24"/>
      <c r="P168" s="24"/>
      <c r="Q168" s="24"/>
      <c r="R168" s="24"/>
      <c r="S168" s="24"/>
      <c r="T168" s="24"/>
    </row>
    <row r="169" spans="1:20" ht="12" customHeight="1" x14ac:dyDescent="0.25">
      <c r="A169" s="172"/>
      <c r="B169" s="172"/>
      <c r="C169" s="172"/>
      <c r="D169" s="172"/>
      <c r="E169" s="172"/>
      <c r="F169" s="172"/>
      <c r="G169" s="172"/>
      <c r="H169" s="172"/>
      <c r="I169" s="172"/>
      <c r="J169" s="172"/>
      <c r="K169" s="172"/>
      <c r="L169" s="172"/>
      <c r="M169" s="24"/>
      <c r="N169" s="24"/>
      <c r="O169" s="24"/>
      <c r="P169" s="24"/>
      <c r="Q169" s="24"/>
      <c r="R169" s="24"/>
      <c r="S169" s="24"/>
      <c r="T169" s="24"/>
    </row>
    <row r="170" spans="1:20" ht="12" customHeight="1" x14ac:dyDescent="0.25">
      <c r="A170" s="172" t="s">
        <v>528</v>
      </c>
      <c r="B170" s="172"/>
      <c r="C170" s="172"/>
      <c r="D170" s="172"/>
      <c r="E170" s="172"/>
      <c r="F170" s="172"/>
      <c r="G170" s="172"/>
      <c r="H170" s="172"/>
      <c r="I170" s="172"/>
      <c r="J170" s="172"/>
      <c r="K170" s="172"/>
      <c r="L170" s="172"/>
      <c r="M170" s="24"/>
      <c r="N170" s="184">
        <v>0</v>
      </c>
      <c r="O170" s="184"/>
      <c r="P170" s="184"/>
      <c r="Q170" s="184"/>
      <c r="R170" s="24"/>
      <c r="S170" s="184">
        <v>1324109.6599999999</v>
      </c>
      <c r="T170" s="184"/>
    </row>
    <row r="171" spans="1:20" ht="12" customHeight="1" x14ac:dyDescent="0.25">
      <c r="A171" s="172"/>
      <c r="B171" s="172"/>
      <c r="C171" s="172"/>
      <c r="D171" s="172"/>
      <c r="E171" s="172"/>
      <c r="F171" s="172"/>
      <c r="G171" s="172"/>
      <c r="H171" s="172"/>
      <c r="I171" s="172"/>
      <c r="J171" s="172"/>
      <c r="K171" s="172"/>
      <c r="L171" s="172"/>
      <c r="M171" s="24"/>
      <c r="N171" s="24"/>
      <c r="O171" s="24"/>
      <c r="P171" s="24"/>
      <c r="Q171" s="24"/>
      <c r="R171" s="24"/>
      <c r="S171" s="24"/>
      <c r="T171" s="24"/>
    </row>
    <row r="172" spans="1:20" ht="12" customHeight="1" x14ac:dyDescent="0.25">
      <c r="A172" s="172"/>
      <c r="B172" s="172"/>
      <c r="C172" s="172"/>
      <c r="D172" s="172"/>
      <c r="E172" s="172"/>
      <c r="F172" s="172"/>
      <c r="G172" s="172"/>
      <c r="H172" s="172"/>
      <c r="I172" s="172"/>
      <c r="J172" s="172"/>
      <c r="K172" s="172"/>
      <c r="L172" s="172"/>
      <c r="M172" s="24"/>
      <c r="N172" s="24"/>
      <c r="O172" s="24"/>
      <c r="P172" s="24"/>
      <c r="Q172" s="24"/>
      <c r="R172" s="24"/>
      <c r="S172" s="24"/>
      <c r="T172" s="24"/>
    </row>
    <row r="173" spans="1:20" ht="12" customHeight="1" x14ac:dyDescent="0.25">
      <c r="A173" s="172" t="s">
        <v>529</v>
      </c>
      <c r="B173" s="172"/>
      <c r="C173" s="172"/>
      <c r="D173" s="172"/>
      <c r="E173" s="172"/>
      <c r="F173" s="172"/>
      <c r="G173" s="172"/>
      <c r="H173" s="172"/>
      <c r="I173" s="172"/>
      <c r="J173" s="172"/>
      <c r="K173" s="172"/>
      <c r="L173" s="172"/>
      <c r="M173" s="24"/>
      <c r="N173" s="184">
        <v>0</v>
      </c>
      <c r="O173" s="184"/>
      <c r="P173" s="184"/>
      <c r="Q173" s="184"/>
      <c r="R173" s="24"/>
      <c r="S173" s="184">
        <v>415680.44</v>
      </c>
      <c r="T173" s="184"/>
    </row>
    <row r="174" spans="1:20" ht="12" customHeight="1" x14ac:dyDescent="0.25">
      <c r="A174" s="172"/>
      <c r="B174" s="172"/>
      <c r="C174" s="172"/>
      <c r="D174" s="172"/>
      <c r="E174" s="172"/>
      <c r="F174" s="172"/>
      <c r="G174" s="172"/>
      <c r="H174" s="172"/>
      <c r="I174" s="172"/>
      <c r="J174" s="172"/>
      <c r="K174" s="172"/>
      <c r="L174" s="172"/>
      <c r="M174" s="24"/>
      <c r="N174" s="24"/>
      <c r="O174" s="24"/>
      <c r="P174" s="24"/>
      <c r="Q174" s="24"/>
      <c r="R174" s="24"/>
      <c r="S174" s="24"/>
      <c r="T174" s="24"/>
    </row>
    <row r="175" spans="1:20" ht="12" customHeight="1" x14ac:dyDescent="0.25">
      <c r="A175" s="172" t="s">
        <v>530</v>
      </c>
      <c r="B175" s="172"/>
      <c r="C175" s="172"/>
      <c r="D175" s="172"/>
      <c r="E175" s="172"/>
      <c r="F175" s="172"/>
      <c r="G175" s="172"/>
      <c r="H175" s="172"/>
      <c r="I175" s="172"/>
      <c r="J175" s="172"/>
      <c r="K175" s="172"/>
      <c r="L175" s="172"/>
      <c r="M175" s="24"/>
      <c r="N175" s="184">
        <v>0</v>
      </c>
      <c r="O175" s="184"/>
      <c r="P175" s="184"/>
      <c r="Q175" s="184"/>
      <c r="R175" s="24"/>
      <c r="S175" s="184">
        <v>227091.07</v>
      </c>
      <c r="T175" s="184"/>
    </row>
    <row r="176" spans="1:20" ht="12" customHeight="1" x14ac:dyDescent="0.25">
      <c r="A176" s="172"/>
      <c r="B176" s="172"/>
      <c r="C176" s="172"/>
      <c r="D176" s="172"/>
      <c r="E176" s="172"/>
      <c r="F176" s="172"/>
      <c r="G176" s="172"/>
      <c r="H176" s="172"/>
      <c r="I176" s="172"/>
      <c r="J176" s="172"/>
      <c r="K176" s="172"/>
      <c r="L176" s="172"/>
      <c r="M176" s="24"/>
      <c r="N176" s="24"/>
      <c r="O176" s="24"/>
      <c r="P176" s="24"/>
      <c r="Q176" s="24"/>
      <c r="R176" s="24"/>
      <c r="S176" s="24"/>
      <c r="T176" s="24"/>
    </row>
    <row r="177" spans="1:20" ht="12" customHeight="1" x14ac:dyDescent="0.25">
      <c r="A177" s="172" t="s">
        <v>531</v>
      </c>
      <c r="B177" s="172"/>
      <c r="C177" s="172"/>
      <c r="D177" s="172"/>
      <c r="E177" s="172"/>
      <c r="F177" s="172"/>
      <c r="G177" s="172"/>
      <c r="H177" s="172"/>
      <c r="I177" s="172"/>
      <c r="J177" s="172"/>
      <c r="K177" s="172"/>
      <c r="L177" s="172"/>
      <c r="M177" s="24"/>
      <c r="N177" s="184">
        <v>0</v>
      </c>
      <c r="O177" s="184"/>
      <c r="P177" s="184"/>
      <c r="Q177" s="184"/>
      <c r="R177" s="24"/>
      <c r="S177" s="184">
        <v>429801.97</v>
      </c>
      <c r="T177" s="184"/>
    </row>
    <row r="178" spans="1:20" ht="12" customHeight="1" x14ac:dyDescent="0.25">
      <c r="A178" s="172"/>
      <c r="B178" s="172"/>
      <c r="C178" s="172"/>
      <c r="D178" s="172"/>
      <c r="E178" s="172"/>
      <c r="F178" s="172"/>
      <c r="G178" s="172"/>
      <c r="H178" s="172"/>
      <c r="I178" s="172"/>
      <c r="J178" s="172"/>
      <c r="K178" s="172"/>
      <c r="L178" s="172"/>
      <c r="M178" s="24"/>
      <c r="N178" s="24"/>
      <c r="O178" s="24"/>
      <c r="P178" s="24"/>
      <c r="Q178" s="24"/>
      <c r="R178" s="24"/>
      <c r="S178" s="24"/>
      <c r="T178" s="24"/>
    </row>
    <row r="179" spans="1:20" ht="12" customHeight="1" x14ac:dyDescent="0.25">
      <c r="A179" s="172" t="s">
        <v>532</v>
      </c>
      <c r="B179" s="172"/>
      <c r="C179" s="172"/>
      <c r="D179" s="172"/>
      <c r="E179" s="172"/>
      <c r="F179" s="172"/>
      <c r="G179" s="172"/>
      <c r="H179" s="172"/>
      <c r="I179" s="172"/>
      <c r="J179" s="172"/>
      <c r="K179" s="172"/>
      <c r="L179" s="172"/>
      <c r="M179" s="24"/>
      <c r="N179" s="184">
        <v>0</v>
      </c>
      <c r="O179" s="184"/>
      <c r="P179" s="184"/>
      <c r="Q179" s="184"/>
      <c r="R179" s="24"/>
      <c r="S179" s="184">
        <v>810860.61</v>
      </c>
      <c r="T179" s="184"/>
    </row>
    <row r="180" spans="1:20" ht="12" customHeight="1" x14ac:dyDescent="0.25">
      <c r="A180" s="172"/>
      <c r="B180" s="172"/>
      <c r="C180" s="172"/>
      <c r="D180" s="172"/>
      <c r="E180" s="172"/>
      <c r="F180" s="172"/>
      <c r="G180" s="172"/>
      <c r="H180" s="172"/>
      <c r="I180" s="172"/>
      <c r="J180" s="172"/>
      <c r="K180" s="172"/>
      <c r="L180" s="172"/>
      <c r="M180" s="24"/>
      <c r="N180" s="24"/>
      <c r="O180" s="24"/>
      <c r="P180" s="24"/>
      <c r="Q180" s="24"/>
      <c r="R180" s="24"/>
      <c r="S180" s="24"/>
      <c r="T180" s="24"/>
    </row>
    <row r="181" spans="1:20" ht="12" customHeight="1" x14ac:dyDescent="0.25">
      <c r="A181" s="172"/>
      <c r="B181" s="172"/>
      <c r="C181" s="172"/>
      <c r="D181" s="172"/>
      <c r="E181" s="172"/>
      <c r="F181" s="172"/>
      <c r="G181" s="172"/>
      <c r="H181" s="172"/>
      <c r="I181" s="172"/>
      <c r="J181" s="172"/>
      <c r="K181" s="172"/>
      <c r="L181" s="172"/>
      <c r="M181" s="24"/>
      <c r="N181" s="24"/>
      <c r="O181" s="24"/>
      <c r="P181" s="24"/>
      <c r="Q181" s="24"/>
      <c r="R181" s="24"/>
      <c r="S181" s="24"/>
      <c r="T181" s="24"/>
    </row>
    <row r="182" spans="1:20" ht="12" customHeight="1" x14ac:dyDescent="0.25">
      <c r="A182" s="172" t="s">
        <v>533</v>
      </c>
      <c r="B182" s="172"/>
      <c r="C182" s="172"/>
      <c r="D182" s="172"/>
      <c r="E182" s="172"/>
      <c r="F182" s="172"/>
      <c r="G182" s="172"/>
      <c r="H182" s="172"/>
      <c r="I182" s="172"/>
      <c r="J182" s="172"/>
      <c r="K182" s="172"/>
      <c r="L182" s="172"/>
      <c r="M182" s="24"/>
      <c r="N182" s="184">
        <v>0</v>
      </c>
      <c r="O182" s="184"/>
      <c r="P182" s="184"/>
      <c r="Q182" s="184"/>
      <c r="R182" s="24"/>
      <c r="S182" s="184">
        <v>693087.11</v>
      </c>
      <c r="T182" s="184"/>
    </row>
    <row r="183" spans="1:20" ht="12" customHeight="1" x14ac:dyDescent="0.25">
      <c r="A183" s="172"/>
      <c r="B183" s="172"/>
      <c r="C183" s="172"/>
      <c r="D183" s="172"/>
      <c r="E183" s="172"/>
      <c r="F183" s="172"/>
      <c r="G183" s="172"/>
      <c r="H183" s="172"/>
      <c r="I183" s="172"/>
      <c r="J183" s="172"/>
      <c r="K183" s="172"/>
      <c r="L183" s="172"/>
      <c r="M183" s="24"/>
      <c r="N183" s="24"/>
      <c r="O183" s="24"/>
      <c r="P183" s="24"/>
      <c r="Q183" s="24"/>
      <c r="R183" s="24"/>
      <c r="S183" s="24"/>
      <c r="T183" s="24"/>
    </row>
    <row r="184" spans="1:20" ht="12" customHeight="1" x14ac:dyDescent="0.25">
      <c r="A184" s="172" t="s">
        <v>534</v>
      </c>
      <c r="B184" s="172"/>
      <c r="C184" s="172"/>
      <c r="D184" s="172"/>
      <c r="E184" s="172"/>
      <c r="F184" s="172"/>
      <c r="G184" s="172"/>
      <c r="H184" s="172"/>
      <c r="I184" s="172"/>
      <c r="J184" s="172"/>
      <c r="K184" s="172"/>
      <c r="L184" s="172"/>
      <c r="M184" s="24"/>
      <c r="N184" s="184">
        <v>0</v>
      </c>
      <c r="O184" s="184"/>
      <c r="P184" s="184"/>
      <c r="Q184" s="184"/>
      <c r="R184" s="24"/>
      <c r="S184" s="184">
        <v>611304.88</v>
      </c>
      <c r="T184" s="184"/>
    </row>
    <row r="185" spans="1:20" ht="12" customHeight="1" x14ac:dyDescent="0.25">
      <c r="A185" s="172"/>
      <c r="B185" s="172"/>
      <c r="C185" s="172"/>
      <c r="D185" s="172"/>
      <c r="E185" s="172"/>
      <c r="F185" s="172"/>
      <c r="G185" s="172"/>
      <c r="H185" s="172"/>
      <c r="I185" s="172"/>
      <c r="J185" s="172"/>
      <c r="K185" s="172"/>
      <c r="L185" s="172"/>
      <c r="M185" s="24"/>
      <c r="N185" s="24"/>
      <c r="O185" s="24"/>
      <c r="P185" s="24"/>
      <c r="Q185" s="24"/>
      <c r="R185" s="24"/>
      <c r="S185" s="24"/>
      <c r="T185" s="24"/>
    </row>
    <row r="186" spans="1:20" ht="12" customHeight="1" x14ac:dyDescent="0.25">
      <c r="A186" s="172" t="s">
        <v>535</v>
      </c>
      <c r="B186" s="172"/>
      <c r="C186" s="172"/>
      <c r="D186" s="172"/>
      <c r="E186" s="172"/>
      <c r="F186" s="172"/>
      <c r="G186" s="172"/>
      <c r="H186" s="172"/>
      <c r="I186" s="172"/>
      <c r="J186" s="172"/>
      <c r="K186" s="172"/>
      <c r="L186" s="172"/>
      <c r="M186" s="24"/>
      <c r="N186" s="184">
        <v>0</v>
      </c>
      <c r="O186" s="184"/>
      <c r="P186" s="184"/>
      <c r="Q186" s="184"/>
      <c r="R186" s="24"/>
      <c r="S186" s="184">
        <v>1132542.6299999999</v>
      </c>
      <c r="T186" s="184"/>
    </row>
    <row r="187" spans="1:20" ht="12" customHeight="1" x14ac:dyDescent="0.25">
      <c r="A187" s="172"/>
      <c r="B187" s="172"/>
      <c r="C187" s="172"/>
      <c r="D187" s="172"/>
      <c r="E187" s="172"/>
      <c r="F187" s="172"/>
      <c r="G187" s="172"/>
      <c r="H187" s="172"/>
      <c r="I187" s="172"/>
      <c r="J187" s="172"/>
      <c r="K187" s="172"/>
      <c r="L187" s="172"/>
      <c r="M187" s="24"/>
      <c r="N187" s="24"/>
      <c r="O187" s="24"/>
      <c r="P187" s="24"/>
      <c r="Q187" s="24"/>
      <c r="R187" s="24"/>
      <c r="S187" s="24"/>
      <c r="T187" s="24"/>
    </row>
    <row r="188" spans="1:20" ht="12" customHeight="1" x14ac:dyDescent="0.25">
      <c r="A188" s="172" t="s">
        <v>536</v>
      </c>
      <c r="B188" s="172"/>
      <c r="C188" s="172"/>
      <c r="D188" s="172"/>
      <c r="E188" s="172"/>
      <c r="F188" s="172"/>
      <c r="G188" s="172"/>
      <c r="H188" s="172"/>
      <c r="I188" s="172"/>
      <c r="J188" s="172"/>
      <c r="K188" s="172"/>
      <c r="L188" s="172"/>
      <c r="M188" s="24"/>
      <c r="N188" s="184">
        <v>0</v>
      </c>
      <c r="O188" s="184"/>
      <c r="P188" s="184"/>
      <c r="Q188" s="184"/>
      <c r="R188" s="24"/>
      <c r="S188" s="184">
        <v>311386.98</v>
      </c>
      <c r="T188" s="184"/>
    </row>
    <row r="189" spans="1:20" ht="12" customHeight="1" x14ac:dyDescent="0.25">
      <c r="A189" s="172"/>
      <c r="B189" s="172"/>
      <c r="C189" s="172"/>
      <c r="D189" s="172"/>
      <c r="E189" s="172"/>
      <c r="F189" s="172"/>
      <c r="G189" s="172"/>
      <c r="H189" s="172"/>
      <c r="I189" s="172"/>
      <c r="J189" s="172"/>
      <c r="K189" s="172"/>
      <c r="L189" s="172"/>
      <c r="M189" s="24"/>
      <c r="N189" s="24"/>
      <c r="O189" s="24"/>
      <c r="P189" s="24"/>
      <c r="Q189" s="24"/>
      <c r="R189" s="24"/>
      <c r="S189" s="24"/>
      <c r="T189" s="24"/>
    </row>
    <row r="190" spans="1:20" ht="12" customHeight="1" x14ac:dyDescent="0.25">
      <c r="A190" s="172" t="s">
        <v>537</v>
      </c>
      <c r="B190" s="172"/>
      <c r="C190" s="172"/>
      <c r="D190" s="172"/>
      <c r="E190" s="172"/>
      <c r="F190" s="172"/>
      <c r="G190" s="172"/>
      <c r="H190" s="172"/>
      <c r="I190" s="172"/>
      <c r="J190" s="172"/>
      <c r="K190" s="172"/>
      <c r="L190" s="172"/>
      <c r="M190" s="24"/>
      <c r="N190" s="184">
        <v>0</v>
      </c>
      <c r="O190" s="184"/>
      <c r="P190" s="184"/>
      <c r="Q190" s="184"/>
      <c r="R190" s="24"/>
      <c r="S190" s="184">
        <v>2678255.5499999998</v>
      </c>
      <c r="T190" s="184"/>
    </row>
    <row r="191" spans="1:20" ht="12" customHeight="1" x14ac:dyDescent="0.25">
      <c r="A191" s="172"/>
      <c r="B191" s="172"/>
      <c r="C191" s="172"/>
      <c r="D191" s="172"/>
      <c r="E191" s="172"/>
      <c r="F191" s="172"/>
      <c r="G191" s="172"/>
      <c r="H191" s="172"/>
      <c r="I191" s="172"/>
      <c r="J191" s="172"/>
      <c r="K191" s="172"/>
      <c r="L191" s="172"/>
      <c r="M191" s="24"/>
      <c r="N191" s="24"/>
      <c r="O191" s="24"/>
      <c r="P191" s="24"/>
      <c r="Q191" s="24"/>
      <c r="R191" s="24"/>
      <c r="S191" s="24"/>
      <c r="T191" s="24"/>
    </row>
    <row r="192" spans="1:20" ht="12" customHeight="1" x14ac:dyDescent="0.25">
      <c r="A192" s="172" t="s">
        <v>538</v>
      </c>
      <c r="B192" s="172"/>
      <c r="C192" s="172"/>
      <c r="D192" s="172"/>
      <c r="E192" s="172"/>
      <c r="F192" s="172"/>
      <c r="G192" s="172"/>
      <c r="H192" s="172"/>
      <c r="I192" s="172"/>
      <c r="J192" s="172"/>
      <c r="K192" s="172"/>
      <c r="L192" s="172"/>
      <c r="M192" s="24"/>
      <c r="N192" s="184">
        <v>0</v>
      </c>
      <c r="O192" s="184"/>
      <c r="P192" s="184"/>
      <c r="Q192" s="184"/>
      <c r="R192" s="24"/>
      <c r="S192" s="184">
        <v>1272566.45</v>
      </c>
      <c r="T192" s="184"/>
    </row>
    <row r="193" spans="1:20" ht="12" customHeight="1" x14ac:dyDescent="0.25">
      <c r="A193" s="172"/>
      <c r="B193" s="172"/>
      <c r="C193" s="172"/>
      <c r="D193" s="172"/>
      <c r="E193" s="172"/>
      <c r="F193" s="172"/>
      <c r="G193" s="172"/>
      <c r="H193" s="172"/>
      <c r="I193" s="172"/>
      <c r="J193" s="172"/>
      <c r="K193" s="172"/>
      <c r="L193" s="172"/>
      <c r="M193" s="24"/>
      <c r="N193" s="24"/>
      <c r="O193" s="24"/>
      <c r="P193" s="24"/>
      <c r="Q193" s="24"/>
      <c r="R193" s="24"/>
      <c r="S193" s="24"/>
      <c r="T193" s="24"/>
    </row>
    <row r="194" spans="1:20" ht="12" customHeight="1" x14ac:dyDescent="0.25">
      <c r="A194" s="172" t="s">
        <v>539</v>
      </c>
      <c r="B194" s="172"/>
      <c r="C194" s="172"/>
      <c r="D194" s="172"/>
      <c r="E194" s="172"/>
      <c r="F194" s="172"/>
      <c r="G194" s="172"/>
      <c r="H194" s="172"/>
      <c r="I194" s="172"/>
      <c r="J194" s="172"/>
      <c r="K194" s="172"/>
      <c r="L194" s="172"/>
      <c r="M194" s="24"/>
      <c r="N194" s="184">
        <v>0</v>
      </c>
      <c r="O194" s="184"/>
      <c r="P194" s="184"/>
      <c r="Q194" s="184"/>
      <c r="R194" s="24"/>
      <c r="S194" s="184">
        <v>1413790.01</v>
      </c>
      <c r="T194" s="184"/>
    </row>
    <row r="195" spans="1:20" ht="12" customHeight="1" x14ac:dyDescent="0.25">
      <c r="A195" s="172"/>
      <c r="B195" s="172"/>
      <c r="C195" s="172"/>
      <c r="D195" s="172"/>
      <c r="E195" s="172"/>
      <c r="F195" s="172"/>
      <c r="G195" s="172"/>
      <c r="H195" s="172"/>
      <c r="I195" s="172"/>
      <c r="J195" s="172"/>
      <c r="K195" s="172"/>
      <c r="L195" s="172"/>
      <c r="M195" s="24"/>
      <c r="N195" s="24"/>
      <c r="O195" s="24"/>
      <c r="P195" s="24"/>
      <c r="Q195" s="24"/>
      <c r="R195" s="24"/>
      <c r="S195" s="24"/>
      <c r="T195" s="24"/>
    </row>
    <row r="196" spans="1:20" ht="12" customHeight="1" x14ac:dyDescent="0.25">
      <c r="A196" s="172" t="s">
        <v>540</v>
      </c>
      <c r="B196" s="172"/>
      <c r="C196" s="172"/>
      <c r="D196" s="172"/>
      <c r="E196" s="172"/>
      <c r="F196" s="172"/>
      <c r="G196" s="172"/>
      <c r="H196" s="172"/>
      <c r="I196" s="172"/>
      <c r="J196" s="172"/>
      <c r="K196" s="172"/>
      <c r="L196" s="172"/>
      <c r="M196" s="24"/>
      <c r="N196" s="184">
        <v>0</v>
      </c>
      <c r="O196" s="184"/>
      <c r="P196" s="184"/>
      <c r="Q196" s="184"/>
      <c r="R196" s="24"/>
      <c r="S196" s="184">
        <v>2183209.4500000002</v>
      </c>
      <c r="T196" s="184"/>
    </row>
    <row r="197" spans="1:20" ht="12" customHeight="1" x14ac:dyDescent="0.25">
      <c r="A197" s="172"/>
      <c r="B197" s="172"/>
      <c r="C197" s="172"/>
      <c r="D197" s="172"/>
      <c r="E197" s="172"/>
      <c r="F197" s="172"/>
      <c r="G197" s="172"/>
      <c r="H197" s="172"/>
      <c r="I197" s="172"/>
      <c r="J197" s="172"/>
      <c r="K197" s="172"/>
      <c r="L197" s="172"/>
      <c r="M197" s="24"/>
      <c r="N197" s="24"/>
      <c r="O197" s="24"/>
      <c r="P197" s="24"/>
      <c r="Q197" s="24"/>
      <c r="R197" s="24"/>
      <c r="S197" s="24"/>
      <c r="T197" s="24"/>
    </row>
    <row r="198" spans="1:20" ht="12" customHeight="1" x14ac:dyDescent="0.25">
      <c r="A198" s="172" t="s">
        <v>541</v>
      </c>
      <c r="B198" s="172"/>
      <c r="C198" s="172"/>
      <c r="D198" s="172"/>
      <c r="E198" s="172"/>
      <c r="F198" s="172"/>
      <c r="G198" s="172"/>
      <c r="H198" s="172"/>
      <c r="I198" s="172"/>
      <c r="J198" s="172"/>
      <c r="K198" s="172"/>
      <c r="L198" s="172"/>
      <c r="M198" s="24"/>
      <c r="N198" s="184">
        <v>0</v>
      </c>
      <c r="O198" s="184"/>
      <c r="P198" s="184"/>
      <c r="Q198" s="184"/>
      <c r="R198" s="24"/>
      <c r="S198" s="184">
        <v>989269.11</v>
      </c>
      <c r="T198" s="184"/>
    </row>
    <row r="199" spans="1:20" ht="12" customHeight="1" x14ac:dyDescent="0.25">
      <c r="A199" s="172"/>
      <c r="B199" s="172"/>
      <c r="C199" s="172"/>
      <c r="D199" s="172"/>
      <c r="E199" s="172"/>
      <c r="F199" s="172"/>
      <c r="G199" s="172"/>
      <c r="H199" s="172"/>
      <c r="I199" s="172"/>
      <c r="J199" s="172"/>
      <c r="K199" s="172"/>
      <c r="L199" s="172"/>
      <c r="M199" s="24"/>
      <c r="N199" s="24"/>
      <c r="O199" s="24"/>
      <c r="P199" s="24"/>
      <c r="Q199" s="24"/>
      <c r="R199" s="24"/>
      <c r="S199" s="24"/>
      <c r="T199" s="24"/>
    </row>
    <row r="200" spans="1:20" ht="14.25" customHeight="1" x14ac:dyDescent="0.25">
      <c r="A200" s="172" t="s">
        <v>542</v>
      </c>
      <c r="B200" s="172"/>
      <c r="C200" s="172"/>
      <c r="D200" s="172"/>
      <c r="E200" s="172"/>
      <c r="F200" s="172"/>
      <c r="G200" s="172"/>
      <c r="H200" s="172"/>
      <c r="I200" s="172"/>
      <c r="J200" s="172"/>
      <c r="K200" s="172"/>
      <c r="L200" s="172"/>
      <c r="M200" s="24"/>
      <c r="N200" s="184">
        <v>0</v>
      </c>
      <c r="O200" s="184"/>
      <c r="P200" s="184"/>
      <c r="Q200" s="184"/>
      <c r="R200" s="24"/>
      <c r="S200" s="184">
        <v>2172899.67</v>
      </c>
      <c r="T200" s="184"/>
    </row>
    <row r="201" spans="1:20" ht="12" customHeight="1" x14ac:dyDescent="0.25">
      <c r="A201" s="172"/>
      <c r="B201" s="172"/>
      <c r="C201" s="172"/>
      <c r="D201" s="172"/>
      <c r="E201" s="172"/>
      <c r="F201" s="172"/>
      <c r="G201" s="172"/>
      <c r="H201" s="172"/>
      <c r="I201" s="172"/>
      <c r="J201" s="172"/>
      <c r="K201" s="172"/>
      <c r="L201" s="172"/>
      <c r="M201" s="24"/>
      <c r="N201" s="24"/>
      <c r="O201" s="24"/>
      <c r="P201" s="24"/>
      <c r="Q201" s="24"/>
      <c r="R201" s="24"/>
      <c r="S201" s="24"/>
      <c r="T201" s="24"/>
    </row>
    <row r="202" spans="1:20" ht="15" customHeight="1" x14ac:dyDescent="0.25">
      <c r="A202" s="172" t="s">
        <v>543</v>
      </c>
      <c r="B202" s="172"/>
      <c r="C202" s="172"/>
      <c r="D202" s="172"/>
      <c r="E202" s="172"/>
      <c r="F202" s="172"/>
      <c r="G202" s="172"/>
      <c r="H202" s="172"/>
      <c r="I202" s="172"/>
      <c r="J202" s="172"/>
      <c r="K202" s="172"/>
      <c r="L202" s="172"/>
      <c r="M202" s="24"/>
      <c r="N202" s="184">
        <v>0</v>
      </c>
      <c r="O202" s="184"/>
      <c r="P202" s="184"/>
      <c r="Q202" s="184"/>
      <c r="R202" s="24"/>
      <c r="S202" s="184">
        <v>821376.28</v>
      </c>
      <c r="T202" s="184"/>
    </row>
    <row r="203" spans="1:20" ht="12" customHeight="1" x14ac:dyDescent="0.25">
      <c r="A203" s="172"/>
      <c r="B203" s="172"/>
      <c r="C203" s="172"/>
      <c r="D203" s="172"/>
      <c r="E203" s="172"/>
      <c r="F203" s="172"/>
      <c r="G203" s="172"/>
      <c r="H203" s="172"/>
      <c r="I203" s="172"/>
      <c r="J203" s="172"/>
      <c r="K203" s="172"/>
      <c r="L203" s="172"/>
      <c r="M203" s="24"/>
      <c r="N203" s="24"/>
      <c r="O203" s="24"/>
      <c r="P203" s="24"/>
      <c r="Q203" s="24"/>
      <c r="R203" s="24"/>
      <c r="S203" s="24"/>
      <c r="T203" s="24"/>
    </row>
    <row r="204" spans="1:20" ht="15.75" customHeight="1" x14ac:dyDescent="0.25">
      <c r="A204" s="172" t="s">
        <v>544</v>
      </c>
      <c r="B204" s="172"/>
      <c r="C204" s="172"/>
      <c r="D204" s="172"/>
      <c r="E204" s="172"/>
      <c r="F204" s="172"/>
      <c r="G204" s="172"/>
      <c r="H204" s="172"/>
      <c r="I204" s="172"/>
      <c r="J204" s="172"/>
      <c r="K204" s="172"/>
      <c r="L204" s="172"/>
      <c r="M204" s="24"/>
      <c r="N204" s="184">
        <v>944395.94</v>
      </c>
      <c r="O204" s="184"/>
      <c r="P204" s="184"/>
      <c r="Q204" s="184"/>
      <c r="R204" s="24"/>
      <c r="S204" s="184">
        <v>7989544.4500000002</v>
      </c>
      <c r="T204" s="184"/>
    </row>
    <row r="205" spans="1:20" ht="15.75" customHeight="1" x14ac:dyDescent="0.25">
      <c r="A205" s="172" t="s">
        <v>545</v>
      </c>
      <c r="B205" s="172"/>
      <c r="C205" s="172"/>
      <c r="D205" s="172"/>
      <c r="E205" s="172"/>
      <c r="F205" s="172"/>
      <c r="G205" s="172"/>
      <c r="H205" s="172"/>
      <c r="I205" s="172"/>
      <c r="J205" s="172"/>
      <c r="K205" s="172"/>
      <c r="L205" s="172"/>
      <c r="M205" s="24"/>
      <c r="N205" s="184">
        <v>0</v>
      </c>
      <c r="O205" s="184"/>
      <c r="P205" s="184"/>
      <c r="Q205" s="184"/>
      <c r="R205" s="24"/>
      <c r="S205" s="184">
        <v>8467209.5600000005</v>
      </c>
      <c r="T205" s="184"/>
    </row>
    <row r="206" spans="1:20" ht="15.75" customHeight="1" x14ac:dyDescent="0.25">
      <c r="A206" s="172" t="s">
        <v>546</v>
      </c>
      <c r="B206" s="172"/>
      <c r="C206" s="172"/>
      <c r="D206" s="172"/>
      <c r="E206" s="172"/>
      <c r="F206" s="172"/>
      <c r="G206" s="172"/>
      <c r="H206" s="172"/>
      <c r="I206" s="172"/>
      <c r="J206" s="172"/>
      <c r="K206" s="172"/>
      <c r="L206" s="172"/>
      <c r="M206" s="24"/>
      <c r="N206" s="184">
        <v>0</v>
      </c>
      <c r="O206" s="184"/>
      <c r="P206" s="184"/>
      <c r="Q206" s="184"/>
      <c r="R206" s="24"/>
      <c r="S206" s="184">
        <v>14144587.34</v>
      </c>
      <c r="T206" s="184"/>
    </row>
    <row r="207" spans="1:20" ht="15.75" customHeight="1" x14ac:dyDescent="0.25">
      <c r="A207" s="172" t="s">
        <v>547</v>
      </c>
      <c r="B207" s="172"/>
      <c r="C207" s="172"/>
      <c r="D207" s="172"/>
      <c r="E207" s="172"/>
      <c r="F207" s="172"/>
      <c r="G207" s="172"/>
      <c r="H207" s="172"/>
      <c r="I207" s="172"/>
      <c r="J207" s="172"/>
      <c r="K207" s="172"/>
      <c r="L207" s="172"/>
      <c r="M207" s="24"/>
      <c r="N207" s="184">
        <v>0</v>
      </c>
      <c r="O207" s="184"/>
      <c r="P207" s="184"/>
      <c r="Q207" s="184"/>
      <c r="R207" s="24"/>
      <c r="S207" s="184">
        <v>199900</v>
      </c>
      <c r="T207" s="184"/>
    </row>
    <row r="208" spans="1:20" ht="12" customHeight="1" x14ac:dyDescent="0.25">
      <c r="A208" s="172" t="s">
        <v>548</v>
      </c>
      <c r="B208" s="172"/>
      <c r="C208" s="172"/>
      <c r="D208" s="172"/>
      <c r="E208" s="172"/>
      <c r="F208" s="172"/>
      <c r="G208" s="172"/>
      <c r="H208" s="172"/>
      <c r="I208" s="172"/>
      <c r="J208" s="172"/>
      <c r="K208" s="172"/>
      <c r="L208" s="172"/>
      <c r="M208" s="24"/>
      <c r="N208" s="184">
        <v>0</v>
      </c>
      <c r="O208" s="184"/>
      <c r="P208" s="184"/>
      <c r="Q208" s="184"/>
      <c r="R208" s="24"/>
      <c r="S208" s="184">
        <v>2279149.1</v>
      </c>
      <c r="T208" s="184"/>
    </row>
    <row r="209" spans="1:20" ht="12" customHeight="1" x14ac:dyDescent="0.25">
      <c r="A209" s="172"/>
      <c r="B209" s="172"/>
      <c r="C209" s="172"/>
      <c r="D209" s="172"/>
      <c r="E209" s="172"/>
      <c r="F209" s="172"/>
      <c r="G209" s="172"/>
      <c r="H209" s="172"/>
      <c r="I209" s="172"/>
      <c r="J209" s="172"/>
      <c r="K209" s="172"/>
      <c r="L209" s="172"/>
      <c r="M209" s="24"/>
      <c r="N209" s="24"/>
      <c r="O209" s="24"/>
      <c r="P209" s="24"/>
      <c r="Q209" s="24"/>
      <c r="R209" s="24"/>
      <c r="S209" s="24"/>
      <c r="T209" s="24"/>
    </row>
    <row r="210" spans="1:20" ht="12" customHeight="1" x14ac:dyDescent="0.25">
      <c r="A210" s="172" t="s">
        <v>549</v>
      </c>
      <c r="B210" s="172"/>
      <c r="C210" s="172"/>
      <c r="D210" s="172"/>
      <c r="E210" s="172"/>
      <c r="F210" s="172"/>
      <c r="G210" s="172"/>
      <c r="H210" s="172"/>
      <c r="I210" s="172"/>
      <c r="J210" s="172"/>
      <c r="K210" s="172"/>
      <c r="L210" s="172"/>
      <c r="M210" s="24"/>
      <c r="N210" s="184">
        <v>0</v>
      </c>
      <c r="O210" s="184"/>
      <c r="P210" s="184"/>
      <c r="Q210" s="184"/>
      <c r="R210" s="24"/>
      <c r="S210" s="184">
        <v>387757.57</v>
      </c>
      <c r="T210" s="184"/>
    </row>
    <row r="211" spans="1:20" ht="12" customHeight="1" x14ac:dyDescent="0.25">
      <c r="A211" s="172"/>
      <c r="B211" s="172"/>
      <c r="C211" s="172"/>
      <c r="D211" s="172"/>
      <c r="E211" s="172"/>
      <c r="F211" s="172"/>
      <c r="G211" s="172"/>
      <c r="H211" s="172"/>
      <c r="I211" s="172"/>
      <c r="J211" s="172"/>
      <c r="K211" s="172"/>
      <c r="L211" s="172"/>
      <c r="M211" s="24"/>
      <c r="N211" s="24"/>
      <c r="O211" s="24"/>
      <c r="P211" s="24"/>
      <c r="Q211" s="24"/>
      <c r="R211" s="24"/>
      <c r="S211" s="24"/>
      <c r="T211" s="24"/>
    </row>
    <row r="212" spans="1:20" ht="12" customHeight="1" x14ac:dyDescent="0.25">
      <c r="A212" s="172" t="s">
        <v>550</v>
      </c>
      <c r="B212" s="172"/>
      <c r="C212" s="172"/>
      <c r="D212" s="172"/>
      <c r="E212" s="172"/>
      <c r="F212" s="172"/>
      <c r="G212" s="172"/>
      <c r="H212" s="172"/>
      <c r="I212" s="172"/>
      <c r="J212" s="172"/>
      <c r="K212" s="172"/>
      <c r="L212" s="172"/>
      <c r="M212" s="24"/>
      <c r="N212" s="184">
        <v>0</v>
      </c>
      <c r="O212" s="184"/>
      <c r="P212" s="184"/>
      <c r="Q212" s="184"/>
      <c r="R212" s="24"/>
      <c r="S212" s="184">
        <v>565952.91</v>
      </c>
      <c r="T212" s="184"/>
    </row>
    <row r="213" spans="1:20" ht="12" customHeight="1" x14ac:dyDescent="0.25">
      <c r="A213" s="172"/>
      <c r="B213" s="172"/>
      <c r="C213" s="172"/>
      <c r="D213" s="172"/>
      <c r="E213" s="172"/>
      <c r="F213" s="172"/>
      <c r="G213" s="172"/>
      <c r="H213" s="172"/>
      <c r="I213" s="172"/>
      <c r="J213" s="172"/>
      <c r="K213" s="172"/>
      <c r="L213" s="172"/>
      <c r="M213" s="24"/>
      <c r="N213" s="24"/>
      <c r="O213" s="24"/>
      <c r="P213" s="24"/>
      <c r="Q213" s="24"/>
      <c r="R213" s="24"/>
      <c r="S213" s="24"/>
      <c r="T213" s="24"/>
    </row>
    <row r="214" spans="1:20" ht="15.75" customHeight="1" x14ac:dyDescent="0.25">
      <c r="A214" s="172" t="s">
        <v>551</v>
      </c>
      <c r="B214" s="172"/>
      <c r="C214" s="172"/>
      <c r="D214" s="172"/>
      <c r="E214" s="172"/>
      <c r="F214" s="172"/>
      <c r="G214" s="172"/>
      <c r="H214" s="172"/>
      <c r="I214" s="172"/>
      <c r="J214" s="172"/>
      <c r="K214" s="172"/>
      <c r="L214" s="172"/>
      <c r="M214" s="24"/>
      <c r="N214" s="184">
        <v>0</v>
      </c>
      <c r="O214" s="184"/>
      <c r="P214" s="184"/>
      <c r="Q214" s="184"/>
      <c r="R214" s="24"/>
      <c r="S214" s="184">
        <v>1150000</v>
      </c>
      <c r="T214" s="184"/>
    </row>
    <row r="215" spans="1:20" ht="12" customHeight="1" x14ac:dyDescent="0.25">
      <c r="A215" s="172" t="s">
        <v>552</v>
      </c>
      <c r="B215" s="172"/>
      <c r="C215" s="172"/>
      <c r="D215" s="172"/>
      <c r="E215" s="172"/>
      <c r="F215" s="172"/>
      <c r="G215" s="172"/>
      <c r="H215" s="172"/>
      <c r="I215" s="172"/>
      <c r="J215" s="172"/>
      <c r="K215" s="172"/>
      <c r="L215" s="172"/>
      <c r="M215" s="24"/>
      <c r="N215" s="184">
        <v>0</v>
      </c>
      <c r="O215" s="184"/>
      <c r="P215" s="184"/>
      <c r="Q215" s="184"/>
      <c r="R215" s="24"/>
      <c r="S215" s="184">
        <v>11191270.619999999</v>
      </c>
      <c r="T215" s="184"/>
    </row>
    <row r="216" spans="1:20" ht="12" customHeight="1" x14ac:dyDescent="0.25">
      <c r="A216" s="172"/>
      <c r="B216" s="172"/>
      <c r="C216" s="172"/>
      <c r="D216" s="172"/>
      <c r="E216" s="172"/>
      <c r="F216" s="172"/>
      <c r="G216" s="172"/>
      <c r="H216" s="172"/>
      <c r="I216" s="172"/>
      <c r="J216" s="172"/>
      <c r="K216" s="172"/>
      <c r="L216" s="172"/>
      <c r="M216" s="24"/>
      <c r="N216" s="24"/>
      <c r="O216" s="24"/>
      <c r="P216" s="24"/>
      <c r="Q216" s="24"/>
      <c r="R216" s="24"/>
      <c r="S216" s="24"/>
      <c r="T216" s="24"/>
    </row>
    <row r="217" spans="1:20" ht="12" customHeight="1" x14ac:dyDescent="0.25">
      <c r="A217" s="172" t="s">
        <v>553</v>
      </c>
      <c r="B217" s="172"/>
      <c r="C217" s="172"/>
      <c r="D217" s="172"/>
      <c r="E217" s="172"/>
      <c r="F217" s="172"/>
      <c r="G217" s="172"/>
      <c r="H217" s="172"/>
      <c r="I217" s="172"/>
      <c r="J217" s="172"/>
      <c r="K217" s="172"/>
      <c r="L217" s="172"/>
      <c r="M217" s="24"/>
      <c r="N217" s="184">
        <v>0</v>
      </c>
      <c r="O217" s="184"/>
      <c r="P217" s="184"/>
      <c r="Q217" s="184"/>
      <c r="R217" s="24"/>
      <c r="S217" s="184">
        <v>983680</v>
      </c>
      <c r="T217" s="184"/>
    </row>
    <row r="218" spans="1:20" ht="12" customHeight="1" x14ac:dyDescent="0.25">
      <c r="A218" s="172"/>
      <c r="B218" s="172"/>
      <c r="C218" s="172"/>
      <c r="D218" s="172"/>
      <c r="E218" s="172"/>
      <c r="F218" s="172"/>
      <c r="G218" s="172"/>
      <c r="H218" s="172"/>
      <c r="I218" s="172"/>
      <c r="J218" s="172"/>
      <c r="K218" s="172"/>
      <c r="L218" s="172"/>
      <c r="M218" s="24"/>
      <c r="N218" s="24"/>
      <c r="O218" s="24"/>
      <c r="P218" s="24"/>
      <c r="Q218" s="24"/>
      <c r="R218" s="24"/>
      <c r="S218" s="24"/>
      <c r="T218" s="24"/>
    </row>
    <row r="219" spans="1:20" ht="15.75" customHeight="1" x14ac:dyDescent="0.25">
      <c r="A219" s="172" t="s">
        <v>554</v>
      </c>
      <c r="B219" s="172"/>
      <c r="C219" s="172"/>
      <c r="D219" s="172"/>
      <c r="E219" s="172"/>
      <c r="F219" s="172"/>
      <c r="G219" s="172"/>
      <c r="H219" s="172"/>
      <c r="I219" s="172"/>
      <c r="J219" s="172"/>
      <c r="K219" s="172"/>
      <c r="L219" s="172"/>
      <c r="M219" s="24"/>
      <c r="N219" s="184">
        <v>0</v>
      </c>
      <c r="O219" s="184"/>
      <c r="P219" s="184"/>
      <c r="Q219" s="184"/>
      <c r="R219" s="24"/>
      <c r="S219" s="184">
        <v>36455578.850000001</v>
      </c>
      <c r="T219" s="184"/>
    </row>
    <row r="220" spans="1:20" ht="15.75" customHeight="1" x14ac:dyDescent="0.25">
      <c r="A220" s="172" t="s">
        <v>555</v>
      </c>
      <c r="B220" s="172"/>
      <c r="C220" s="172"/>
      <c r="D220" s="172"/>
      <c r="E220" s="172"/>
      <c r="F220" s="172"/>
      <c r="G220" s="172"/>
      <c r="H220" s="172"/>
      <c r="I220" s="172"/>
      <c r="J220" s="172"/>
      <c r="K220" s="172"/>
      <c r="L220" s="172"/>
      <c r="M220" s="24"/>
      <c r="N220" s="184">
        <v>0</v>
      </c>
      <c r="O220" s="184"/>
      <c r="P220" s="184"/>
      <c r="Q220" s="184"/>
      <c r="R220" s="24"/>
      <c r="S220" s="184">
        <v>1017213.04</v>
      </c>
      <c r="T220" s="184"/>
    </row>
    <row r="221" spans="1:20" ht="12" customHeight="1" x14ac:dyDescent="0.25">
      <c r="A221" s="172" t="s">
        <v>556</v>
      </c>
      <c r="B221" s="172"/>
      <c r="C221" s="172"/>
      <c r="D221" s="172"/>
      <c r="E221" s="172"/>
      <c r="F221" s="172"/>
      <c r="G221" s="172"/>
      <c r="H221" s="172"/>
      <c r="I221" s="172"/>
      <c r="J221" s="172"/>
      <c r="K221" s="172"/>
      <c r="L221" s="172"/>
      <c r="M221" s="24"/>
      <c r="N221" s="184">
        <v>0</v>
      </c>
      <c r="O221" s="184"/>
      <c r="P221" s="184"/>
      <c r="Q221" s="184"/>
      <c r="R221" s="24"/>
      <c r="S221" s="184">
        <v>1092146.6599999999</v>
      </c>
      <c r="T221" s="184"/>
    </row>
    <row r="222" spans="1:20" ht="12" customHeight="1" x14ac:dyDescent="0.25">
      <c r="A222" s="172"/>
      <c r="B222" s="172"/>
      <c r="C222" s="172"/>
      <c r="D222" s="172"/>
      <c r="E222" s="172"/>
      <c r="F222" s="172"/>
      <c r="G222" s="172"/>
      <c r="H222" s="172"/>
      <c r="I222" s="172"/>
      <c r="J222" s="172"/>
      <c r="K222" s="172"/>
      <c r="L222" s="172"/>
      <c r="M222" s="24"/>
      <c r="N222" s="24"/>
      <c r="O222" s="24"/>
      <c r="P222" s="24"/>
      <c r="Q222" s="24"/>
      <c r="R222" s="24"/>
      <c r="S222" s="24"/>
      <c r="T222" s="24"/>
    </row>
    <row r="223" spans="1:20" ht="15.75" customHeight="1" x14ac:dyDescent="0.25">
      <c r="A223" s="172" t="s">
        <v>557</v>
      </c>
      <c r="B223" s="172"/>
      <c r="C223" s="172"/>
      <c r="D223" s="172"/>
      <c r="E223" s="172"/>
      <c r="F223" s="172"/>
      <c r="G223" s="172"/>
      <c r="H223" s="172"/>
      <c r="I223" s="172"/>
      <c r="J223" s="172"/>
      <c r="K223" s="172"/>
      <c r="L223" s="172"/>
      <c r="M223" s="24"/>
      <c r="N223" s="184">
        <v>0</v>
      </c>
      <c r="O223" s="184"/>
      <c r="P223" s="184"/>
      <c r="Q223" s="184"/>
      <c r="R223" s="24"/>
      <c r="S223" s="184">
        <v>4872000</v>
      </c>
      <c r="T223" s="184"/>
    </row>
    <row r="224" spans="1:20" ht="15.75" customHeight="1" x14ac:dyDescent="0.25">
      <c r="A224" s="172" t="s">
        <v>558</v>
      </c>
      <c r="B224" s="172"/>
      <c r="C224" s="172"/>
      <c r="D224" s="172"/>
      <c r="E224" s="172"/>
      <c r="F224" s="172"/>
      <c r="G224" s="172"/>
      <c r="H224" s="172"/>
      <c r="I224" s="172"/>
      <c r="J224" s="172"/>
      <c r="K224" s="172"/>
      <c r="L224" s="172"/>
      <c r="M224" s="24"/>
      <c r="N224" s="184">
        <v>0</v>
      </c>
      <c r="O224" s="184"/>
      <c r="P224" s="184"/>
      <c r="Q224" s="184"/>
      <c r="R224" s="24"/>
      <c r="S224" s="184">
        <v>2244165.5099999998</v>
      </c>
      <c r="T224" s="184"/>
    </row>
    <row r="225" spans="1:20" ht="12" customHeight="1" x14ac:dyDescent="0.25">
      <c r="A225" s="172" t="s">
        <v>559</v>
      </c>
      <c r="B225" s="172"/>
      <c r="C225" s="172"/>
      <c r="D225" s="172"/>
      <c r="E225" s="172"/>
      <c r="F225" s="172"/>
      <c r="G225" s="172"/>
      <c r="H225" s="172"/>
      <c r="I225" s="172"/>
      <c r="J225" s="172"/>
      <c r="K225" s="172"/>
      <c r="L225" s="172"/>
      <c r="M225" s="24"/>
      <c r="N225" s="184">
        <v>0</v>
      </c>
      <c r="O225" s="184"/>
      <c r="P225" s="184"/>
      <c r="Q225" s="184"/>
      <c r="R225" s="24"/>
      <c r="S225" s="184">
        <v>444258.24</v>
      </c>
      <c r="T225" s="184"/>
    </row>
    <row r="226" spans="1:20" ht="12" customHeight="1" x14ac:dyDescent="0.25">
      <c r="A226" s="172"/>
      <c r="B226" s="172"/>
      <c r="C226" s="172"/>
      <c r="D226" s="172"/>
      <c r="E226" s="172"/>
      <c r="F226" s="172"/>
      <c r="G226" s="172"/>
      <c r="H226" s="172"/>
      <c r="I226" s="172"/>
      <c r="J226" s="172"/>
      <c r="K226" s="172"/>
      <c r="L226" s="172"/>
      <c r="M226" s="24"/>
      <c r="N226" s="24"/>
      <c r="O226" s="24"/>
      <c r="P226" s="24"/>
      <c r="Q226" s="24"/>
      <c r="R226" s="24"/>
      <c r="S226" s="24"/>
      <c r="T226" s="24"/>
    </row>
    <row r="227" spans="1:20" ht="12" customHeight="1" x14ac:dyDescent="0.25">
      <c r="A227" s="172"/>
      <c r="B227" s="172"/>
      <c r="C227" s="172"/>
      <c r="D227" s="172"/>
      <c r="E227" s="172"/>
      <c r="F227" s="172"/>
      <c r="G227" s="172"/>
      <c r="H227" s="172"/>
      <c r="I227" s="172"/>
      <c r="J227" s="172"/>
      <c r="K227" s="172"/>
      <c r="L227" s="172"/>
      <c r="M227" s="24"/>
      <c r="N227" s="24"/>
      <c r="O227" s="24"/>
      <c r="P227" s="24"/>
      <c r="Q227" s="24"/>
      <c r="R227" s="24"/>
      <c r="S227" s="24"/>
      <c r="T227" s="24"/>
    </row>
    <row r="228" spans="1:20" ht="12" customHeight="1" x14ac:dyDescent="0.25">
      <c r="A228" s="172" t="s">
        <v>560</v>
      </c>
      <c r="B228" s="172"/>
      <c r="C228" s="172"/>
      <c r="D228" s="172"/>
      <c r="E228" s="172"/>
      <c r="F228" s="172"/>
      <c r="G228" s="172"/>
      <c r="H228" s="172"/>
      <c r="I228" s="172"/>
      <c r="J228" s="172"/>
      <c r="K228" s="172"/>
      <c r="L228" s="172"/>
      <c r="M228" s="24"/>
      <c r="N228" s="184">
        <v>0</v>
      </c>
      <c r="O228" s="184"/>
      <c r="P228" s="184"/>
      <c r="Q228" s="184"/>
      <c r="R228" s="24"/>
      <c r="S228" s="184">
        <v>3234059.05</v>
      </c>
      <c r="T228" s="184"/>
    </row>
    <row r="229" spans="1:20" ht="12" customHeight="1" x14ac:dyDescent="0.25">
      <c r="A229" s="172"/>
      <c r="B229" s="172"/>
      <c r="C229" s="172"/>
      <c r="D229" s="172"/>
      <c r="E229" s="172"/>
      <c r="F229" s="172"/>
      <c r="G229" s="172"/>
      <c r="H229" s="172"/>
      <c r="I229" s="172"/>
      <c r="J229" s="172"/>
      <c r="K229" s="172"/>
      <c r="L229" s="172"/>
      <c r="M229" s="24"/>
      <c r="N229" s="24"/>
      <c r="O229" s="24"/>
      <c r="P229" s="24"/>
      <c r="Q229" s="24"/>
      <c r="R229" s="24"/>
      <c r="S229" s="24"/>
      <c r="T229" s="24"/>
    </row>
    <row r="230" spans="1:20" ht="12" customHeight="1" x14ac:dyDescent="0.25">
      <c r="A230" s="172" t="s">
        <v>561</v>
      </c>
      <c r="B230" s="172"/>
      <c r="C230" s="172"/>
      <c r="D230" s="172"/>
      <c r="E230" s="172"/>
      <c r="F230" s="172"/>
      <c r="G230" s="172"/>
      <c r="H230" s="172"/>
      <c r="I230" s="172"/>
      <c r="J230" s="172"/>
      <c r="K230" s="172"/>
      <c r="L230" s="172"/>
      <c r="M230" s="24"/>
      <c r="N230" s="184">
        <v>0</v>
      </c>
      <c r="O230" s="184"/>
      <c r="P230" s="184"/>
      <c r="Q230" s="184"/>
      <c r="R230" s="24"/>
      <c r="S230" s="184">
        <v>1790868.27</v>
      </c>
      <c r="T230" s="184"/>
    </row>
    <row r="231" spans="1:20" ht="12" customHeight="1" x14ac:dyDescent="0.25">
      <c r="A231" s="172"/>
      <c r="B231" s="172"/>
      <c r="C231" s="172"/>
      <c r="D231" s="172"/>
      <c r="E231" s="172"/>
      <c r="F231" s="172"/>
      <c r="G231" s="172"/>
      <c r="H231" s="172"/>
      <c r="I231" s="172"/>
      <c r="J231" s="172"/>
      <c r="K231" s="172"/>
      <c r="L231" s="172"/>
      <c r="M231" s="24"/>
      <c r="N231" s="24"/>
      <c r="O231" s="24"/>
      <c r="P231" s="24"/>
      <c r="Q231" s="24"/>
      <c r="R231" s="24"/>
      <c r="S231" s="24"/>
      <c r="T231" s="24"/>
    </row>
    <row r="232" spans="1:20" ht="12" customHeight="1" x14ac:dyDescent="0.25">
      <c r="A232" s="172"/>
      <c r="B232" s="172"/>
      <c r="C232" s="172"/>
      <c r="D232" s="172"/>
      <c r="E232" s="172"/>
      <c r="F232" s="172"/>
      <c r="G232" s="172"/>
      <c r="H232" s="172"/>
      <c r="I232" s="172"/>
      <c r="J232" s="172"/>
      <c r="K232" s="172"/>
      <c r="L232" s="172"/>
      <c r="M232" s="24"/>
      <c r="N232" s="24"/>
      <c r="O232" s="24"/>
      <c r="P232" s="24"/>
      <c r="Q232" s="24"/>
      <c r="R232" s="24"/>
      <c r="S232" s="24"/>
      <c r="T232" s="24"/>
    </row>
    <row r="233" spans="1:20" ht="12" customHeight="1" x14ac:dyDescent="0.25">
      <c r="A233" s="172" t="s">
        <v>562</v>
      </c>
      <c r="B233" s="172"/>
      <c r="C233" s="172"/>
      <c r="D233" s="172"/>
      <c r="E233" s="172"/>
      <c r="F233" s="172"/>
      <c r="G233" s="172"/>
      <c r="H233" s="172"/>
      <c r="I233" s="172"/>
      <c r="J233" s="172"/>
      <c r="K233" s="172"/>
      <c r="L233" s="172"/>
      <c r="M233" s="24"/>
      <c r="N233" s="184">
        <v>0</v>
      </c>
      <c r="O233" s="184"/>
      <c r="P233" s="184"/>
      <c r="Q233" s="184"/>
      <c r="R233" s="24"/>
      <c r="S233" s="184">
        <v>470419.98</v>
      </c>
      <c r="T233" s="184"/>
    </row>
    <row r="234" spans="1:20" ht="12" customHeight="1" x14ac:dyDescent="0.25">
      <c r="A234" s="172"/>
      <c r="B234" s="172"/>
      <c r="C234" s="172"/>
      <c r="D234" s="172"/>
      <c r="E234" s="172"/>
      <c r="F234" s="172"/>
      <c r="G234" s="172"/>
      <c r="H234" s="172"/>
      <c r="I234" s="172"/>
      <c r="J234" s="172"/>
      <c r="K234" s="172"/>
      <c r="L234" s="172"/>
      <c r="M234" s="24"/>
      <c r="N234" s="24"/>
      <c r="O234" s="24"/>
      <c r="P234" s="24"/>
      <c r="Q234" s="24"/>
      <c r="R234" s="24"/>
      <c r="S234" s="24"/>
      <c r="T234" s="24"/>
    </row>
    <row r="235" spans="1:20" ht="12" customHeight="1" x14ac:dyDescent="0.25">
      <c r="A235" s="172" t="s">
        <v>563</v>
      </c>
      <c r="B235" s="172"/>
      <c r="C235" s="172"/>
      <c r="D235" s="172"/>
      <c r="E235" s="172"/>
      <c r="F235" s="172"/>
      <c r="G235" s="172"/>
      <c r="H235" s="172"/>
      <c r="I235" s="172"/>
      <c r="J235" s="172"/>
      <c r="K235" s="172"/>
      <c r="L235" s="172"/>
      <c r="M235" s="24"/>
      <c r="N235" s="184">
        <v>515639.45</v>
      </c>
      <c r="O235" s="184"/>
      <c r="P235" s="184"/>
      <c r="Q235" s="184"/>
      <c r="R235" s="24"/>
      <c r="S235" s="184">
        <v>4700408.7</v>
      </c>
      <c r="T235" s="184"/>
    </row>
    <row r="236" spans="1:20" ht="12" customHeight="1" x14ac:dyDescent="0.25">
      <c r="A236" s="172"/>
      <c r="B236" s="172"/>
      <c r="C236" s="172"/>
      <c r="D236" s="172"/>
      <c r="E236" s="172"/>
      <c r="F236" s="172"/>
      <c r="G236" s="172"/>
      <c r="H236" s="172"/>
      <c r="I236" s="172"/>
      <c r="J236" s="172"/>
      <c r="K236" s="172"/>
      <c r="L236" s="172"/>
      <c r="M236" s="24"/>
      <c r="N236" s="24"/>
      <c r="O236" s="24"/>
      <c r="P236" s="24"/>
      <c r="Q236" s="24"/>
      <c r="R236" s="24"/>
      <c r="S236" s="24"/>
      <c r="T236" s="24"/>
    </row>
    <row r="237" spans="1:20" ht="15.75" customHeight="1" x14ac:dyDescent="0.25">
      <c r="A237" s="172" t="s">
        <v>564</v>
      </c>
      <c r="B237" s="172"/>
      <c r="C237" s="172"/>
      <c r="D237" s="172"/>
      <c r="E237" s="172"/>
      <c r="F237" s="172"/>
      <c r="G237" s="172"/>
      <c r="H237" s="172"/>
      <c r="I237" s="172"/>
      <c r="J237" s="172"/>
      <c r="K237" s="172"/>
      <c r="L237" s="172"/>
      <c r="M237" s="24"/>
      <c r="N237" s="184">
        <v>0</v>
      </c>
      <c r="O237" s="184"/>
      <c r="P237" s="184"/>
      <c r="Q237" s="184"/>
      <c r="R237" s="24"/>
      <c r="S237" s="184">
        <v>1999973.75</v>
      </c>
      <c r="T237" s="184"/>
    </row>
    <row r="238" spans="1:20" ht="12" customHeight="1" x14ac:dyDescent="0.25">
      <c r="A238" s="172" t="s">
        <v>565</v>
      </c>
      <c r="B238" s="172"/>
      <c r="C238" s="172"/>
      <c r="D238" s="172"/>
      <c r="E238" s="172"/>
      <c r="F238" s="172"/>
      <c r="G238" s="172"/>
      <c r="H238" s="172"/>
      <c r="I238" s="172"/>
      <c r="J238" s="172"/>
      <c r="K238" s="172"/>
      <c r="L238" s="172"/>
      <c r="M238" s="24"/>
      <c r="N238" s="184">
        <v>2829329.9</v>
      </c>
      <c r="O238" s="184"/>
      <c r="P238" s="184"/>
      <c r="Q238" s="184"/>
      <c r="R238" s="24"/>
      <c r="S238" s="184">
        <v>5880856.5099999998</v>
      </c>
      <c r="T238" s="184"/>
    </row>
    <row r="239" spans="1:20" ht="12" customHeight="1" x14ac:dyDescent="0.25">
      <c r="A239" s="172"/>
      <c r="B239" s="172"/>
      <c r="C239" s="172"/>
      <c r="D239" s="172"/>
      <c r="E239" s="172"/>
      <c r="F239" s="172"/>
      <c r="G239" s="172"/>
      <c r="H239" s="172"/>
      <c r="I239" s="172"/>
      <c r="J239" s="172"/>
      <c r="K239" s="172"/>
      <c r="L239" s="172"/>
      <c r="M239" s="24"/>
      <c r="N239" s="24"/>
      <c r="O239" s="24"/>
      <c r="P239" s="24"/>
      <c r="Q239" s="24"/>
      <c r="R239" s="24"/>
      <c r="S239" s="24"/>
      <c r="T239" s="24"/>
    </row>
    <row r="240" spans="1:20" ht="12" customHeight="1" x14ac:dyDescent="0.25">
      <c r="A240" s="172"/>
      <c r="B240" s="172"/>
      <c r="C240" s="172"/>
      <c r="D240" s="172"/>
      <c r="E240" s="172"/>
      <c r="F240" s="172"/>
      <c r="G240" s="172"/>
      <c r="H240" s="172"/>
      <c r="I240" s="172"/>
      <c r="J240" s="172"/>
      <c r="K240" s="172"/>
      <c r="L240" s="172"/>
      <c r="M240" s="24"/>
      <c r="N240" s="24"/>
      <c r="O240" s="24"/>
      <c r="P240" s="24"/>
      <c r="Q240" s="24"/>
      <c r="R240" s="24"/>
      <c r="S240" s="24"/>
      <c r="T240" s="24"/>
    </row>
    <row r="241" spans="1:20" ht="12" customHeight="1" x14ac:dyDescent="0.25">
      <c r="A241" s="172" t="s">
        <v>566</v>
      </c>
      <c r="B241" s="172"/>
      <c r="C241" s="172"/>
      <c r="D241" s="172"/>
      <c r="E241" s="172"/>
      <c r="F241" s="172"/>
      <c r="G241" s="172"/>
      <c r="H241" s="172"/>
      <c r="I241" s="172"/>
      <c r="J241" s="172"/>
      <c r="K241" s="172"/>
      <c r="L241" s="172"/>
      <c r="M241" s="24"/>
      <c r="N241" s="184">
        <v>1434875.18</v>
      </c>
      <c r="O241" s="184"/>
      <c r="P241" s="184"/>
      <c r="Q241" s="184"/>
      <c r="R241" s="24"/>
      <c r="S241" s="184">
        <v>4721899.8</v>
      </c>
      <c r="T241" s="184"/>
    </row>
    <row r="242" spans="1:20" ht="12" customHeight="1" x14ac:dyDescent="0.25">
      <c r="A242" s="172"/>
      <c r="B242" s="172"/>
      <c r="C242" s="172"/>
      <c r="D242" s="172"/>
      <c r="E242" s="172"/>
      <c r="F242" s="172"/>
      <c r="G242" s="172"/>
      <c r="H242" s="172"/>
      <c r="I242" s="172"/>
      <c r="J242" s="172"/>
      <c r="K242" s="172"/>
      <c r="L242" s="172"/>
      <c r="M242" s="24"/>
      <c r="N242" s="24"/>
      <c r="O242" s="24"/>
      <c r="P242" s="24"/>
      <c r="Q242" s="24"/>
      <c r="R242" s="24"/>
      <c r="S242" s="24"/>
      <c r="T242" s="24"/>
    </row>
    <row r="243" spans="1:20" ht="12" customHeight="1" x14ac:dyDescent="0.25">
      <c r="A243" s="172"/>
      <c r="B243" s="172"/>
      <c r="C243" s="172"/>
      <c r="D243" s="172"/>
      <c r="E243" s="172"/>
      <c r="F243" s="172"/>
      <c r="G243" s="172"/>
      <c r="H243" s="172"/>
      <c r="I243" s="172"/>
      <c r="J243" s="172"/>
      <c r="K243" s="172"/>
      <c r="L243" s="172"/>
      <c r="M243" s="24"/>
      <c r="N243" s="24"/>
      <c r="O243" s="24"/>
      <c r="P243" s="24"/>
      <c r="Q243" s="24"/>
      <c r="R243" s="24"/>
      <c r="S243" s="24"/>
      <c r="T243" s="24"/>
    </row>
    <row r="244" spans="1:20" ht="12" customHeight="1" x14ac:dyDescent="0.25">
      <c r="A244" s="172" t="s">
        <v>567</v>
      </c>
      <c r="B244" s="172"/>
      <c r="C244" s="172"/>
      <c r="D244" s="172"/>
      <c r="E244" s="172"/>
      <c r="F244" s="172"/>
      <c r="G244" s="172"/>
      <c r="H244" s="172"/>
      <c r="I244" s="172"/>
      <c r="J244" s="172"/>
      <c r="K244" s="172"/>
      <c r="L244" s="172"/>
      <c r="M244" s="24"/>
      <c r="N244" s="184">
        <v>0</v>
      </c>
      <c r="O244" s="184"/>
      <c r="P244" s="184"/>
      <c r="Q244" s="184"/>
      <c r="R244" s="24"/>
      <c r="S244" s="184">
        <v>172716.76</v>
      </c>
      <c r="T244" s="184"/>
    </row>
    <row r="245" spans="1:20" ht="12" customHeight="1" x14ac:dyDescent="0.25">
      <c r="A245" s="172"/>
      <c r="B245" s="172"/>
      <c r="C245" s="172"/>
      <c r="D245" s="172"/>
      <c r="E245" s="172"/>
      <c r="F245" s="172"/>
      <c r="G245" s="172"/>
      <c r="H245" s="172"/>
      <c r="I245" s="172"/>
      <c r="J245" s="172"/>
      <c r="K245" s="172"/>
      <c r="L245" s="172"/>
      <c r="M245" s="24"/>
      <c r="N245" s="24"/>
      <c r="O245" s="24"/>
      <c r="P245" s="24"/>
      <c r="Q245" s="24"/>
      <c r="R245" s="24"/>
      <c r="S245" s="24"/>
      <c r="T245" s="24"/>
    </row>
    <row r="246" spans="1:20" ht="12" customHeight="1" x14ac:dyDescent="0.25">
      <c r="A246" s="172"/>
      <c r="B246" s="172"/>
      <c r="C246" s="172"/>
      <c r="D246" s="172"/>
      <c r="E246" s="172"/>
      <c r="F246" s="172"/>
      <c r="G246" s="172"/>
      <c r="H246" s="172"/>
      <c r="I246" s="172"/>
      <c r="J246" s="172"/>
      <c r="K246" s="172"/>
      <c r="L246" s="172"/>
      <c r="M246" s="24"/>
      <c r="N246" s="24"/>
      <c r="O246" s="24"/>
      <c r="P246" s="24"/>
      <c r="Q246" s="24"/>
      <c r="R246" s="24"/>
      <c r="S246" s="24"/>
      <c r="T246" s="24"/>
    </row>
    <row r="247" spans="1:20" ht="15.75" customHeight="1" x14ac:dyDescent="0.25">
      <c r="A247" s="172" t="s">
        <v>568</v>
      </c>
      <c r="B247" s="172"/>
      <c r="C247" s="172"/>
      <c r="D247" s="172"/>
      <c r="E247" s="172"/>
      <c r="F247" s="172"/>
      <c r="G247" s="172"/>
      <c r="H247" s="172"/>
      <c r="I247" s="172"/>
      <c r="J247" s="172"/>
      <c r="K247" s="172"/>
      <c r="L247" s="172"/>
      <c r="M247" s="24"/>
      <c r="N247" s="184">
        <v>0</v>
      </c>
      <c r="O247" s="184"/>
      <c r="P247" s="184"/>
      <c r="Q247" s="184"/>
      <c r="R247" s="24"/>
      <c r="S247" s="184">
        <v>299823.96999999997</v>
      </c>
      <c r="T247" s="184"/>
    </row>
    <row r="248" spans="1:20" ht="12" customHeight="1" x14ac:dyDescent="0.25">
      <c r="A248" s="172" t="s">
        <v>569</v>
      </c>
      <c r="B248" s="172"/>
      <c r="C248" s="172"/>
      <c r="D248" s="172"/>
      <c r="E248" s="172"/>
      <c r="F248" s="172"/>
      <c r="G248" s="172"/>
      <c r="H248" s="172"/>
      <c r="I248" s="172"/>
      <c r="J248" s="172"/>
      <c r="K248" s="172"/>
      <c r="L248" s="172"/>
      <c r="M248" s="24"/>
      <c r="N248" s="184">
        <v>0</v>
      </c>
      <c r="O248" s="184"/>
      <c r="P248" s="184"/>
      <c r="Q248" s="184"/>
      <c r="R248" s="24"/>
      <c r="S248" s="184">
        <v>129738168.31999999</v>
      </c>
      <c r="T248" s="184"/>
    </row>
    <row r="249" spans="1:20" ht="12" customHeight="1" x14ac:dyDescent="0.25">
      <c r="A249" s="172"/>
      <c r="B249" s="172"/>
      <c r="C249" s="172"/>
      <c r="D249" s="172"/>
      <c r="E249" s="172"/>
      <c r="F249" s="172"/>
      <c r="G249" s="172"/>
      <c r="H249" s="172"/>
      <c r="I249" s="172"/>
      <c r="J249" s="172"/>
      <c r="K249" s="172"/>
      <c r="L249" s="172"/>
      <c r="M249" s="24"/>
      <c r="N249" s="24"/>
      <c r="O249" s="24"/>
      <c r="P249" s="24"/>
      <c r="Q249" s="24"/>
      <c r="R249" s="24"/>
      <c r="S249" s="24"/>
      <c r="T249" s="24"/>
    </row>
    <row r="250" spans="1:20" ht="12" customHeight="1" x14ac:dyDescent="0.25">
      <c r="A250" s="172"/>
      <c r="B250" s="172"/>
      <c r="C250" s="172"/>
      <c r="D250" s="172"/>
      <c r="E250" s="172"/>
      <c r="F250" s="172"/>
      <c r="G250" s="172"/>
      <c r="H250" s="172"/>
      <c r="I250" s="172"/>
      <c r="J250" s="172"/>
      <c r="K250" s="172"/>
      <c r="L250" s="172"/>
      <c r="M250" s="24"/>
      <c r="N250" s="24"/>
      <c r="O250" s="24"/>
      <c r="P250" s="24"/>
      <c r="Q250" s="24"/>
      <c r="R250" s="24"/>
      <c r="S250" s="24"/>
      <c r="T250" s="24"/>
    </row>
    <row r="251" spans="1:20" ht="12" customHeight="1" x14ac:dyDescent="0.25">
      <c r="A251" s="172" t="s">
        <v>570</v>
      </c>
      <c r="B251" s="172"/>
      <c r="C251" s="172"/>
      <c r="D251" s="172"/>
      <c r="E251" s="172"/>
      <c r="F251" s="172"/>
      <c r="G251" s="172"/>
      <c r="H251" s="172"/>
      <c r="I251" s="172"/>
      <c r="J251" s="172"/>
      <c r="K251" s="172"/>
      <c r="L251" s="172"/>
      <c r="M251" s="24"/>
      <c r="N251" s="184">
        <v>0</v>
      </c>
      <c r="O251" s="184"/>
      <c r="P251" s="184"/>
      <c r="Q251" s="184"/>
      <c r="R251" s="24"/>
      <c r="S251" s="184">
        <v>617379.19999999995</v>
      </c>
      <c r="T251" s="184"/>
    </row>
    <row r="252" spans="1:20" ht="12" customHeight="1" x14ac:dyDescent="0.25">
      <c r="A252" s="172"/>
      <c r="B252" s="172"/>
      <c r="C252" s="172"/>
      <c r="D252" s="172"/>
      <c r="E252" s="172"/>
      <c r="F252" s="172"/>
      <c r="G252" s="172"/>
      <c r="H252" s="172"/>
      <c r="I252" s="172"/>
      <c r="J252" s="172"/>
      <c r="K252" s="172"/>
      <c r="L252" s="172"/>
      <c r="M252" s="24"/>
      <c r="N252" s="24"/>
      <c r="O252" s="24"/>
      <c r="P252" s="24"/>
      <c r="Q252" s="24"/>
      <c r="R252" s="24"/>
      <c r="S252" s="24"/>
      <c r="T252" s="24"/>
    </row>
    <row r="253" spans="1:20" ht="12" customHeight="1" x14ac:dyDescent="0.25">
      <c r="A253" s="172"/>
      <c r="B253" s="172"/>
      <c r="C253" s="172"/>
      <c r="D253" s="172"/>
      <c r="E253" s="172"/>
      <c r="F253" s="172"/>
      <c r="G253" s="172"/>
      <c r="H253" s="172"/>
      <c r="I253" s="172"/>
      <c r="J253" s="172"/>
      <c r="K253" s="172"/>
      <c r="L253" s="172"/>
      <c r="M253" s="24"/>
      <c r="N253" s="24"/>
      <c r="O253" s="24"/>
      <c r="P253" s="24"/>
      <c r="Q253" s="24"/>
      <c r="R253" s="24"/>
      <c r="S253" s="24"/>
      <c r="T253" s="24"/>
    </row>
    <row r="254" spans="1:20" ht="12" customHeight="1" x14ac:dyDescent="0.25">
      <c r="A254" s="172" t="s">
        <v>571</v>
      </c>
      <c r="B254" s="172"/>
      <c r="C254" s="172"/>
      <c r="D254" s="172"/>
      <c r="E254" s="172"/>
      <c r="F254" s="172"/>
      <c r="G254" s="172"/>
      <c r="H254" s="172"/>
      <c r="I254" s="172"/>
      <c r="J254" s="172"/>
      <c r="K254" s="172"/>
      <c r="L254" s="172"/>
      <c r="M254" s="24"/>
      <c r="N254" s="184">
        <v>0</v>
      </c>
      <c r="O254" s="184"/>
      <c r="P254" s="184"/>
      <c r="Q254" s="184"/>
      <c r="R254" s="24"/>
      <c r="S254" s="184">
        <v>525939</v>
      </c>
      <c r="T254" s="184"/>
    </row>
    <row r="255" spans="1:20" ht="12" customHeight="1" x14ac:dyDescent="0.25">
      <c r="A255" s="172"/>
      <c r="B255" s="172"/>
      <c r="C255" s="172"/>
      <c r="D255" s="172"/>
      <c r="E255" s="172"/>
      <c r="F255" s="172"/>
      <c r="G255" s="172"/>
      <c r="H255" s="172"/>
      <c r="I255" s="172"/>
      <c r="J255" s="172"/>
      <c r="K255" s="172"/>
      <c r="L255" s="172"/>
      <c r="M255" s="24"/>
      <c r="N255" s="24"/>
      <c r="O255" s="24"/>
      <c r="P255" s="24"/>
      <c r="Q255" s="24"/>
      <c r="R255" s="24"/>
      <c r="S255" s="24"/>
      <c r="T255" s="24"/>
    </row>
    <row r="256" spans="1:20" ht="12" customHeight="1" x14ac:dyDescent="0.25">
      <c r="A256" s="172" t="s">
        <v>572</v>
      </c>
      <c r="B256" s="172"/>
      <c r="C256" s="172"/>
      <c r="D256" s="172"/>
      <c r="E256" s="172"/>
      <c r="F256" s="172"/>
      <c r="G256" s="172"/>
      <c r="H256" s="172"/>
      <c r="I256" s="172"/>
      <c r="J256" s="172"/>
      <c r="K256" s="172"/>
      <c r="L256" s="172"/>
      <c r="M256" s="24"/>
      <c r="N256" s="184">
        <v>0</v>
      </c>
      <c r="O256" s="184"/>
      <c r="P256" s="184"/>
      <c r="Q256" s="184"/>
      <c r="R256" s="24"/>
      <c r="S256" s="184">
        <v>13665179.810000001</v>
      </c>
      <c r="T256" s="184"/>
    </row>
    <row r="257" spans="1:20" ht="12" customHeight="1" x14ac:dyDescent="0.25">
      <c r="A257" s="172"/>
      <c r="B257" s="172"/>
      <c r="C257" s="172"/>
      <c r="D257" s="172"/>
      <c r="E257" s="172"/>
      <c r="F257" s="172"/>
      <c r="G257" s="172"/>
      <c r="H257" s="172"/>
      <c r="I257" s="172"/>
      <c r="J257" s="172"/>
      <c r="K257" s="172"/>
      <c r="L257" s="172"/>
      <c r="M257" s="24"/>
      <c r="N257" s="24"/>
      <c r="O257" s="24"/>
      <c r="P257" s="24"/>
      <c r="Q257" s="24"/>
      <c r="R257" s="24"/>
      <c r="S257" s="24"/>
      <c r="T257" s="24"/>
    </row>
    <row r="258" spans="1:20" ht="12" customHeight="1" x14ac:dyDescent="0.25">
      <c r="A258" s="172" t="s">
        <v>573</v>
      </c>
      <c r="B258" s="172"/>
      <c r="C258" s="172"/>
      <c r="D258" s="172"/>
      <c r="E258" s="172"/>
      <c r="F258" s="172"/>
      <c r="G258" s="172"/>
      <c r="H258" s="172"/>
      <c r="I258" s="172"/>
      <c r="J258" s="172"/>
      <c r="K258" s="172"/>
      <c r="L258" s="172"/>
      <c r="M258" s="24"/>
      <c r="N258" s="184">
        <v>0</v>
      </c>
      <c r="O258" s="184"/>
      <c r="P258" s="184"/>
      <c r="Q258" s="184"/>
      <c r="R258" s="24"/>
      <c r="S258" s="184">
        <v>8845848.1799999997</v>
      </c>
      <c r="T258" s="184"/>
    </row>
    <row r="259" spans="1:20" ht="12" customHeight="1" x14ac:dyDescent="0.25">
      <c r="A259" s="172"/>
      <c r="B259" s="172"/>
      <c r="C259" s="172"/>
      <c r="D259" s="172"/>
      <c r="E259" s="172"/>
      <c r="F259" s="172"/>
      <c r="G259" s="172"/>
      <c r="H259" s="172"/>
      <c r="I259" s="172"/>
      <c r="J259" s="172"/>
      <c r="K259" s="172"/>
      <c r="L259" s="172"/>
      <c r="M259" s="24"/>
      <c r="N259" s="24"/>
      <c r="O259" s="24"/>
      <c r="P259" s="24"/>
      <c r="Q259" s="24"/>
      <c r="R259" s="24"/>
      <c r="S259" s="24"/>
      <c r="T259" s="24"/>
    </row>
    <row r="260" spans="1:20" ht="15.75" customHeight="1" x14ac:dyDescent="0.25">
      <c r="A260" s="172" t="s">
        <v>574</v>
      </c>
      <c r="B260" s="172"/>
      <c r="C260" s="172"/>
      <c r="D260" s="172"/>
      <c r="E260" s="172"/>
      <c r="F260" s="172"/>
      <c r="G260" s="172"/>
      <c r="H260" s="172"/>
      <c r="I260" s="172"/>
      <c r="J260" s="172"/>
      <c r="K260" s="172"/>
      <c r="L260" s="172"/>
      <c r="M260" s="24"/>
      <c r="N260" s="184">
        <v>212784.11</v>
      </c>
      <c r="O260" s="184"/>
      <c r="P260" s="184"/>
      <c r="Q260" s="184"/>
      <c r="R260" s="24"/>
      <c r="S260" s="184">
        <v>8499891.1600000001</v>
      </c>
      <c r="T260" s="184"/>
    </row>
    <row r="261" spans="1:20" ht="12" customHeight="1" x14ac:dyDescent="0.25">
      <c r="A261" s="172" t="s">
        <v>575</v>
      </c>
      <c r="B261" s="172"/>
      <c r="C261" s="172"/>
      <c r="D261" s="172"/>
      <c r="E261" s="172"/>
      <c r="F261" s="172"/>
      <c r="G261" s="172"/>
      <c r="H261" s="172"/>
      <c r="I261" s="172"/>
      <c r="J261" s="172"/>
      <c r="K261" s="172"/>
      <c r="L261" s="172"/>
      <c r="M261" s="24"/>
      <c r="N261" s="184">
        <v>226940.03</v>
      </c>
      <c r="O261" s="184"/>
      <c r="P261" s="184"/>
      <c r="Q261" s="184"/>
      <c r="R261" s="24"/>
      <c r="S261" s="184">
        <v>9885777.0399999991</v>
      </c>
      <c r="T261" s="184"/>
    </row>
    <row r="262" spans="1:20" ht="12" customHeight="1" x14ac:dyDescent="0.25">
      <c r="A262" s="172"/>
      <c r="B262" s="172"/>
      <c r="C262" s="172"/>
      <c r="D262" s="172"/>
      <c r="E262" s="172"/>
      <c r="F262" s="172"/>
      <c r="G262" s="172"/>
      <c r="H262" s="172"/>
      <c r="I262" s="172"/>
      <c r="J262" s="172"/>
      <c r="K262" s="172"/>
      <c r="L262" s="172"/>
      <c r="M262" s="24"/>
      <c r="N262" s="24"/>
      <c r="O262" s="24"/>
      <c r="P262" s="24"/>
      <c r="Q262" s="24"/>
      <c r="R262" s="24"/>
      <c r="S262" s="24"/>
      <c r="T262" s="24"/>
    </row>
    <row r="263" spans="1:20" ht="12" customHeight="1" x14ac:dyDescent="0.25">
      <c r="A263" s="172" t="s">
        <v>576</v>
      </c>
      <c r="B263" s="172"/>
      <c r="C263" s="172"/>
      <c r="D263" s="172"/>
      <c r="E263" s="172"/>
      <c r="F263" s="172"/>
      <c r="G263" s="172"/>
      <c r="H263" s="172"/>
      <c r="I263" s="172"/>
      <c r="J263" s="172"/>
      <c r="K263" s="172"/>
      <c r="L263" s="172"/>
      <c r="M263" s="24"/>
      <c r="N263" s="184">
        <v>0</v>
      </c>
      <c r="O263" s="184"/>
      <c r="P263" s="184"/>
      <c r="Q263" s="184"/>
      <c r="R263" s="24"/>
      <c r="S263" s="184">
        <v>597400</v>
      </c>
      <c r="T263" s="184"/>
    </row>
    <row r="264" spans="1:20" ht="12" customHeight="1" x14ac:dyDescent="0.25">
      <c r="A264" s="172"/>
      <c r="B264" s="172"/>
      <c r="C264" s="172"/>
      <c r="D264" s="172"/>
      <c r="E264" s="172"/>
      <c r="F264" s="172"/>
      <c r="G264" s="172"/>
      <c r="H264" s="172"/>
      <c r="I264" s="172"/>
      <c r="J264" s="172"/>
      <c r="K264" s="172"/>
      <c r="L264" s="172"/>
      <c r="M264" s="24"/>
      <c r="N264" s="24"/>
      <c r="O264" s="24"/>
      <c r="P264" s="24"/>
      <c r="Q264" s="24"/>
      <c r="R264" s="24"/>
      <c r="S264" s="24"/>
      <c r="T264" s="24"/>
    </row>
    <row r="265" spans="1:20" ht="12" customHeight="1" x14ac:dyDescent="0.25">
      <c r="A265" s="172" t="s">
        <v>577</v>
      </c>
      <c r="B265" s="172"/>
      <c r="C265" s="172"/>
      <c r="D265" s="172"/>
      <c r="E265" s="172"/>
      <c r="F265" s="172"/>
      <c r="G265" s="172"/>
      <c r="H265" s="172"/>
      <c r="I265" s="172"/>
      <c r="J265" s="172"/>
      <c r="K265" s="172"/>
      <c r="L265" s="172"/>
      <c r="M265" s="24"/>
      <c r="N265" s="184">
        <v>0</v>
      </c>
      <c r="O265" s="184"/>
      <c r="P265" s="184"/>
      <c r="Q265" s="184"/>
      <c r="R265" s="24"/>
      <c r="S265" s="184">
        <v>164460.42000000001</v>
      </c>
      <c r="T265" s="184"/>
    </row>
    <row r="266" spans="1:20" ht="12" customHeight="1" x14ac:dyDescent="0.25">
      <c r="A266" s="172"/>
      <c r="B266" s="172"/>
      <c r="C266" s="172"/>
      <c r="D266" s="172"/>
      <c r="E266" s="172"/>
      <c r="F266" s="172"/>
      <c r="G266" s="172"/>
      <c r="H266" s="172"/>
      <c r="I266" s="172"/>
      <c r="J266" s="172"/>
      <c r="K266" s="172"/>
      <c r="L266" s="172"/>
      <c r="M266" s="24"/>
      <c r="N266" s="24"/>
      <c r="O266" s="24"/>
      <c r="P266" s="24"/>
      <c r="Q266" s="24"/>
      <c r="R266" s="24"/>
      <c r="S266" s="24"/>
      <c r="T266" s="24"/>
    </row>
    <row r="267" spans="1:20" ht="12" customHeight="1" x14ac:dyDescent="0.25">
      <c r="A267" s="172" t="s">
        <v>578</v>
      </c>
      <c r="B267" s="172"/>
      <c r="C267" s="172"/>
      <c r="D267" s="172"/>
      <c r="E267" s="172"/>
      <c r="F267" s="172"/>
      <c r="G267" s="172"/>
      <c r="H267" s="172"/>
      <c r="I267" s="172"/>
      <c r="J267" s="172"/>
      <c r="K267" s="172"/>
      <c r="L267" s="172"/>
      <c r="M267" s="24"/>
      <c r="N267" s="184">
        <v>0</v>
      </c>
      <c r="O267" s="184"/>
      <c r="P267" s="184"/>
      <c r="Q267" s="184"/>
      <c r="R267" s="24"/>
      <c r="S267" s="184">
        <v>1096307.6399999999</v>
      </c>
      <c r="T267" s="184"/>
    </row>
    <row r="268" spans="1:20" ht="12" customHeight="1" x14ac:dyDescent="0.25">
      <c r="A268" s="172"/>
      <c r="B268" s="172"/>
      <c r="C268" s="172"/>
      <c r="D268" s="172"/>
      <c r="E268" s="172"/>
      <c r="F268" s="172"/>
      <c r="G268" s="172"/>
      <c r="H268" s="172"/>
      <c r="I268" s="172"/>
      <c r="J268" s="172"/>
      <c r="K268" s="172"/>
      <c r="L268" s="172"/>
      <c r="M268" s="24"/>
      <c r="N268" s="24"/>
      <c r="O268" s="24"/>
      <c r="P268" s="24"/>
      <c r="Q268" s="24"/>
      <c r="R268" s="24"/>
      <c r="S268" s="24"/>
      <c r="T268" s="24"/>
    </row>
    <row r="269" spans="1:20" ht="12" customHeight="1" x14ac:dyDescent="0.25">
      <c r="A269" s="172" t="s">
        <v>579</v>
      </c>
      <c r="B269" s="172"/>
      <c r="C269" s="172"/>
      <c r="D269" s="172"/>
      <c r="E269" s="172"/>
      <c r="F269" s="172"/>
      <c r="G269" s="172"/>
      <c r="H269" s="172"/>
      <c r="I269" s="172"/>
      <c r="J269" s="172"/>
      <c r="K269" s="172"/>
      <c r="L269" s="172"/>
      <c r="M269" s="24"/>
      <c r="N269" s="184">
        <v>0</v>
      </c>
      <c r="O269" s="184"/>
      <c r="P269" s="184"/>
      <c r="Q269" s="184"/>
      <c r="R269" s="24"/>
      <c r="S269" s="184">
        <v>788965.37</v>
      </c>
      <c r="T269" s="184"/>
    </row>
    <row r="270" spans="1:20" ht="12" customHeight="1" x14ac:dyDescent="0.25">
      <c r="A270" s="172"/>
      <c r="B270" s="172"/>
      <c r="C270" s="172"/>
      <c r="D270" s="172"/>
      <c r="E270" s="172"/>
      <c r="F270" s="172"/>
      <c r="G270" s="172"/>
      <c r="H270" s="172"/>
      <c r="I270" s="172"/>
      <c r="J270" s="172"/>
      <c r="K270" s="172"/>
      <c r="L270" s="172"/>
      <c r="M270" s="24"/>
      <c r="N270" s="24"/>
      <c r="O270" s="24"/>
      <c r="P270" s="24"/>
      <c r="Q270" s="24"/>
      <c r="R270" s="24"/>
      <c r="S270" s="24"/>
      <c r="T270" s="24"/>
    </row>
    <row r="271" spans="1:20" ht="12" customHeight="1" x14ac:dyDescent="0.25">
      <c r="A271" s="172" t="s">
        <v>580</v>
      </c>
      <c r="B271" s="172"/>
      <c r="C271" s="172"/>
      <c r="D271" s="172"/>
      <c r="E271" s="172"/>
      <c r="F271" s="172"/>
      <c r="G271" s="172"/>
      <c r="H271" s="172"/>
      <c r="I271" s="172"/>
      <c r="J271" s="172"/>
      <c r="K271" s="172"/>
      <c r="L271" s="172"/>
      <c r="M271" s="24"/>
      <c r="N271" s="184">
        <v>0</v>
      </c>
      <c r="O271" s="184"/>
      <c r="P271" s="184"/>
      <c r="Q271" s="184"/>
      <c r="R271" s="24"/>
      <c r="S271" s="184">
        <v>1296845.33</v>
      </c>
      <c r="T271" s="184"/>
    </row>
    <row r="272" spans="1:20" ht="12" customHeight="1" x14ac:dyDescent="0.25">
      <c r="A272" s="172"/>
      <c r="B272" s="172"/>
      <c r="C272" s="172"/>
      <c r="D272" s="172"/>
      <c r="E272" s="172"/>
      <c r="F272" s="172"/>
      <c r="G272" s="172"/>
      <c r="H272" s="172"/>
      <c r="I272" s="172"/>
      <c r="J272" s="172"/>
      <c r="K272" s="172"/>
      <c r="L272" s="172"/>
      <c r="M272" s="24"/>
      <c r="N272" s="24"/>
      <c r="O272" s="24"/>
      <c r="P272" s="24"/>
      <c r="Q272" s="24"/>
      <c r="R272" s="24"/>
      <c r="S272" s="24"/>
      <c r="T272" s="24"/>
    </row>
    <row r="273" spans="1:20" ht="12" customHeight="1" x14ac:dyDescent="0.25">
      <c r="A273" s="172" t="s">
        <v>581</v>
      </c>
      <c r="B273" s="172"/>
      <c r="C273" s="172"/>
      <c r="D273" s="172"/>
      <c r="E273" s="172"/>
      <c r="F273" s="172"/>
      <c r="G273" s="172"/>
      <c r="H273" s="172"/>
      <c r="I273" s="172"/>
      <c r="J273" s="172"/>
      <c r="K273" s="172"/>
      <c r="L273" s="172"/>
      <c r="M273" s="24"/>
      <c r="N273" s="184">
        <v>0</v>
      </c>
      <c r="O273" s="184"/>
      <c r="P273" s="184"/>
      <c r="Q273" s="184"/>
      <c r="R273" s="24"/>
      <c r="S273" s="184">
        <v>495526.2</v>
      </c>
      <c r="T273" s="184"/>
    </row>
    <row r="274" spans="1:20" ht="12" customHeight="1" x14ac:dyDescent="0.25">
      <c r="A274" s="172"/>
      <c r="B274" s="172"/>
      <c r="C274" s="172"/>
      <c r="D274" s="172"/>
      <c r="E274" s="172"/>
      <c r="F274" s="172"/>
      <c r="G274" s="172"/>
      <c r="H274" s="172"/>
      <c r="I274" s="172"/>
      <c r="J274" s="172"/>
      <c r="K274" s="172"/>
      <c r="L274" s="172"/>
      <c r="M274" s="24"/>
      <c r="N274" s="24"/>
      <c r="O274" s="24"/>
      <c r="P274" s="24"/>
      <c r="Q274" s="24"/>
      <c r="R274" s="24"/>
      <c r="S274" s="24"/>
      <c r="T274" s="24"/>
    </row>
    <row r="275" spans="1:20" ht="12" customHeight="1" x14ac:dyDescent="0.25">
      <c r="A275" s="172" t="s">
        <v>582</v>
      </c>
      <c r="B275" s="172"/>
      <c r="C275" s="172"/>
      <c r="D275" s="172"/>
      <c r="E275" s="172"/>
      <c r="F275" s="172"/>
      <c r="G275" s="172"/>
      <c r="H275" s="172"/>
      <c r="I275" s="172"/>
      <c r="J275" s="172"/>
      <c r="K275" s="172"/>
      <c r="L275" s="172"/>
      <c r="M275" s="24"/>
      <c r="N275" s="184">
        <v>0</v>
      </c>
      <c r="O275" s="184"/>
      <c r="P275" s="184"/>
      <c r="Q275" s="184"/>
      <c r="R275" s="24"/>
      <c r="S275" s="184">
        <v>596240</v>
      </c>
      <c r="T275" s="184"/>
    </row>
    <row r="276" spans="1:20" ht="12" customHeight="1" x14ac:dyDescent="0.25">
      <c r="A276" s="172"/>
      <c r="B276" s="172"/>
      <c r="C276" s="172"/>
      <c r="D276" s="172"/>
      <c r="E276" s="172"/>
      <c r="F276" s="172"/>
      <c r="G276" s="172"/>
      <c r="H276" s="172"/>
      <c r="I276" s="172"/>
      <c r="J276" s="172"/>
      <c r="K276" s="172"/>
      <c r="L276" s="172"/>
      <c r="M276" s="24"/>
      <c r="N276" s="24"/>
      <c r="O276" s="24"/>
      <c r="P276" s="24"/>
      <c r="Q276" s="24"/>
      <c r="R276" s="24"/>
      <c r="S276" s="24"/>
      <c r="T276" s="24"/>
    </row>
    <row r="277" spans="1:20" ht="12" customHeight="1" x14ac:dyDescent="0.25">
      <c r="A277" s="172" t="s">
        <v>583</v>
      </c>
      <c r="B277" s="172"/>
      <c r="C277" s="172"/>
      <c r="D277" s="172"/>
      <c r="E277" s="172"/>
      <c r="F277" s="172"/>
      <c r="G277" s="172"/>
      <c r="H277" s="172"/>
      <c r="I277" s="172"/>
      <c r="J277" s="172"/>
      <c r="K277" s="172"/>
      <c r="L277" s="172"/>
      <c r="M277" s="24"/>
      <c r="N277" s="184">
        <v>10393237.51</v>
      </c>
      <c r="O277" s="184"/>
      <c r="P277" s="184"/>
      <c r="Q277" s="184"/>
      <c r="R277" s="24"/>
      <c r="S277" s="184">
        <v>107156298.54000001</v>
      </c>
      <c r="T277" s="184"/>
    </row>
    <row r="278" spans="1:20" ht="12" customHeight="1" x14ac:dyDescent="0.25">
      <c r="A278" s="172"/>
      <c r="B278" s="172"/>
      <c r="C278" s="172"/>
      <c r="D278" s="172"/>
      <c r="E278" s="172"/>
      <c r="F278" s="172"/>
      <c r="G278" s="172"/>
      <c r="H278" s="172"/>
      <c r="I278" s="172"/>
      <c r="J278" s="172"/>
      <c r="K278" s="172"/>
      <c r="L278" s="172"/>
      <c r="M278" s="24"/>
      <c r="N278" s="24"/>
      <c r="O278" s="24"/>
      <c r="P278" s="24"/>
      <c r="Q278" s="24"/>
      <c r="R278" s="24"/>
      <c r="S278" s="24"/>
      <c r="T278" s="24"/>
    </row>
    <row r="279" spans="1:20" ht="12" customHeight="1" x14ac:dyDescent="0.25">
      <c r="A279" s="172" t="s">
        <v>584</v>
      </c>
      <c r="B279" s="172"/>
      <c r="C279" s="172"/>
      <c r="D279" s="172"/>
      <c r="E279" s="172"/>
      <c r="F279" s="172"/>
      <c r="G279" s="172"/>
      <c r="H279" s="172"/>
      <c r="I279" s="172"/>
      <c r="J279" s="172"/>
      <c r="K279" s="172"/>
      <c r="L279" s="172"/>
      <c r="M279" s="24"/>
      <c r="N279" s="184">
        <v>0</v>
      </c>
      <c r="O279" s="184"/>
      <c r="P279" s="184"/>
      <c r="Q279" s="184"/>
      <c r="R279" s="24"/>
      <c r="S279" s="184">
        <v>1955060.78</v>
      </c>
      <c r="T279" s="184"/>
    </row>
    <row r="280" spans="1:20" ht="12" customHeight="1" x14ac:dyDescent="0.25">
      <c r="A280" s="172"/>
      <c r="B280" s="172"/>
      <c r="C280" s="172"/>
      <c r="D280" s="172"/>
      <c r="E280" s="172"/>
      <c r="F280" s="172"/>
      <c r="G280" s="172"/>
      <c r="H280" s="172"/>
      <c r="I280" s="172"/>
      <c r="J280" s="172"/>
      <c r="K280" s="172"/>
      <c r="L280" s="172"/>
      <c r="M280" s="24"/>
      <c r="N280" s="24"/>
      <c r="O280" s="24"/>
      <c r="P280" s="24"/>
      <c r="Q280" s="24"/>
      <c r="R280" s="24"/>
      <c r="S280" s="24"/>
      <c r="T280" s="24"/>
    </row>
    <row r="281" spans="1:20" ht="12" customHeight="1" x14ac:dyDescent="0.25">
      <c r="A281" s="172"/>
      <c r="B281" s="172"/>
      <c r="C281" s="172"/>
      <c r="D281" s="172"/>
      <c r="E281" s="172"/>
      <c r="F281" s="172"/>
      <c r="G281" s="172"/>
      <c r="H281" s="172"/>
      <c r="I281" s="172"/>
      <c r="J281" s="172"/>
      <c r="K281" s="172"/>
      <c r="L281" s="172"/>
      <c r="M281" s="24"/>
      <c r="N281" s="24"/>
      <c r="O281" s="24"/>
      <c r="P281" s="24"/>
      <c r="Q281" s="24"/>
      <c r="R281" s="24"/>
      <c r="S281" s="24"/>
      <c r="T281" s="24"/>
    </row>
    <row r="282" spans="1:20" ht="12" customHeight="1" x14ac:dyDescent="0.25">
      <c r="A282" s="172" t="s">
        <v>585</v>
      </c>
      <c r="B282" s="172"/>
      <c r="C282" s="172"/>
      <c r="D282" s="172"/>
      <c r="E282" s="172"/>
      <c r="F282" s="172"/>
      <c r="G282" s="172"/>
      <c r="H282" s="172"/>
      <c r="I282" s="172"/>
      <c r="J282" s="172"/>
      <c r="K282" s="172"/>
      <c r="L282" s="172"/>
      <c r="M282" s="24"/>
      <c r="N282" s="184">
        <v>0</v>
      </c>
      <c r="O282" s="184"/>
      <c r="P282" s="184"/>
      <c r="Q282" s="184"/>
      <c r="R282" s="24"/>
      <c r="S282" s="184">
        <v>2645257.0299999998</v>
      </c>
      <c r="T282" s="184"/>
    </row>
    <row r="283" spans="1:20" ht="12" customHeight="1" x14ac:dyDescent="0.25">
      <c r="A283" s="172"/>
      <c r="B283" s="172"/>
      <c r="C283" s="172"/>
      <c r="D283" s="172"/>
      <c r="E283" s="172"/>
      <c r="F283" s="172"/>
      <c r="G283" s="172"/>
      <c r="H283" s="172"/>
      <c r="I283" s="172"/>
      <c r="J283" s="172"/>
      <c r="K283" s="172"/>
      <c r="L283" s="172"/>
      <c r="M283" s="24"/>
      <c r="N283" s="24"/>
      <c r="O283" s="24"/>
      <c r="P283" s="24"/>
      <c r="Q283" s="24"/>
      <c r="R283" s="24"/>
      <c r="S283" s="24"/>
      <c r="T283" s="24"/>
    </row>
    <row r="284" spans="1:20" ht="12" customHeight="1" x14ac:dyDescent="0.25">
      <c r="A284" s="172"/>
      <c r="B284" s="172"/>
      <c r="C284" s="172"/>
      <c r="D284" s="172"/>
      <c r="E284" s="172"/>
      <c r="F284" s="172"/>
      <c r="G284" s="172"/>
      <c r="H284" s="172"/>
      <c r="I284" s="172"/>
      <c r="J284" s="172"/>
      <c r="K284" s="172"/>
      <c r="L284" s="172"/>
      <c r="M284" s="24"/>
      <c r="N284" s="24"/>
      <c r="O284" s="24"/>
      <c r="P284" s="24"/>
      <c r="Q284" s="24"/>
      <c r="R284" s="24"/>
      <c r="S284" s="24"/>
      <c r="T284" s="24"/>
    </row>
    <row r="285" spans="1:20" ht="12" customHeight="1" x14ac:dyDescent="0.25">
      <c r="A285" s="172" t="s">
        <v>586</v>
      </c>
      <c r="B285" s="172"/>
      <c r="C285" s="172"/>
      <c r="D285" s="172"/>
      <c r="E285" s="172"/>
      <c r="F285" s="172"/>
      <c r="G285" s="172"/>
      <c r="H285" s="172"/>
      <c r="I285" s="172"/>
      <c r="J285" s="172"/>
      <c r="K285" s="172"/>
      <c r="L285" s="172"/>
      <c r="M285" s="24"/>
      <c r="N285" s="184">
        <v>0</v>
      </c>
      <c r="O285" s="184"/>
      <c r="P285" s="184"/>
      <c r="Q285" s="184"/>
      <c r="R285" s="24"/>
      <c r="S285" s="184">
        <v>215627.8</v>
      </c>
      <c r="T285" s="184"/>
    </row>
    <row r="286" spans="1:20" ht="12" customHeight="1" x14ac:dyDescent="0.25">
      <c r="A286" s="172"/>
      <c r="B286" s="172"/>
      <c r="C286" s="172"/>
      <c r="D286" s="172"/>
      <c r="E286" s="172"/>
      <c r="F286" s="172"/>
      <c r="G286" s="172"/>
      <c r="H286" s="172"/>
      <c r="I286" s="172"/>
      <c r="J286" s="172"/>
      <c r="K286" s="172"/>
      <c r="L286" s="172"/>
      <c r="M286" s="24"/>
      <c r="N286" s="24"/>
      <c r="O286" s="24"/>
      <c r="P286" s="24"/>
      <c r="Q286" s="24"/>
      <c r="R286" s="24"/>
      <c r="S286" s="24"/>
      <c r="T286" s="24"/>
    </row>
    <row r="287" spans="1:20" ht="12" customHeight="1" x14ac:dyDescent="0.25">
      <c r="A287" s="172" t="s">
        <v>587</v>
      </c>
      <c r="B287" s="172"/>
      <c r="C287" s="172"/>
      <c r="D287" s="172"/>
      <c r="E287" s="172"/>
      <c r="F287" s="172"/>
      <c r="G287" s="172"/>
      <c r="H287" s="172"/>
      <c r="I287" s="172"/>
      <c r="J287" s="172"/>
      <c r="K287" s="172"/>
      <c r="L287" s="172"/>
      <c r="M287" s="24"/>
      <c r="N287" s="184">
        <v>0</v>
      </c>
      <c r="O287" s="184"/>
      <c r="P287" s="184"/>
      <c r="Q287" s="184"/>
      <c r="R287" s="24"/>
      <c r="S287" s="184">
        <v>1316399.6299999999</v>
      </c>
      <c r="T287" s="184"/>
    </row>
    <row r="288" spans="1:20" ht="12" customHeight="1" x14ac:dyDescent="0.25">
      <c r="A288" s="172"/>
      <c r="B288" s="172"/>
      <c r="C288" s="172"/>
      <c r="D288" s="172"/>
      <c r="E288" s="172"/>
      <c r="F288" s="172"/>
      <c r="G288" s="172"/>
      <c r="H288" s="172"/>
      <c r="I288" s="172"/>
      <c r="J288" s="172"/>
      <c r="K288" s="172"/>
      <c r="L288" s="172"/>
      <c r="M288" s="24"/>
      <c r="N288" s="24"/>
      <c r="O288" s="24"/>
      <c r="P288" s="24"/>
      <c r="Q288" s="24"/>
      <c r="R288" s="24"/>
      <c r="S288" s="24"/>
      <c r="T288" s="24"/>
    </row>
    <row r="289" spans="1:20" ht="12" customHeight="1" x14ac:dyDescent="0.25">
      <c r="A289" s="172" t="s">
        <v>588</v>
      </c>
      <c r="B289" s="172"/>
      <c r="C289" s="172"/>
      <c r="D289" s="172"/>
      <c r="E289" s="172"/>
      <c r="F289" s="172"/>
      <c r="G289" s="172"/>
      <c r="H289" s="172"/>
      <c r="I289" s="172"/>
      <c r="J289" s="172"/>
      <c r="K289" s="172"/>
      <c r="L289" s="172"/>
      <c r="M289" s="24"/>
      <c r="N289" s="184">
        <v>0</v>
      </c>
      <c r="O289" s="184"/>
      <c r="P289" s="184"/>
      <c r="Q289" s="184"/>
      <c r="R289" s="24"/>
      <c r="S289" s="184">
        <v>911759.71</v>
      </c>
      <c r="T289" s="184"/>
    </row>
    <row r="290" spans="1:20" ht="12" customHeight="1" x14ac:dyDescent="0.25">
      <c r="A290" s="172"/>
      <c r="B290" s="172"/>
      <c r="C290" s="172"/>
      <c r="D290" s="172"/>
      <c r="E290" s="172"/>
      <c r="F290" s="172"/>
      <c r="G290" s="172"/>
      <c r="H290" s="172"/>
      <c r="I290" s="172"/>
      <c r="J290" s="172"/>
      <c r="K290" s="172"/>
      <c r="L290" s="172"/>
      <c r="M290" s="24"/>
      <c r="N290" s="24"/>
      <c r="O290" s="24"/>
      <c r="P290" s="24"/>
      <c r="Q290" s="24"/>
      <c r="R290" s="24"/>
      <c r="S290" s="24"/>
      <c r="T290" s="24"/>
    </row>
    <row r="291" spans="1:20" ht="12" customHeight="1" x14ac:dyDescent="0.25">
      <c r="A291" s="172" t="s">
        <v>589</v>
      </c>
      <c r="B291" s="172"/>
      <c r="C291" s="172"/>
      <c r="D291" s="172"/>
      <c r="E291" s="172"/>
      <c r="F291" s="172"/>
      <c r="G291" s="172"/>
      <c r="H291" s="172"/>
      <c r="I291" s="172"/>
      <c r="J291" s="172"/>
      <c r="K291" s="172"/>
      <c r="L291" s="172"/>
      <c r="M291" s="24"/>
      <c r="N291" s="184">
        <v>0</v>
      </c>
      <c r="O291" s="184"/>
      <c r="P291" s="184"/>
      <c r="Q291" s="184"/>
      <c r="R291" s="24"/>
      <c r="S291" s="184">
        <v>89194991.480000004</v>
      </c>
      <c r="T291" s="184"/>
    </row>
    <row r="292" spans="1:20" ht="12" customHeight="1" x14ac:dyDescent="0.25">
      <c r="A292" s="172"/>
      <c r="B292" s="172"/>
      <c r="C292" s="172"/>
      <c r="D292" s="172"/>
      <c r="E292" s="172"/>
      <c r="F292" s="172"/>
      <c r="G292" s="172"/>
      <c r="H292" s="172"/>
      <c r="I292" s="172"/>
      <c r="J292" s="172"/>
      <c r="K292" s="172"/>
      <c r="L292" s="172"/>
      <c r="M292" s="24"/>
      <c r="N292" s="24"/>
      <c r="O292" s="24"/>
      <c r="P292" s="24"/>
      <c r="Q292" s="24"/>
      <c r="R292" s="24"/>
      <c r="S292" s="24"/>
      <c r="T292" s="24"/>
    </row>
    <row r="293" spans="1:20" ht="12" customHeight="1" x14ac:dyDescent="0.25">
      <c r="A293" s="172"/>
      <c r="B293" s="172"/>
      <c r="C293" s="172"/>
      <c r="D293" s="172"/>
      <c r="E293" s="172"/>
      <c r="F293" s="172"/>
      <c r="G293" s="172"/>
      <c r="H293" s="172"/>
      <c r="I293" s="172"/>
      <c r="J293" s="172"/>
      <c r="K293" s="172"/>
      <c r="L293" s="172"/>
      <c r="M293" s="24"/>
      <c r="N293" s="24"/>
      <c r="O293" s="24"/>
      <c r="P293" s="24"/>
      <c r="Q293" s="24"/>
      <c r="R293" s="24"/>
      <c r="S293" s="24"/>
      <c r="T293" s="24"/>
    </row>
    <row r="294" spans="1:20" ht="12" customHeight="1" x14ac:dyDescent="0.25">
      <c r="A294" s="172" t="s">
        <v>590</v>
      </c>
      <c r="B294" s="172"/>
      <c r="C294" s="172"/>
      <c r="D294" s="172"/>
      <c r="E294" s="172"/>
      <c r="F294" s="172"/>
      <c r="G294" s="172"/>
      <c r="H294" s="172"/>
      <c r="I294" s="172"/>
      <c r="J294" s="172"/>
      <c r="K294" s="172"/>
      <c r="L294" s="172"/>
      <c r="M294" s="24"/>
      <c r="N294" s="184">
        <v>8788565.4000000004</v>
      </c>
      <c r="O294" s="184"/>
      <c r="P294" s="184"/>
      <c r="Q294" s="184"/>
      <c r="R294" s="24"/>
      <c r="S294" s="184">
        <v>13874635.619999999</v>
      </c>
      <c r="T294" s="184"/>
    </row>
    <row r="295" spans="1:20" ht="12" customHeight="1" x14ac:dyDescent="0.25">
      <c r="A295" s="172"/>
      <c r="B295" s="172"/>
      <c r="C295" s="172"/>
      <c r="D295" s="172"/>
      <c r="E295" s="172"/>
      <c r="F295" s="172"/>
      <c r="G295" s="172"/>
      <c r="H295" s="172"/>
      <c r="I295" s="172"/>
      <c r="J295" s="172"/>
      <c r="K295" s="172"/>
      <c r="L295" s="172"/>
      <c r="M295" s="24"/>
      <c r="N295" s="24"/>
      <c r="O295" s="24"/>
      <c r="P295" s="24"/>
      <c r="Q295" s="24"/>
      <c r="R295" s="24"/>
      <c r="S295" s="24"/>
      <c r="T295" s="24"/>
    </row>
    <row r="296" spans="1:20" ht="15.75" customHeight="1" x14ac:dyDescent="0.25">
      <c r="A296" s="172" t="s">
        <v>591</v>
      </c>
      <c r="B296" s="172"/>
      <c r="C296" s="172"/>
      <c r="D296" s="172"/>
      <c r="E296" s="172"/>
      <c r="F296" s="172"/>
      <c r="G296" s="172"/>
      <c r="H296" s="172"/>
      <c r="I296" s="172"/>
      <c r="J296" s="172"/>
      <c r="K296" s="172"/>
      <c r="L296" s="172"/>
      <c r="M296" s="24"/>
      <c r="N296" s="184">
        <v>11999017.970000001</v>
      </c>
      <c r="O296" s="184"/>
      <c r="P296" s="184"/>
      <c r="Q296" s="184"/>
      <c r="R296" s="24"/>
      <c r="S296" s="184">
        <v>59840567.590000004</v>
      </c>
      <c r="T296" s="184"/>
    </row>
    <row r="297" spans="1:20" ht="15.75" customHeight="1" x14ac:dyDescent="0.25">
      <c r="A297" s="172" t="s">
        <v>592</v>
      </c>
      <c r="B297" s="172"/>
      <c r="C297" s="172"/>
      <c r="D297" s="172"/>
      <c r="E297" s="172"/>
      <c r="F297" s="172"/>
      <c r="G297" s="172"/>
      <c r="H297" s="172"/>
      <c r="I297" s="172"/>
      <c r="J297" s="172"/>
      <c r="K297" s="172"/>
      <c r="L297" s="172"/>
      <c r="M297" s="24"/>
      <c r="N297" s="184">
        <v>2201312.7599999998</v>
      </c>
      <c r="O297" s="184"/>
      <c r="P297" s="184"/>
      <c r="Q297" s="184"/>
      <c r="R297" s="24"/>
      <c r="S297" s="184">
        <v>3033685.81</v>
      </c>
      <c r="T297" s="184"/>
    </row>
    <row r="298" spans="1:20" ht="12" customHeight="1" x14ac:dyDescent="0.25">
      <c r="A298" s="172" t="s">
        <v>593</v>
      </c>
      <c r="B298" s="172"/>
      <c r="C298" s="172"/>
      <c r="D298" s="172"/>
      <c r="E298" s="172"/>
      <c r="F298" s="172"/>
      <c r="G298" s="172"/>
      <c r="H298" s="172"/>
      <c r="I298" s="172"/>
      <c r="J298" s="172"/>
      <c r="K298" s="172"/>
      <c r="L298" s="172"/>
      <c r="M298" s="24"/>
      <c r="N298" s="184">
        <v>0</v>
      </c>
      <c r="O298" s="184"/>
      <c r="P298" s="184"/>
      <c r="Q298" s="184"/>
      <c r="R298" s="24"/>
      <c r="S298" s="184">
        <v>1065557.54</v>
      </c>
      <c r="T298" s="184"/>
    </row>
    <row r="299" spans="1:20" ht="12" customHeight="1" x14ac:dyDescent="0.25">
      <c r="A299" s="172"/>
      <c r="B299" s="172"/>
      <c r="C299" s="172"/>
      <c r="D299" s="172"/>
      <c r="E299" s="172"/>
      <c r="F299" s="172"/>
      <c r="G299" s="172"/>
      <c r="H299" s="172"/>
      <c r="I299" s="172"/>
      <c r="J299" s="172"/>
      <c r="K299" s="172"/>
      <c r="L299" s="172"/>
      <c r="M299" s="24"/>
      <c r="N299" s="24"/>
      <c r="O299" s="24"/>
      <c r="P299" s="24"/>
      <c r="Q299" s="24"/>
      <c r="R299" s="24"/>
      <c r="S299" s="24"/>
      <c r="T299" s="24"/>
    </row>
    <row r="300" spans="1:20" ht="12" customHeight="1" x14ac:dyDescent="0.25">
      <c r="A300" s="172" t="s">
        <v>594</v>
      </c>
      <c r="B300" s="172"/>
      <c r="C300" s="172"/>
      <c r="D300" s="172"/>
      <c r="E300" s="172"/>
      <c r="F300" s="172"/>
      <c r="G300" s="172"/>
      <c r="H300" s="172"/>
      <c r="I300" s="172"/>
      <c r="J300" s="172"/>
      <c r="K300" s="172"/>
      <c r="L300" s="172"/>
      <c r="M300" s="24"/>
      <c r="N300" s="184">
        <v>27634.7</v>
      </c>
      <c r="O300" s="184"/>
      <c r="P300" s="184"/>
      <c r="Q300" s="184"/>
      <c r="R300" s="24"/>
      <c r="S300" s="184">
        <v>367451.61</v>
      </c>
      <c r="T300" s="184"/>
    </row>
    <row r="301" spans="1:20" ht="12" customHeight="1" x14ac:dyDescent="0.25">
      <c r="A301" s="172"/>
      <c r="B301" s="172"/>
      <c r="C301" s="172"/>
      <c r="D301" s="172"/>
      <c r="E301" s="172"/>
      <c r="F301" s="172"/>
      <c r="G301" s="172"/>
      <c r="H301" s="172"/>
      <c r="I301" s="172"/>
      <c r="J301" s="172"/>
      <c r="K301" s="172"/>
      <c r="L301" s="172"/>
      <c r="M301" s="24"/>
      <c r="N301" s="24"/>
      <c r="O301" s="24"/>
      <c r="P301" s="24"/>
      <c r="Q301" s="24"/>
      <c r="R301" s="24"/>
      <c r="S301" s="24"/>
      <c r="T301" s="24"/>
    </row>
    <row r="302" spans="1:20" ht="12" customHeight="1" x14ac:dyDescent="0.25">
      <c r="A302" s="172" t="s">
        <v>595</v>
      </c>
      <c r="B302" s="172"/>
      <c r="C302" s="172"/>
      <c r="D302" s="172"/>
      <c r="E302" s="172"/>
      <c r="F302" s="172"/>
      <c r="G302" s="172"/>
      <c r="H302" s="172"/>
      <c r="I302" s="172"/>
      <c r="J302" s="172"/>
      <c r="K302" s="172"/>
      <c r="L302" s="172"/>
      <c r="M302" s="24"/>
      <c r="N302" s="184">
        <v>0</v>
      </c>
      <c r="O302" s="184"/>
      <c r="P302" s="184"/>
      <c r="Q302" s="184"/>
      <c r="R302" s="24"/>
      <c r="S302" s="184">
        <v>478507.54</v>
      </c>
      <c r="T302" s="184"/>
    </row>
    <row r="303" spans="1:20" ht="12" customHeight="1" x14ac:dyDescent="0.25">
      <c r="A303" s="172"/>
      <c r="B303" s="172"/>
      <c r="C303" s="172"/>
      <c r="D303" s="172"/>
      <c r="E303" s="172"/>
      <c r="F303" s="172"/>
      <c r="G303" s="172"/>
      <c r="H303" s="172"/>
      <c r="I303" s="172"/>
      <c r="J303" s="172"/>
      <c r="K303" s="172"/>
      <c r="L303" s="172"/>
      <c r="M303" s="24"/>
      <c r="N303" s="24"/>
      <c r="O303" s="24"/>
      <c r="P303" s="24"/>
      <c r="Q303" s="24"/>
      <c r="R303" s="24"/>
      <c r="S303" s="24"/>
      <c r="T303" s="24"/>
    </row>
    <row r="304" spans="1:20" ht="12" customHeight="1" x14ac:dyDescent="0.25">
      <c r="A304" s="172" t="s">
        <v>596</v>
      </c>
      <c r="B304" s="172"/>
      <c r="C304" s="172"/>
      <c r="D304" s="172"/>
      <c r="E304" s="172"/>
      <c r="F304" s="172"/>
      <c r="G304" s="172"/>
      <c r="H304" s="172"/>
      <c r="I304" s="172"/>
      <c r="J304" s="172"/>
      <c r="K304" s="172"/>
      <c r="L304" s="172"/>
      <c r="M304" s="24"/>
      <c r="N304" s="184">
        <v>1835267.24</v>
      </c>
      <c r="O304" s="184"/>
      <c r="P304" s="184"/>
      <c r="Q304" s="184"/>
      <c r="R304" s="24"/>
      <c r="S304" s="184">
        <v>1835267.24</v>
      </c>
      <c r="T304" s="184"/>
    </row>
    <row r="305" spans="1:20" ht="12" customHeight="1" x14ac:dyDescent="0.25">
      <c r="A305" s="172"/>
      <c r="B305" s="172"/>
      <c r="C305" s="172"/>
      <c r="D305" s="172"/>
      <c r="E305" s="172"/>
      <c r="F305" s="172"/>
      <c r="G305" s="172"/>
      <c r="H305" s="172"/>
      <c r="I305" s="172"/>
      <c r="J305" s="172"/>
      <c r="K305" s="172"/>
      <c r="L305" s="172"/>
      <c r="M305" s="24"/>
      <c r="N305" s="24"/>
      <c r="O305" s="24"/>
      <c r="P305" s="24"/>
      <c r="Q305" s="24"/>
      <c r="R305" s="24"/>
      <c r="S305" s="24"/>
      <c r="T305" s="24"/>
    </row>
    <row r="306" spans="1:20" ht="12" customHeight="1" x14ac:dyDescent="0.25">
      <c r="A306" s="172" t="s">
        <v>597</v>
      </c>
      <c r="B306" s="172"/>
      <c r="C306" s="172"/>
      <c r="D306" s="172"/>
      <c r="E306" s="172"/>
      <c r="F306" s="172"/>
      <c r="G306" s="172"/>
      <c r="H306" s="172"/>
      <c r="I306" s="172"/>
      <c r="J306" s="172"/>
      <c r="K306" s="172"/>
      <c r="L306" s="172"/>
      <c r="M306" s="24"/>
      <c r="N306" s="184">
        <v>0</v>
      </c>
      <c r="O306" s="184"/>
      <c r="P306" s="184"/>
      <c r="Q306" s="184"/>
      <c r="R306" s="24"/>
      <c r="S306" s="184">
        <v>379320</v>
      </c>
      <c r="T306" s="184"/>
    </row>
    <row r="307" spans="1:20" ht="12" customHeight="1" x14ac:dyDescent="0.25">
      <c r="A307" s="172"/>
      <c r="B307" s="172"/>
      <c r="C307" s="172"/>
      <c r="D307" s="172"/>
      <c r="E307" s="172"/>
      <c r="F307" s="172"/>
      <c r="G307" s="172"/>
      <c r="H307" s="172"/>
      <c r="I307" s="172"/>
      <c r="J307" s="172"/>
      <c r="K307" s="172"/>
      <c r="L307" s="172"/>
      <c r="M307" s="24"/>
      <c r="N307" s="24"/>
      <c r="O307" s="24"/>
      <c r="P307" s="24"/>
      <c r="Q307" s="24"/>
      <c r="R307" s="24"/>
      <c r="S307" s="24"/>
      <c r="T307" s="24"/>
    </row>
    <row r="308" spans="1:20" ht="12" customHeight="1" x14ac:dyDescent="0.25">
      <c r="A308" s="172"/>
      <c r="B308" s="172"/>
      <c r="C308" s="172"/>
      <c r="D308" s="172"/>
      <c r="E308" s="172"/>
      <c r="F308" s="172"/>
      <c r="G308" s="172"/>
      <c r="H308" s="172"/>
      <c r="I308" s="172"/>
      <c r="J308" s="172"/>
      <c r="K308" s="172"/>
      <c r="L308" s="172"/>
      <c r="M308" s="24"/>
      <c r="N308" s="24"/>
      <c r="O308" s="24"/>
      <c r="P308" s="24"/>
      <c r="Q308" s="24"/>
      <c r="R308" s="24"/>
      <c r="S308" s="24"/>
      <c r="T308" s="24"/>
    </row>
    <row r="309" spans="1:20" ht="12" customHeight="1" x14ac:dyDescent="0.25">
      <c r="A309" s="172" t="s">
        <v>598</v>
      </c>
      <c r="B309" s="172"/>
      <c r="C309" s="172"/>
      <c r="D309" s="172"/>
      <c r="E309" s="172"/>
      <c r="F309" s="172"/>
      <c r="G309" s="172"/>
      <c r="H309" s="172"/>
      <c r="I309" s="172"/>
      <c r="J309" s="172"/>
      <c r="K309" s="172"/>
      <c r="L309" s="172"/>
      <c r="M309" s="24"/>
      <c r="N309" s="184">
        <v>0</v>
      </c>
      <c r="O309" s="184"/>
      <c r="P309" s="184"/>
      <c r="Q309" s="184"/>
      <c r="R309" s="24"/>
      <c r="S309" s="184">
        <v>415280</v>
      </c>
      <c r="T309" s="184"/>
    </row>
    <row r="310" spans="1:20" ht="12" customHeight="1" x14ac:dyDescent="0.25">
      <c r="A310" s="172"/>
      <c r="B310" s="172"/>
      <c r="C310" s="172"/>
      <c r="D310" s="172"/>
      <c r="E310" s="172"/>
      <c r="F310" s="172"/>
      <c r="G310" s="172"/>
      <c r="H310" s="172"/>
      <c r="I310" s="172"/>
      <c r="J310" s="172"/>
      <c r="K310" s="172"/>
      <c r="L310" s="172"/>
      <c r="M310" s="24"/>
      <c r="N310" s="24"/>
      <c r="O310" s="24"/>
      <c r="P310" s="24"/>
      <c r="Q310" s="24"/>
      <c r="R310" s="24"/>
      <c r="S310" s="24"/>
      <c r="T310" s="24"/>
    </row>
    <row r="311" spans="1:20" ht="12" customHeight="1" x14ac:dyDescent="0.25">
      <c r="A311" s="172" t="s">
        <v>599</v>
      </c>
      <c r="B311" s="172"/>
      <c r="C311" s="172"/>
      <c r="D311" s="172"/>
      <c r="E311" s="172"/>
      <c r="F311" s="172"/>
      <c r="G311" s="172"/>
      <c r="H311" s="172"/>
      <c r="I311" s="172"/>
      <c r="J311" s="172"/>
      <c r="K311" s="172"/>
      <c r="L311" s="172"/>
      <c r="M311" s="24"/>
      <c r="N311" s="184">
        <v>0</v>
      </c>
      <c r="O311" s="184"/>
      <c r="P311" s="184"/>
      <c r="Q311" s="184"/>
      <c r="R311" s="24"/>
      <c r="S311" s="184">
        <v>195112</v>
      </c>
      <c r="T311" s="184"/>
    </row>
    <row r="312" spans="1:20" ht="12" customHeight="1" x14ac:dyDescent="0.25">
      <c r="A312" s="172"/>
      <c r="B312" s="172"/>
      <c r="C312" s="172"/>
      <c r="D312" s="172"/>
      <c r="E312" s="172"/>
      <c r="F312" s="172"/>
      <c r="G312" s="172"/>
      <c r="H312" s="172"/>
      <c r="I312" s="172"/>
      <c r="J312" s="172"/>
      <c r="K312" s="172"/>
      <c r="L312" s="172"/>
      <c r="M312" s="24"/>
      <c r="N312" s="24"/>
      <c r="O312" s="24"/>
      <c r="P312" s="24"/>
      <c r="Q312" s="24"/>
      <c r="R312" s="24"/>
      <c r="S312" s="24"/>
      <c r="T312" s="24"/>
    </row>
    <row r="313" spans="1:20" ht="12" customHeight="1" x14ac:dyDescent="0.25">
      <c r="A313" s="172"/>
      <c r="B313" s="172"/>
      <c r="C313" s="172"/>
      <c r="D313" s="172"/>
      <c r="E313" s="172"/>
      <c r="F313" s="172"/>
      <c r="G313" s="172"/>
      <c r="H313" s="172"/>
      <c r="I313" s="172"/>
      <c r="J313" s="172"/>
      <c r="K313" s="172"/>
      <c r="L313" s="172"/>
      <c r="M313" s="24"/>
      <c r="N313" s="24"/>
      <c r="O313" s="24"/>
      <c r="P313" s="24"/>
      <c r="Q313" s="24"/>
      <c r="R313" s="24"/>
      <c r="S313" s="24"/>
      <c r="T313" s="24"/>
    </row>
    <row r="314" spans="1:20" ht="12" customHeight="1" x14ac:dyDescent="0.25">
      <c r="A314" s="172" t="s">
        <v>600</v>
      </c>
      <c r="B314" s="172"/>
      <c r="C314" s="172"/>
      <c r="D314" s="172"/>
      <c r="E314" s="172"/>
      <c r="F314" s="172"/>
      <c r="G314" s="172"/>
      <c r="H314" s="172"/>
      <c r="I314" s="172"/>
      <c r="J314" s="172"/>
      <c r="K314" s="172"/>
      <c r="L314" s="172"/>
      <c r="M314" s="24"/>
      <c r="N314" s="184">
        <v>0</v>
      </c>
      <c r="O314" s="184"/>
      <c r="P314" s="184"/>
      <c r="Q314" s="184"/>
      <c r="R314" s="24"/>
      <c r="S314" s="184">
        <v>708092.04</v>
      </c>
      <c r="T314" s="184"/>
    </row>
    <row r="315" spans="1:20" ht="12" customHeight="1" x14ac:dyDescent="0.25">
      <c r="A315" s="172"/>
      <c r="B315" s="172"/>
      <c r="C315" s="172"/>
      <c r="D315" s="172"/>
      <c r="E315" s="172"/>
      <c r="F315" s="172"/>
      <c r="G315" s="172"/>
      <c r="H315" s="172"/>
      <c r="I315" s="172"/>
      <c r="J315" s="172"/>
      <c r="K315" s="172"/>
      <c r="L315" s="172"/>
      <c r="M315" s="24"/>
      <c r="N315" s="24"/>
      <c r="O315" s="24"/>
      <c r="P315" s="24"/>
      <c r="Q315" s="24"/>
      <c r="R315" s="24"/>
      <c r="S315" s="24"/>
      <c r="T315" s="24"/>
    </row>
    <row r="316" spans="1:20" ht="12" customHeight="1" x14ac:dyDescent="0.25">
      <c r="A316" s="172" t="s">
        <v>601</v>
      </c>
      <c r="B316" s="172"/>
      <c r="C316" s="172"/>
      <c r="D316" s="172"/>
      <c r="E316" s="172"/>
      <c r="F316" s="172"/>
      <c r="G316" s="172"/>
      <c r="H316" s="172"/>
      <c r="I316" s="172"/>
      <c r="J316" s="172"/>
      <c r="K316" s="172"/>
      <c r="L316" s="172"/>
      <c r="M316" s="24"/>
      <c r="N316" s="184">
        <v>0</v>
      </c>
      <c r="O316" s="184"/>
      <c r="P316" s="184"/>
      <c r="Q316" s="184"/>
      <c r="R316" s="24"/>
      <c r="S316" s="184">
        <v>22288008.109999999</v>
      </c>
      <c r="T316" s="184"/>
    </row>
    <row r="317" spans="1:20" ht="12" customHeight="1" x14ac:dyDescent="0.25">
      <c r="A317" s="172"/>
      <c r="B317" s="172"/>
      <c r="C317" s="172"/>
      <c r="D317" s="172"/>
      <c r="E317" s="172"/>
      <c r="F317" s="172"/>
      <c r="G317" s="172"/>
      <c r="H317" s="172"/>
      <c r="I317" s="172"/>
      <c r="J317" s="172"/>
      <c r="K317" s="172"/>
      <c r="L317" s="172"/>
      <c r="M317" s="24"/>
      <c r="N317" s="24"/>
      <c r="O317" s="24"/>
      <c r="P317" s="24"/>
      <c r="Q317" s="24"/>
      <c r="R317" s="24"/>
      <c r="S317" s="24"/>
      <c r="T317" s="24"/>
    </row>
    <row r="318" spans="1:20" ht="12" customHeight="1" x14ac:dyDescent="0.25">
      <c r="A318" s="172"/>
      <c r="B318" s="172"/>
      <c r="C318" s="172"/>
      <c r="D318" s="172"/>
      <c r="E318" s="172"/>
      <c r="F318" s="172"/>
      <c r="G318" s="172"/>
      <c r="H318" s="172"/>
      <c r="I318" s="172"/>
      <c r="J318" s="172"/>
      <c r="K318" s="172"/>
      <c r="L318" s="172"/>
      <c r="M318" s="24"/>
      <c r="N318" s="24"/>
      <c r="O318" s="24"/>
      <c r="P318" s="24"/>
      <c r="Q318" s="24"/>
      <c r="R318" s="24"/>
      <c r="S318" s="24"/>
      <c r="T318" s="24"/>
    </row>
    <row r="319" spans="1:20" ht="15.75" customHeight="1" x14ac:dyDescent="0.25">
      <c r="A319" s="172" t="s">
        <v>602</v>
      </c>
      <c r="B319" s="172"/>
      <c r="C319" s="172"/>
      <c r="D319" s="172"/>
      <c r="E319" s="172"/>
      <c r="F319" s="172"/>
      <c r="G319" s="172"/>
      <c r="H319" s="172"/>
      <c r="I319" s="172"/>
      <c r="J319" s="172"/>
      <c r="K319" s="172"/>
      <c r="L319" s="172"/>
      <c r="M319" s="24"/>
      <c r="N319" s="184">
        <v>8847319.8900000006</v>
      </c>
      <c r="O319" s="184"/>
      <c r="P319" s="184"/>
      <c r="Q319" s="184"/>
      <c r="R319" s="24"/>
      <c r="S319" s="184">
        <v>16190573.689999999</v>
      </c>
      <c r="T319" s="184"/>
    </row>
    <row r="320" spans="1:20" ht="12" customHeight="1" x14ac:dyDescent="0.25">
      <c r="A320" s="172" t="s">
        <v>603</v>
      </c>
      <c r="B320" s="172"/>
      <c r="C320" s="172"/>
      <c r="D320" s="172"/>
      <c r="E320" s="172"/>
      <c r="F320" s="172"/>
      <c r="G320" s="172"/>
      <c r="H320" s="172"/>
      <c r="I320" s="172"/>
      <c r="J320" s="172"/>
      <c r="K320" s="172"/>
      <c r="L320" s="172"/>
      <c r="M320" s="24"/>
      <c r="N320" s="184">
        <v>2449499.0099999998</v>
      </c>
      <c r="O320" s="184"/>
      <c r="P320" s="184"/>
      <c r="Q320" s="184"/>
      <c r="R320" s="24"/>
      <c r="S320" s="184">
        <v>5999996.5099999998</v>
      </c>
      <c r="T320" s="184"/>
    </row>
    <row r="321" spans="1:20" ht="12" customHeight="1" x14ac:dyDescent="0.25">
      <c r="A321" s="172"/>
      <c r="B321" s="172"/>
      <c r="C321" s="172"/>
      <c r="D321" s="172"/>
      <c r="E321" s="172"/>
      <c r="F321" s="172"/>
      <c r="G321" s="172"/>
      <c r="H321" s="172"/>
      <c r="I321" s="172"/>
      <c r="J321" s="172"/>
      <c r="K321" s="172"/>
      <c r="L321" s="172"/>
      <c r="M321" s="24"/>
      <c r="N321" s="24"/>
      <c r="O321" s="24"/>
      <c r="P321" s="24"/>
      <c r="Q321" s="24"/>
      <c r="R321" s="24"/>
      <c r="S321" s="24"/>
      <c r="T321" s="24"/>
    </row>
    <row r="322" spans="1:20" ht="12" customHeight="1" x14ac:dyDescent="0.25">
      <c r="A322" s="172"/>
      <c r="B322" s="172"/>
      <c r="C322" s="172"/>
      <c r="D322" s="172"/>
      <c r="E322" s="172"/>
      <c r="F322" s="172"/>
      <c r="G322" s="172"/>
      <c r="H322" s="172"/>
      <c r="I322" s="172"/>
      <c r="J322" s="172"/>
      <c r="K322" s="172"/>
      <c r="L322" s="172"/>
      <c r="M322" s="24"/>
      <c r="N322" s="24"/>
      <c r="O322" s="24"/>
      <c r="P322" s="24"/>
      <c r="Q322" s="24"/>
      <c r="R322" s="24"/>
      <c r="S322" s="24"/>
      <c r="T322" s="24"/>
    </row>
    <row r="323" spans="1:20" ht="15.75" customHeight="1" x14ac:dyDescent="0.25">
      <c r="A323" s="172" t="s">
        <v>604</v>
      </c>
      <c r="B323" s="172"/>
      <c r="C323" s="172"/>
      <c r="D323" s="172"/>
      <c r="E323" s="172"/>
      <c r="F323" s="172"/>
      <c r="G323" s="172"/>
      <c r="H323" s="172"/>
      <c r="I323" s="172"/>
      <c r="J323" s="172"/>
      <c r="K323" s="172"/>
      <c r="L323" s="172"/>
      <c r="M323" s="24"/>
      <c r="N323" s="184">
        <v>182963.31</v>
      </c>
      <c r="O323" s="184"/>
      <c r="P323" s="184"/>
      <c r="Q323" s="184"/>
      <c r="R323" s="24"/>
      <c r="S323" s="184">
        <v>1048074.04</v>
      </c>
      <c r="T323" s="184"/>
    </row>
    <row r="324" spans="1:20" ht="12" customHeight="1" x14ac:dyDescent="0.25">
      <c r="A324" s="172" t="s">
        <v>605</v>
      </c>
      <c r="B324" s="172"/>
      <c r="C324" s="172"/>
      <c r="D324" s="172"/>
      <c r="E324" s="172"/>
      <c r="F324" s="172"/>
      <c r="G324" s="172"/>
      <c r="H324" s="172"/>
      <c r="I324" s="172"/>
      <c r="J324" s="172"/>
      <c r="K324" s="172"/>
      <c r="L324" s="172"/>
      <c r="M324" s="24"/>
      <c r="N324" s="184">
        <v>71188260.180000007</v>
      </c>
      <c r="O324" s="184"/>
      <c r="P324" s="184"/>
      <c r="Q324" s="184"/>
      <c r="R324" s="24"/>
      <c r="S324" s="184">
        <v>351257544.93000001</v>
      </c>
      <c r="T324" s="184"/>
    </row>
    <row r="325" spans="1:20" ht="12" customHeight="1" x14ac:dyDescent="0.25">
      <c r="A325" s="172"/>
      <c r="B325" s="172"/>
      <c r="C325" s="172"/>
      <c r="D325" s="172"/>
      <c r="E325" s="172"/>
      <c r="F325" s="172"/>
      <c r="G325" s="172"/>
      <c r="H325" s="172"/>
      <c r="I325" s="172"/>
      <c r="J325" s="172"/>
      <c r="K325" s="172"/>
      <c r="L325" s="172"/>
      <c r="M325" s="24"/>
      <c r="N325" s="24"/>
      <c r="O325" s="24"/>
      <c r="P325" s="24"/>
      <c r="Q325" s="24"/>
      <c r="R325" s="24"/>
      <c r="S325" s="24"/>
      <c r="T325" s="24"/>
    </row>
    <row r="326" spans="1:20" ht="12" customHeight="1" x14ac:dyDescent="0.25">
      <c r="A326" s="172"/>
      <c r="B326" s="172"/>
      <c r="C326" s="172"/>
      <c r="D326" s="172"/>
      <c r="E326" s="172"/>
      <c r="F326" s="172"/>
      <c r="G326" s="172"/>
      <c r="H326" s="172"/>
      <c r="I326" s="172"/>
      <c r="J326" s="172"/>
      <c r="K326" s="172"/>
      <c r="L326" s="172"/>
      <c r="M326" s="24"/>
      <c r="N326" s="24"/>
      <c r="O326" s="24"/>
      <c r="P326" s="24"/>
      <c r="Q326" s="24"/>
      <c r="R326" s="24"/>
      <c r="S326" s="24"/>
      <c r="T326" s="24"/>
    </row>
    <row r="327" spans="1:20" ht="12" customHeight="1" x14ac:dyDescent="0.25">
      <c r="A327" s="172" t="s">
        <v>606</v>
      </c>
      <c r="B327" s="172"/>
      <c r="C327" s="172"/>
      <c r="D327" s="172"/>
      <c r="E327" s="172"/>
      <c r="F327" s="172"/>
      <c r="G327" s="172"/>
      <c r="H327" s="172"/>
      <c r="I327" s="172"/>
      <c r="J327" s="172"/>
      <c r="K327" s="172"/>
      <c r="L327" s="172"/>
      <c r="M327" s="24"/>
      <c r="N327" s="184">
        <v>0</v>
      </c>
      <c r="O327" s="184"/>
      <c r="P327" s="184"/>
      <c r="Q327" s="184"/>
      <c r="R327" s="24"/>
      <c r="S327" s="184">
        <v>442315.41</v>
      </c>
      <c r="T327" s="184"/>
    </row>
    <row r="328" spans="1:20" ht="12" customHeight="1" x14ac:dyDescent="0.25">
      <c r="A328" s="172"/>
      <c r="B328" s="172"/>
      <c r="C328" s="172"/>
      <c r="D328" s="172"/>
      <c r="E328" s="172"/>
      <c r="F328" s="172"/>
      <c r="G328" s="172"/>
      <c r="H328" s="172"/>
      <c r="I328" s="172"/>
      <c r="J328" s="172"/>
      <c r="K328" s="172"/>
      <c r="L328" s="172"/>
      <c r="M328" s="24"/>
      <c r="N328" s="24"/>
      <c r="O328" s="24"/>
      <c r="P328" s="24"/>
      <c r="Q328" s="24"/>
      <c r="R328" s="24"/>
      <c r="S328" s="24"/>
      <c r="T328" s="24"/>
    </row>
    <row r="329" spans="1:20" ht="12" customHeight="1" x14ac:dyDescent="0.25">
      <c r="A329" s="172" t="s">
        <v>607</v>
      </c>
      <c r="B329" s="172"/>
      <c r="C329" s="172"/>
      <c r="D329" s="172"/>
      <c r="E329" s="172"/>
      <c r="F329" s="172"/>
      <c r="G329" s="172"/>
      <c r="H329" s="172"/>
      <c r="I329" s="172"/>
      <c r="J329" s="172"/>
      <c r="K329" s="172"/>
      <c r="L329" s="172"/>
      <c r="M329" s="24"/>
      <c r="N329" s="184">
        <v>38698.879999999997</v>
      </c>
      <c r="O329" s="184"/>
      <c r="P329" s="184"/>
      <c r="Q329" s="184"/>
      <c r="R329" s="24"/>
      <c r="S329" s="184">
        <v>294882.49</v>
      </c>
      <c r="T329" s="184"/>
    </row>
    <row r="330" spans="1:20" ht="12" customHeight="1" x14ac:dyDescent="0.25">
      <c r="A330" s="172"/>
      <c r="B330" s="172"/>
      <c r="C330" s="172"/>
      <c r="D330" s="172"/>
      <c r="E330" s="172"/>
      <c r="F330" s="172"/>
      <c r="G330" s="172"/>
      <c r="H330" s="172"/>
      <c r="I330" s="172"/>
      <c r="J330" s="172"/>
      <c r="K330" s="172"/>
      <c r="L330" s="172"/>
      <c r="M330" s="24"/>
      <c r="N330" s="24"/>
      <c r="O330" s="24"/>
      <c r="P330" s="24"/>
      <c r="Q330" s="24"/>
      <c r="R330" s="24"/>
      <c r="S330" s="24"/>
      <c r="T330" s="24"/>
    </row>
    <row r="331" spans="1:20" ht="12" customHeight="1" x14ac:dyDescent="0.25">
      <c r="A331" s="172" t="s">
        <v>608</v>
      </c>
      <c r="B331" s="172"/>
      <c r="C331" s="172"/>
      <c r="D331" s="172"/>
      <c r="E331" s="172"/>
      <c r="F331" s="172"/>
      <c r="G331" s="172"/>
      <c r="H331" s="172"/>
      <c r="I331" s="172"/>
      <c r="J331" s="172"/>
      <c r="K331" s="172"/>
      <c r="L331" s="172"/>
      <c r="M331" s="24"/>
      <c r="N331" s="184">
        <v>0</v>
      </c>
      <c r="O331" s="184"/>
      <c r="P331" s="184"/>
      <c r="Q331" s="184"/>
      <c r="R331" s="24"/>
      <c r="S331" s="184">
        <v>1829485.63</v>
      </c>
      <c r="T331" s="184"/>
    </row>
    <row r="332" spans="1:20" ht="12" customHeight="1" x14ac:dyDescent="0.25">
      <c r="A332" s="172"/>
      <c r="B332" s="172"/>
      <c r="C332" s="172"/>
      <c r="D332" s="172"/>
      <c r="E332" s="172"/>
      <c r="F332" s="172"/>
      <c r="G332" s="172"/>
      <c r="H332" s="172"/>
      <c r="I332" s="172"/>
      <c r="J332" s="172"/>
      <c r="K332" s="172"/>
      <c r="L332" s="172"/>
      <c r="M332" s="24"/>
      <c r="N332" s="24"/>
      <c r="O332" s="24"/>
      <c r="P332" s="24"/>
      <c r="Q332" s="24"/>
      <c r="R332" s="24"/>
      <c r="S332" s="24"/>
      <c r="T332" s="24"/>
    </row>
    <row r="333" spans="1:20" ht="12" customHeight="1" x14ac:dyDescent="0.25">
      <c r="A333" s="172" t="s">
        <v>609</v>
      </c>
      <c r="B333" s="172"/>
      <c r="C333" s="172"/>
      <c r="D333" s="172"/>
      <c r="E333" s="172"/>
      <c r="F333" s="172"/>
      <c r="G333" s="172"/>
      <c r="H333" s="172"/>
      <c r="I333" s="172"/>
      <c r="J333" s="172"/>
      <c r="K333" s="172"/>
      <c r="L333" s="172"/>
      <c r="M333" s="24"/>
      <c r="N333" s="184">
        <v>33263.94</v>
      </c>
      <c r="O333" s="184"/>
      <c r="P333" s="184"/>
      <c r="Q333" s="184"/>
      <c r="R333" s="24"/>
      <c r="S333" s="184">
        <v>601302.03</v>
      </c>
      <c r="T333" s="184"/>
    </row>
    <row r="334" spans="1:20" ht="12" customHeight="1" x14ac:dyDescent="0.25">
      <c r="A334" s="172"/>
      <c r="B334" s="172"/>
      <c r="C334" s="172"/>
      <c r="D334" s="172"/>
      <c r="E334" s="172"/>
      <c r="F334" s="172"/>
      <c r="G334" s="172"/>
      <c r="H334" s="172"/>
      <c r="I334" s="172"/>
      <c r="J334" s="172"/>
      <c r="K334" s="172"/>
      <c r="L334" s="172"/>
      <c r="M334" s="24"/>
      <c r="N334" s="24"/>
      <c r="O334" s="24"/>
      <c r="P334" s="24"/>
      <c r="Q334" s="24"/>
      <c r="R334" s="24"/>
      <c r="S334" s="24"/>
      <c r="T334" s="24"/>
    </row>
    <row r="335" spans="1:20" ht="12" customHeight="1" x14ac:dyDescent="0.25">
      <c r="A335" s="172" t="s">
        <v>610</v>
      </c>
      <c r="B335" s="172"/>
      <c r="C335" s="172"/>
      <c r="D335" s="172"/>
      <c r="E335" s="172"/>
      <c r="F335" s="172"/>
      <c r="G335" s="172"/>
      <c r="H335" s="172"/>
      <c r="I335" s="172"/>
      <c r="J335" s="172"/>
      <c r="K335" s="172"/>
      <c r="L335" s="172"/>
      <c r="M335" s="24"/>
      <c r="N335" s="184">
        <v>0</v>
      </c>
      <c r="O335" s="184"/>
      <c r="P335" s="184"/>
      <c r="Q335" s="184"/>
      <c r="R335" s="24"/>
      <c r="S335" s="184">
        <v>447100.3</v>
      </c>
      <c r="T335" s="184"/>
    </row>
    <row r="336" spans="1:20" ht="12" customHeight="1" x14ac:dyDescent="0.25">
      <c r="A336" s="172"/>
      <c r="B336" s="172"/>
      <c r="C336" s="172"/>
      <c r="D336" s="172"/>
      <c r="E336" s="172"/>
      <c r="F336" s="172"/>
      <c r="G336" s="172"/>
      <c r="H336" s="172"/>
      <c r="I336" s="172"/>
      <c r="J336" s="172"/>
      <c r="K336" s="172"/>
      <c r="L336" s="172"/>
      <c r="M336" s="24"/>
      <c r="N336" s="24"/>
      <c r="O336" s="24"/>
      <c r="P336" s="24"/>
      <c r="Q336" s="24"/>
      <c r="R336" s="24"/>
      <c r="S336" s="24"/>
      <c r="T336" s="24"/>
    </row>
    <row r="337" spans="1:20" ht="12" customHeight="1" x14ac:dyDescent="0.25">
      <c r="A337" s="172" t="s">
        <v>611</v>
      </c>
      <c r="B337" s="172"/>
      <c r="C337" s="172"/>
      <c r="D337" s="172"/>
      <c r="E337" s="172"/>
      <c r="F337" s="172"/>
      <c r="G337" s="172"/>
      <c r="H337" s="172"/>
      <c r="I337" s="172"/>
      <c r="J337" s="172"/>
      <c r="K337" s="172"/>
      <c r="L337" s="172"/>
      <c r="M337" s="24"/>
      <c r="N337" s="184">
        <v>89521.96</v>
      </c>
      <c r="O337" s="184"/>
      <c r="P337" s="184"/>
      <c r="Q337" s="184"/>
      <c r="R337" s="24"/>
      <c r="S337" s="184">
        <v>396536.1</v>
      </c>
      <c r="T337" s="184"/>
    </row>
    <row r="338" spans="1:20" ht="12" customHeight="1" x14ac:dyDescent="0.25">
      <c r="A338" s="172"/>
      <c r="B338" s="172"/>
      <c r="C338" s="172"/>
      <c r="D338" s="172"/>
      <c r="E338" s="172"/>
      <c r="F338" s="172"/>
      <c r="G338" s="172"/>
      <c r="H338" s="172"/>
      <c r="I338" s="172"/>
      <c r="J338" s="172"/>
      <c r="K338" s="172"/>
      <c r="L338" s="172"/>
      <c r="M338" s="24"/>
      <c r="N338" s="24"/>
      <c r="O338" s="24"/>
      <c r="P338" s="24"/>
      <c r="Q338" s="24"/>
      <c r="R338" s="24"/>
      <c r="S338" s="24"/>
      <c r="T338" s="24"/>
    </row>
    <row r="339" spans="1:20" ht="12" customHeight="1" x14ac:dyDescent="0.25">
      <c r="A339" s="172" t="s">
        <v>612</v>
      </c>
      <c r="B339" s="172"/>
      <c r="C339" s="172"/>
      <c r="D339" s="172"/>
      <c r="E339" s="172"/>
      <c r="F339" s="172"/>
      <c r="G339" s="172"/>
      <c r="H339" s="172"/>
      <c r="I339" s="172"/>
      <c r="J339" s="172"/>
      <c r="K339" s="172"/>
      <c r="L339" s="172"/>
      <c r="M339" s="24"/>
      <c r="N339" s="184">
        <v>0</v>
      </c>
      <c r="O339" s="184"/>
      <c r="P339" s="184"/>
      <c r="Q339" s="184"/>
      <c r="R339" s="24"/>
      <c r="S339" s="184">
        <v>221012.2</v>
      </c>
      <c r="T339" s="184"/>
    </row>
    <row r="340" spans="1:20" ht="12" customHeight="1" x14ac:dyDescent="0.25">
      <c r="A340" s="172"/>
      <c r="B340" s="172"/>
      <c r="C340" s="172"/>
      <c r="D340" s="172"/>
      <c r="E340" s="172"/>
      <c r="F340" s="172"/>
      <c r="G340" s="172"/>
      <c r="H340" s="172"/>
      <c r="I340" s="172"/>
      <c r="J340" s="172"/>
      <c r="K340" s="172"/>
      <c r="L340" s="172"/>
      <c r="M340" s="24"/>
      <c r="N340" s="24"/>
      <c r="O340" s="24"/>
      <c r="P340" s="24"/>
      <c r="Q340" s="24"/>
      <c r="R340" s="24"/>
      <c r="S340" s="24"/>
      <c r="T340" s="24"/>
    </row>
    <row r="341" spans="1:20" ht="12" customHeight="1" x14ac:dyDescent="0.25">
      <c r="A341" s="172" t="s">
        <v>613</v>
      </c>
      <c r="B341" s="172"/>
      <c r="C341" s="172"/>
      <c r="D341" s="172"/>
      <c r="E341" s="172"/>
      <c r="F341" s="172"/>
      <c r="G341" s="172"/>
      <c r="H341" s="172"/>
      <c r="I341" s="172"/>
      <c r="J341" s="172"/>
      <c r="K341" s="172"/>
      <c r="L341" s="172"/>
      <c r="M341" s="24"/>
      <c r="N341" s="184">
        <v>219543.61</v>
      </c>
      <c r="O341" s="184"/>
      <c r="P341" s="184"/>
      <c r="Q341" s="184"/>
      <c r="R341" s="24"/>
      <c r="S341" s="184">
        <v>1495010.36</v>
      </c>
      <c r="T341" s="184"/>
    </row>
    <row r="342" spans="1:20" ht="12" customHeight="1" x14ac:dyDescent="0.25">
      <c r="A342" s="172"/>
      <c r="B342" s="172"/>
      <c r="C342" s="172"/>
      <c r="D342" s="172"/>
      <c r="E342" s="172"/>
      <c r="F342" s="172"/>
      <c r="G342" s="172"/>
      <c r="H342" s="172"/>
      <c r="I342" s="172"/>
      <c r="J342" s="172"/>
      <c r="K342" s="172"/>
      <c r="L342" s="172"/>
      <c r="M342" s="24"/>
      <c r="N342" s="24"/>
      <c r="O342" s="24"/>
      <c r="P342" s="24"/>
      <c r="Q342" s="24"/>
      <c r="R342" s="24"/>
      <c r="S342" s="24"/>
      <c r="T342" s="24"/>
    </row>
    <row r="343" spans="1:20" ht="12" customHeight="1" x14ac:dyDescent="0.25">
      <c r="A343" s="172" t="s">
        <v>614</v>
      </c>
      <c r="B343" s="172"/>
      <c r="C343" s="172"/>
      <c r="D343" s="172"/>
      <c r="E343" s="172"/>
      <c r="F343" s="172"/>
      <c r="G343" s="172"/>
      <c r="H343" s="172"/>
      <c r="I343" s="172"/>
      <c r="J343" s="172"/>
      <c r="K343" s="172"/>
      <c r="L343" s="172"/>
      <c r="M343" s="24"/>
      <c r="N343" s="184">
        <v>754566.95</v>
      </c>
      <c r="O343" s="184"/>
      <c r="P343" s="184"/>
      <c r="Q343" s="184"/>
      <c r="R343" s="24"/>
      <c r="S343" s="184">
        <v>754566.95</v>
      </c>
      <c r="T343" s="184"/>
    </row>
    <row r="344" spans="1:20" ht="12" customHeight="1" x14ac:dyDescent="0.25">
      <c r="A344" s="172"/>
      <c r="B344" s="172"/>
      <c r="C344" s="172"/>
      <c r="D344" s="172"/>
      <c r="E344" s="172"/>
      <c r="F344" s="172"/>
      <c r="G344" s="172"/>
      <c r="H344" s="172"/>
      <c r="I344" s="172"/>
      <c r="J344" s="172"/>
      <c r="K344" s="172"/>
      <c r="L344" s="172"/>
      <c r="M344" s="24"/>
      <c r="N344" s="24"/>
      <c r="O344" s="24"/>
      <c r="P344" s="24"/>
      <c r="Q344" s="24"/>
      <c r="R344" s="24"/>
      <c r="S344" s="24"/>
      <c r="T344" s="24"/>
    </row>
    <row r="345" spans="1:20" ht="15.75" customHeight="1" x14ac:dyDescent="0.25">
      <c r="A345" s="172" t="s">
        <v>615</v>
      </c>
      <c r="B345" s="172"/>
      <c r="C345" s="172"/>
      <c r="D345" s="172"/>
      <c r="E345" s="172"/>
      <c r="F345" s="172"/>
      <c r="G345" s="172"/>
      <c r="H345" s="172"/>
      <c r="I345" s="172"/>
      <c r="J345" s="172"/>
      <c r="K345" s="172"/>
      <c r="L345" s="172"/>
      <c r="M345" s="24"/>
      <c r="N345" s="184">
        <v>1430804.59</v>
      </c>
      <c r="O345" s="184"/>
      <c r="P345" s="184"/>
      <c r="Q345" s="184"/>
      <c r="R345" s="24"/>
      <c r="S345" s="184">
        <v>7643080.6399999997</v>
      </c>
      <c r="T345" s="184"/>
    </row>
    <row r="346" spans="1:20" ht="12" customHeight="1" x14ac:dyDescent="0.25">
      <c r="A346" s="172" t="s">
        <v>616</v>
      </c>
      <c r="B346" s="172"/>
      <c r="C346" s="172"/>
      <c r="D346" s="172"/>
      <c r="E346" s="172"/>
      <c r="F346" s="172"/>
      <c r="G346" s="172"/>
      <c r="H346" s="172"/>
      <c r="I346" s="172"/>
      <c r="J346" s="172"/>
      <c r="K346" s="172"/>
      <c r="L346" s="172"/>
      <c r="M346" s="24"/>
      <c r="N346" s="184">
        <v>511611.51</v>
      </c>
      <c r="O346" s="184"/>
      <c r="P346" s="184"/>
      <c r="Q346" s="184"/>
      <c r="R346" s="24"/>
      <c r="S346" s="184">
        <v>2217843.84</v>
      </c>
      <c r="T346" s="184"/>
    </row>
    <row r="347" spans="1:20" ht="12" customHeight="1" x14ac:dyDescent="0.25">
      <c r="A347" s="172"/>
      <c r="B347" s="172"/>
      <c r="C347" s="172"/>
      <c r="D347" s="172"/>
      <c r="E347" s="172"/>
      <c r="F347" s="172"/>
      <c r="G347" s="172"/>
      <c r="H347" s="172"/>
      <c r="I347" s="172"/>
      <c r="J347" s="172"/>
      <c r="K347" s="172"/>
      <c r="L347" s="172"/>
      <c r="M347" s="24"/>
      <c r="N347" s="24"/>
      <c r="O347" s="24"/>
      <c r="P347" s="24"/>
      <c r="Q347" s="24"/>
      <c r="R347" s="24"/>
      <c r="S347" s="24"/>
      <c r="T347" s="24"/>
    </row>
    <row r="348" spans="1:20" ht="12" customHeight="1" x14ac:dyDescent="0.25">
      <c r="A348" s="172" t="s">
        <v>617</v>
      </c>
      <c r="B348" s="172"/>
      <c r="C348" s="172"/>
      <c r="D348" s="172"/>
      <c r="E348" s="172"/>
      <c r="F348" s="172"/>
      <c r="G348" s="172"/>
      <c r="H348" s="172"/>
      <c r="I348" s="172"/>
      <c r="J348" s="172"/>
      <c r="K348" s="172"/>
      <c r="L348" s="172"/>
      <c r="M348" s="24"/>
      <c r="N348" s="184">
        <v>32855.769999999997</v>
      </c>
      <c r="O348" s="184"/>
      <c r="P348" s="184"/>
      <c r="Q348" s="184"/>
      <c r="R348" s="24"/>
      <c r="S348" s="184">
        <v>774388.74</v>
      </c>
      <c r="T348" s="184"/>
    </row>
    <row r="349" spans="1:20" ht="12" customHeight="1" x14ac:dyDescent="0.25">
      <c r="A349" s="172"/>
      <c r="B349" s="172"/>
      <c r="C349" s="172"/>
      <c r="D349" s="172"/>
      <c r="E349" s="172"/>
      <c r="F349" s="172"/>
      <c r="G349" s="172"/>
      <c r="H349" s="172"/>
      <c r="I349" s="172"/>
      <c r="J349" s="172"/>
      <c r="K349" s="172"/>
      <c r="L349" s="172"/>
      <c r="M349" s="24"/>
      <c r="N349" s="24"/>
      <c r="O349" s="24"/>
      <c r="P349" s="24"/>
      <c r="Q349" s="24"/>
      <c r="R349" s="24"/>
      <c r="S349" s="24"/>
      <c r="T349" s="24"/>
    </row>
    <row r="350" spans="1:20" ht="12" customHeight="1" x14ac:dyDescent="0.25">
      <c r="A350" s="172" t="s">
        <v>618</v>
      </c>
      <c r="B350" s="172"/>
      <c r="C350" s="172"/>
      <c r="D350" s="172"/>
      <c r="E350" s="172"/>
      <c r="F350" s="172"/>
      <c r="G350" s="172"/>
      <c r="H350" s="172"/>
      <c r="I350" s="172"/>
      <c r="J350" s="172"/>
      <c r="K350" s="172"/>
      <c r="L350" s="172"/>
      <c r="M350" s="24"/>
      <c r="N350" s="184">
        <v>1091140.6399999999</v>
      </c>
      <c r="O350" s="184"/>
      <c r="P350" s="184"/>
      <c r="Q350" s="184"/>
      <c r="R350" s="24"/>
      <c r="S350" s="184">
        <v>1091140.6399999999</v>
      </c>
      <c r="T350" s="184"/>
    </row>
    <row r="351" spans="1:20" ht="12" customHeight="1" x14ac:dyDescent="0.25">
      <c r="A351" s="172"/>
      <c r="B351" s="172"/>
      <c r="C351" s="172"/>
      <c r="D351" s="172"/>
      <c r="E351" s="172"/>
      <c r="F351" s="172"/>
      <c r="G351" s="172"/>
      <c r="H351" s="172"/>
      <c r="I351" s="172"/>
      <c r="J351" s="172"/>
      <c r="K351" s="172"/>
      <c r="L351" s="172"/>
      <c r="M351" s="24"/>
      <c r="N351" s="24"/>
      <c r="O351" s="24"/>
      <c r="P351" s="24"/>
      <c r="Q351" s="24"/>
      <c r="R351" s="24"/>
      <c r="S351" s="24"/>
      <c r="T351" s="24"/>
    </row>
    <row r="352" spans="1:20" ht="15.75" customHeight="1" x14ac:dyDescent="0.25">
      <c r="A352" s="172" t="s">
        <v>619</v>
      </c>
      <c r="B352" s="172"/>
      <c r="C352" s="172"/>
      <c r="D352" s="172"/>
      <c r="E352" s="172"/>
      <c r="F352" s="172"/>
      <c r="G352" s="172"/>
      <c r="H352" s="172"/>
      <c r="I352" s="172"/>
      <c r="J352" s="172"/>
      <c r="K352" s="172"/>
      <c r="L352" s="172"/>
      <c r="M352" s="24"/>
      <c r="N352" s="184">
        <v>0</v>
      </c>
      <c r="O352" s="184"/>
      <c r="P352" s="184"/>
      <c r="Q352" s="184"/>
      <c r="R352" s="24"/>
      <c r="S352" s="184">
        <v>892136.15</v>
      </c>
      <c r="T352" s="184"/>
    </row>
    <row r="353" spans="1:20" ht="15.75" customHeight="1" x14ac:dyDescent="0.25">
      <c r="A353" s="172" t="s">
        <v>620</v>
      </c>
      <c r="B353" s="172"/>
      <c r="C353" s="172"/>
      <c r="D353" s="172"/>
      <c r="E353" s="172"/>
      <c r="F353" s="172"/>
      <c r="G353" s="172"/>
      <c r="H353" s="172"/>
      <c r="I353" s="172"/>
      <c r="J353" s="172"/>
      <c r="K353" s="172"/>
      <c r="L353" s="172"/>
      <c r="M353" s="24"/>
      <c r="N353" s="184">
        <v>0</v>
      </c>
      <c r="O353" s="184"/>
      <c r="P353" s="184"/>
      <c r="Q353" s="184"/>
      <c r="R353" s="24"/>
      <c r="S353" s="184">
        <v>1026698.47</v>
      </c>
      <c r="T353" s="184"/>
    </row>
    <row r="354" spans="1:20" ht="12" customHeight="1" x14ac:dyDescent="0.25">
      <c r="A354" s="172" t="s">
        <v>621</v>
      </c>
      <c r="B354" s="172"/>
      <c r="C354" s="172"/>
      <c r="D354" s="172"/>
      <c r="E354" s="172"/>
      <c r="F354" s="172"/>
      <c r="G354" s="172"/>
      <c r="H354" s="172"/>
      <c r="I354" s="172"/>
      <c r="J354" s="172"/>
      <c r="K354" s="172"/>
      <c r="L354" s="172"/>
      <c r="M354" s="24"/>
      <c r="N354" s="184">
        <v>0</v>
      </c>
      <c r="O354" s="184"/>
      <c r="P354" s="184"/>
      <c r="Q354" s="184"/>
      <c r="R354" s="24"/>
      <c r="S354" s="184">
        <v>4111034.12</v>
      </c>
      <c r="T354" s="184"/>
    </row>
    <row r="355" spans="1:20" ht="12" customHeight="1" x14ac:dyDescent="0.25">
      <c r="A355" s="172"/>
      <c r="B355" s="172"/>
      <c r="C355" s="172"/>
      <c r="D355" s="172"/>
      <c r="E355" s="172"/>
      <c r="F355" s="172"/>
      <c r="G355" s="172"/>
      <c r="H355" s="172"/>
      <c r="I355" s="172"/>
      <c r="J355" s="172"/>
      <c r="K355" s="172"/>
      <c r="L355" s="172"/>
      <c r="M355" s="24"/>
      <c r="N355" s="24"/>
      <c r="O355" s="24"/>
      <c r="P355" s="24"/>
      <c r="Q355" s="24"/>
      <c r="R355" s="24"/>
      <c r="S355" s="24"/>
      <c r="T355" s="24"/>
    </row>
    <row r="356" spans="1:20" ht="12" customHeight="1" x14ac:dyDescent="0.25">
      <c r="A356" s="172"/>
      <c r="B356" s="172"/>
      <c r="C356" s="172"/>
      <c r="D356" s="172"/>
      <c r="E356" s="172"/>
      <c r="F356" s="172"/>
      <c r="G356" s="172"/>
      <c r="H356" s="172"/>
      <c r="I356" s="172"/>
      <c r="J356" s="172"/>
      <c r="K356" s="172"/>
      <c r="L356" s="172"/>
      <c r="M356" s="24"/>
      <c r="N356" s="24"/>
      <c r="O356" s="24"/>
      <c r="P356" s="24"/>
      <c r="Q356" s="24"/>
      <c r="R356" s="24"/>
      <c r="S356" s="24"/>
      <c r="T356" s="24"/>
    </row>
    <row r="357" spans="1:20" ht="12" customHeight="1" x14ac:dyDescent="0.25">
      <c r="A357" s="172" t="s">
        <v>622</v>
      </c>
      <c r="B357" s="172"/>
      <c r="C357" s="172"/>
      <c r="D357" s="172"/>
      <c r="E357" s="172"/>
      <c r="F357" s="172"/>
      <c r="G357" s="172"/>
      <c r="H357" s="172"/>
      <c r="I357" s="172"/>
      <c r="J357" s="172"/>
      <c r="K357" s="172"/>
      <c r="L357" s="172"/>
      <c r="M357" s="24"/>
      <c r="N357" s="184">
        <v>184865.59</v>
      </c>
      <c r="O357" s="184"/>
      <c r="P357" s="184"/>
      <c r="Q357" s="184"/>
      <c r="R357" s="24"/>
      <c r="S357" s="184">
        <v>531000</v>
      </c>
      <c r="T357" s="184"/>
    </row>
    <row r="358" spans="1:20" ht="12" customHeight="1" x14ac:dyDescent="0.25">
      <c r="A358" s="172"/>
      <c r="B358" s="172"/>
      <c r="C358" s="172"/>
      <c r="D358" s="172"/>
      <c r="E358" s="172"/>
      <c r="F358" s="172"/>
      <c r="G358" s="172"/>
      <c r="H358" s="172"/>
      <c r="I358" s="172"/>
      <c r="J358" s="172"/>
      <c r="K358" s="172"/>
      <c r="L358" s="172"/>
      <c r="M358" s="24"/>
      <c r="N358" s="24"/>
      <c r="O358" s="24"/>
      <c r="P358" s="24"/>
      <c r="Q358" s="24"/>
      <c r="R358" s="24"/>
      <c r="S358" s="24"/>
      <c r="T358" s="24"/>
    </row>
    <row r="359" spans="1:20" ht="12" customHeight="1" x14ac:dyDescent="0.25">
      <c r="A359" s="172" t="s">
        <v>623</v>
      </c>
      <c r="B359" s="172"/>
      <c r="C359" s="172"/>
      <c r="D359" s="172"/>
      <c r="E359" s="172"/>
      <c r="F359" s="172"/>
      <c r="G359" s="172"/>
      <c r="H359" s="172"/>
      <c r="I359" s="172"/>
      <c r="J359" s="172"/>
      <c r="K359" s="172"/>
      <c r="L359" s="172"/>
      <c r="M359" s="24"/>
      <c r="N359" s="184">
        <v>0</v>
      </c>
      <c r="O359" s="184"/>
      <c r="P359" s="184"/>
      <c r="Q359" s="184"/>
      <c r="R359" s="24"/>
      <c r="S359" s="184">
        <v>498000.01</v>
      </c>
      <c r="T359" s="184"/>
    </row>
    <row r="360" spans="1:20" ht="12" customHeight="1" x14ac:dyDescent="0.25">
      <c r="A360" s="172"/>
      <c r="B360" s="172"/>
      <c r="C360" s="172"/>
      <c r="D360" s="172"/>
      <c r="E360" s="172"/>
      <c r="F360" s="172"/>
      <c r="G360" s="172"/>
      <c r="H360" s="172"/>
      <c r="I360" s="172"/>
      <c r="J360" s="172"/>
      <c r="K360" s="172"/>
      <c r="L360" s="172"/>
      <c r="M360" s="24"/>
      <c r="N360" s="24"/>
      <c r="O360" s="24"/>
      <c r="P360" s="24"/>
      <c r="Q360" s="24"/>
      <c r="R360" s="24"/>
      <c r="S360" s="24"/>
      <c r="T360" s="24"/>
    </row>
    <row r="361" spans="1:20" ht="12" customHeight="1" x14ac:dyDescent="0.25">
      <c r="A361" s="172"/>
      <c r="B361" s="172"/>
      <c r="C361" s="172"/>
      <c r="D361" s="172"/>
      <c r="E361" s="172"/>
      <c r="F361" s="172"/>
      <c r="G361" s="172"/>
      <c r="H361" s="172"/>
      <c r="I361" s="172"/>
      <c r="J361" s="172"/>
      <c r="K361" s="172"/>
      <c r="L361" s="172"/>
      <c r="M361" s="24"/>
      <c r="N361" s="24"/>
      <c r="O361" s="24"/>
      <c r="P361" s="24"/>
      <c r="Q361" s="24"/>
      <c r="R361" s="24"/>
      <c r="S361" s="24"/>
      <c r="T361" s="24"/>
    </row>
    <row r="362" spans="1:20" ht="15.75" customHeight="1" x14ac:dyDescent="0.25">
      <c r="A362" s="172" t="s">
        <v>624</v>
      </c>
      <c r="B362" s="172"/>
      <c r="C362" s="172"/>
      <c r="D362" s="172"/>
      <c r="E362" s="172"/>
      <c r="F362" s="172"/>
      <c r="G362" s="172"/>
      <c r="H362" s="172"/>
      <c r="I362" s="172"/>
      <c r="J362" s="172"/>
      <c r="K362" s="172"/>
      <c r="L362" s="172"/>
      <c r="M362" s="24"/>
      <c r="N362" s="184">
        <v>0</v>
      </c>
      <c r="O362" s="184"/>
      <c r="P362" s="184"/>
      <c r="Q362" s="184"/>
      <c r="R362" s="24"/>
      <c r="S362" s="184">
        <v>2024542.95</v>
      </c>
      <c r="T362" s="184"/>
    </row>
    <row r="363" spans="1:20" ht="12" customHeight="1" x14ac:dyDescent="0.25">
      <c r="A363" s="172" t="s">
        <v>625</v>
      </c>
      <c r="B363" s="172"/>
      <c r="C363" s="172"/>
      <c r="D363" s="172"/>
      <c r="E363" s="172"/>
      <c r="F363" s="172"/>
      <c r="G363" s="172"/>
      <c r="H363" s="172"/>
      <c r="I363" s="172"/>
      <c r="J363" s="172"/>
      <c r="K363" s="172"/>
      <c r="L363" s="172"/>
      <c r="M363" s="24"/>
      <c r="N363" s="184">
        <v>308001.84000000003</v>
      </c>
      <c r="O363" s="184"/>
      <c r="P363" s="184"/>
      <c r="Q363" s="184"/>
      <c r="R363" s="24"/>
      <c r="S363" s="184">
        <v>642015.43999999994</v>
      </c>
      <c r="T363" s="184"/>
    </row>
    <row r="364" spans="1:20" ht="12" customHeight="1" x14ac:dyDescent="0.25">
      <c r="A364" s="172"/>
      <c r="B364" s="172"/>
      <c r="C364" s="172"/>
      <c r="D364" s="172"/>
      <c r="E364" s="172"/>
      <c r="F364" s="172"/>
      <c r="G364" s="172"/>
      <c r="H364" s="172"/>
      <c r="I364" s="172"/>
      <c r="J364" s="172"/>
      <c r="K364" s="172"/>
      <c r="L364" s="172"/>
      <c r="M364" s="24"/>
      <c r="N364" s="24"/>
      <c r="O364" s="24"/>
      <c r="P364" s="24"/>
      <c r="Q364" s="24"/>
      <c r="R364" s="24"/>
      <c r="S364" s="24"/>
      <c r="T364" s="24"/>
    </row>
    <row r="365" spans="1:20" ht="12" customHeight="1" x14ac:dyDescent="0.25">
      <c r="A365" s="172" t="s">
        <v>626</v>
      </c>
      <c r="B365" s="172"/>
      <c r="C365" s="172"/>
      <c r="D365" s="172"/>
      <c r="E365" s="172"/>
      <c r="F365" s="172"/>
      <c r="G365" s="172"/>
      <c r="H365" s="172"/>
      <c r="I365" s="172"/>
      <c r="J365" s="172"/>
      <c r="K365" s="172"/>
      <c r="L365" s="172"/>
      <c r="M365" s="24"/>
      <c r="N365" s="184">
        <v>2629724.64</v>
      </c>
      <c r="O365" s="184"/>
      <c r="P365" s="184"/>
      <c r="Q365" s="184"/>
      <c r="R365" s="24"/>
      <c r="S365" s="184">
        <v>5838438.54</v>
      </c>
      <c r="T365" s="184"/>
    </row>
    <row r="366" spans="1:20" ht="12" customHeight="1" x14ac:dyDescent="0.25">
      <c r="A366" s="172"/>
      <c r="B366" s="172"/>
      <c r="C366" s="172"/>
      <c r="D366" s="172"/>
      <c r="E366" s="172"/>
      <c r="F366" s="172"/>
      <c r="G366" s="172"/>
      <c r="H366" s="172"/>
      <c r="I366" s="172"/>
      <c r="J366" s="172"/>
      <c r="K366" s="172"/>
      <c r="L366" s="172"/>
      <c r="M366" s="24"/>
      <c r="N366" s="24"/>
      <c r="O366" s="24"/>
      <c r="P366" s="24"/>
      <c r="Q366" s="24"/>
      <c r="R366" s="24"/>
      <c r="S366" s="24"/>
      <c r="T366" s="24"/>
    </row>
    <row r="367" spans="1:20" ht="12" customHeight="1" x14ac:dyDescent="0.25">
      <c r="A367" s="172" t="s">
        <v>627</v>
      </c>
      <c r="B367" s="172"/>
      <c r="C367" s="172"/>
      <c r="D367" s="172"/>
      <c r="E367" s="172"/>
      <c r="F367" s="172"/>
      <c r="G367" s="172"/>
      <c r="H367" s="172"/>
      <c r="I367" s="172"/>
      <c r="J367" s="172"/>
      <c r="K367" s="172"/>
      <c r="L367" s="172"/>
      <c r="M367" s="24"/>
      <c r="N367" s="184">
        <v>2469084.09</v>
      </c>
      <c r="O367" s="184"/>
      <c r="P367" s="184"/>
      <c r="Q367" s="184"/>
      <c r="R367" s="24"/>
      <c r="S367" s="184">
        <v>4460799.76</v>
      </c>
      <c r="T367" s="184"/>
    </row>
    <row r="368" spans="1:20" ht="12" customHeight="1" x14ac:dyDescent="0.25">
      <c r="A368" s="172"/>
      <c r="B368" s="172"/>
      <c r="C368" s="172"/>
      <c r="D368" s="172"/>
      <c r="E368" s="172"/>
      <c r="F368" s="172"/>
      <c r="G368" s="172"/>
      <c r="H368" s="172"/>
      <c r="I368" s="172"/>
      <c r="J368" s="172"/>
      <c r="K368" s="172"/>
      <c r="L368" s="172"/>
      <c r="M368" s="24"/>
      <c r="N368" s="24"/>
      <c r="O368" s="24"/>
      <c r="P368" s="24"/>
      <c r="Q368" s="24"/>
      <c r="R368" s="24"/>
      <c r="S368" s="24"/>
      <c r="T368" s="24"/>
    </row>
    <row r="369" spans="1:20" ht="12" customHeight="1" x14ac:dyDescent="0.25">
      <c r="A369" s="172" t="s">
        <v>628</v>
      </c>
      <c r="B369" s="172"/>
      <c r="C369" s="172"/>
      <c r="D369" s="172"/>
      <c r="E369" s="172"/>
      <c r="F369" s="172"/>
      <c r="G369" s="172"/>
      <c r="H369" s="172"/>
      <c r="I369" s="172"/>
      <c r="J369" s="172"/>
      <c r="K369" s="172"/>
      <c r="L369" s="172"/>
      <c r="M369" s="24"/>
      <c r="N369" s="184">
        <v>1091271.95</v>
      </c>
      <c r="O369" s="184"/>
      <c r="P369" s="184"/>
      <c r="Q369" s="184"/>
      <c r="R369" s="24"/>
      <c r="S369" s="184">
        <v>1340060.25</v>
      </c>
      <c r="T369" s="184"/>
    </row>
    <row r="370" spans="1:20" ht="12" customHeight="1" x14ac:dyDescent="0.25">
      <c r="A370" s="172"/>
      <c r="B370" s="172"/>
      <c r="C370" s="172"/>
      <c r="D370" s="172"/>
      <c r="E370" s="172"/>
      <c r="F370" s="172"/>
      <c r="G370" s="172"/>
      <c r="H370" s="172"/>
      <c r="I370" s="172"/>
      <c r="J370" s="172"/>
      <c r="K370" s="172"/>
      <c r="L370" s="172"/>
      <c r="M370" s="24"/>
      <c r="N370" s="24"/>
      <c r="O370" s="24"/>
      <c r="P370" s="24"/>
      <c r="Q370" s="24"/>
      <c r="R370" s="24"/>
      <c r="S370" s="24"/>
      <c r="T370" s="24"/>
    </row>
    <row r="371" spans="1:20" ht="15.75" customHeight="1" x14ac:dyDescent="0.25">
      <c r="A371" s="172" t="s">
        <v>629</v>
      </c>
      <c r="B371" s="172"/>
      <c r="C371" s="172"/>
      <c r="D371" s="172"/>
      <c r="E371" s="172"/>
      <c r="F371" s="172"/>
      <c r="G371" s="172"/>
      <c r="H371" s="172"/>
      <c r="I371" s="172"/>
      <c r="J371" s="172"/>
      <c r="K371" s="172"/>
      <c r="L371" s="172"/>
      <c r="M371" s="24"/>
      <c r="N371" s="184">
        <v>157730.73000000001</v>
      </c>
      <c r="O371" s="184"/>
      <c r="P371" s="184"/>
      <c r="Q371" s="184"/>
      <c r="R371" s="24"/>
      <c r="S371" s="184">
        <v>743386.48</v>
      </c>
      <c r="T371" s="184"/>
    </row>
    <row r="372" spans="1:20" ht="12" customHeight="1" x14ac:dyDescent="0.25">
      <c r="A372" s="172" t="s">
        <v>630</v>
      </c>
      <c r="B372" s="172"/>
      <c r="C372" s="172"/>
      <c r="D372" s="172"/>
      <c r="E372" s="172"/>
      <c r="F372" s="172"/>
      <c r="G372" s="172"/>
      <c r="H372" s="172"/>
      <c r="I372" s="172"/>
      <c r="J372" s="172"/>
      <c r="K372" s="172"/>
      <c r="L372" s="172"/>
      <c r="M372" s="24"/>
      <c r="N372" s="184">
        <v>226306.78</v>
      </c>
      <c r="O372" s="184"/>
      <c r="P372" s="184"/>
      <c r="Q372" s="184"/>
      <c r="R372" s="24"/>
      <c r="S372" s="184">
        <v>803787.13</v>
      </c>
      <c r="T372" s="184"/>
    </row>
    <row r="373" spans="1:20" ht="12" customHeight="1" x14ac:dyDescent="0.25">
      <c r="A373" s="172"/>
      <c r="B373" s="172"/>
      <c r="C373" s="172"/>
      <c r="D373" s="172"/>
      <c r="E373" s="172"/>
      <c r="F373" s="172"/>
      <c r="G373" s="172"/>
      <c r="H373" s="172"/>
      <c r="I373" s="172"/>
      <c r="J373" s="172"/>
      <c r="K373" s="172"/>
      <c r="L373" s="172"/>
      <c r="M373" s="24"/>
      <c r="N373" s="24"/>
      <c r="O373" s="24"/>
      <c r="P373" s="24"/>
      <c r="Q373" s="24"/>
      <c r="R373" s="24"/>
      <c r="S373" s="24"/>
      <c r="T373" s="24"/>
    </row>
    <row r="374" spans="1:20" ht="12" customHeight="1" x14ac:dyDescent="0.25">
      <c r="A374" s="172" t="s">
        <v>631</v>
      </c>
      <c r="B374" s="172"/>
      <c r="C374" s="172"/>
      <c r="D374" s="172"/>
      <c r="E374" s="172"/>
      <c r="F374" s="172"/>
      <c r="G374" s="172"/>
      <c r="H374" s="172"/>
      <c r="I374" s="172"/>
      <c r="J374" s="172"/>
      <c r="K374" s="172"/>
      <c r="L374" s="172"/>
      <c r="M374" s="24"/>
      <c r="N374" s="184">
        <v>0</v>
      </c>
      <c r="O374" s="184"/>
      <c r="P374" s="184"/>
      <c r="Q374" s="184"/>
      <c r="R374" s="24"/>
      <c r="S374" s="184">
        <v>326280.15999999997</v>
      </c>
      <c r="T374" s="184"/>
    </row>
    <row r="375" spans="1:20" ht="12" customHeight="1" x14ac:dyDescent="0.25">
      <c r="A375" s="172"/>
      <c r="B375" s="172"/>
      <c r="C375" s="172"/>
      <c r="D375" s="172"/>
      <c r="E375" s="172"/>
      <c r="F375" s="172"/>
      <c r="G375" s="172"/>
      <c r="H375" s="172"/>
      <c r="I375" s="172"/>
      <c r="J375" s="172"/>
      <c r="K375" s="172"/>
      <c r="L375" s="172"/>
      <c r="M375" s="24"/>
      <c r="N375" s="24"/>
      <c r="O375" s="24"/>
      <c r="P375" s="24"/>
      <c r="Q375" s="24"/>
      <c r="R375" s="24"/>
      <c r="S375" s="24"/>
      <c r="T375" s="24"/>
    </row>
    <row r="376" spans="1:20" ht="15.75" customHeight="1" x14ac:dyDescent="0.25">
      <c r="A376" s="172" t="s">
        <v>632</v>
      </c>
      <c r="B376" s="172"/>
      <c r="C376" s="172"/>
      <c r="D376" s="172"/>
      <c r="E376" s="172"/>
      <c r="F376" s="172"/>
      <c r="G376" s="172"/>
      <c r="H376" s="172"/>
      <c r="I376" s="172"/>
      <c r="J376" s="172"/>
      <c r="K376" s="172"/>
      <c r="L376" s="172"/>
      <c r="M376" s="24"/>
      <c r="N376" s="184">
        <v>0</v>
      </c>
      <c r="O376" s="184"/>
      <c r="P376" s="184"/>
      <c r="Q376" s="184"/>
      <c r="R376" s="24"/>
      <c r="S376" s="184">
        <v>399998.09</v>
      </c>
      <c r="T376" s="184"/>
    </row>
    <row r="377" spans="1:20" ht="12" customHeight="1" x14ac:dyDescent="0.25">
      <c r="A377" s="172" t="s">
        <v>633</v>
      </c>
      <c r="B377" s="172"/>
      <c r="C377" s="172"/>
      <c r="D377" s="172"/>
      <c r="E377" s="172"/>
      <c r="F377" s="172"/>
      <c r="G377" s="172"/>
      <c r="H377" s="172"/>
      <c r="I377" s="172"/>
      <c r="J377" s="172"/>
      <c r="K377" s="172"/>
      <c r="L377" s="172"/>
      <c r="M377" s="24"/>
      <c r="N377" s="184">
        <v>6958137.5700000003</v>
      </c>
      <c r="O377" s="184"/>
      <c r="P377" s="184"/>
      <c r="Q377" s="184"/>
      <c r="R377" s="24"/>
      <c r="S377" s="184">
        <v>9013795.5399999991</v>
      </c>
      <c r="T377" s="184"/>
    </row>
    <row r="378" spans="1:20" ht="12" customHeight="1" x14ac:dyDescent="0.25">
      <c r="A378" s="172"/>
      <c r="B378" s="172"/>
      <c r="C378" s="172"/>
      <c r="D378" s="172"/>
      <c r="E378" s="172"/>
      <c r="F378" s="172"/>
      <c r="G378" s="172"/>
      <c r="H378" s="172"/>
      <c r="I378" s="172"/>
      <c r="J378" s="172"/>
      <c r="K378" s="172"/>
      <c r="L378" s="172"/>
      <c r="M378" s="24"/>
      <c r="N378" s="24"/>
      <c r="O378" s="24"/>
      <c r="P378" s="24"/>
      <c r="Q378" s="24"/>
      <c r="R378" s="24"/>
      <c r="S378" s="24"/>
      <c r="T378" s="24"/>
    </row>
    <row r="379" spans="1:20" ht="12" customHeight="1" x14ac:dyDescent="0.25">
      <c r="A379" s="172" t="s">
        <v>634</v>
      </c>
      <c r="B379" s="172"/>
      <c r="C379" s="172"/>
      <c r="D379" s="172"/>
      <c r="E379" s="172"/>
      <c r="F379" s="172"/>
      <c r="G379" s="172"/>
      <c r="H379" s="172"/>
      <c r="I379" s="172"/>
      <c r="J379" s="172"/>
      <c r="K379" s="172"/>
      <c r="L379" s="172"/>
      <c r="M379" s="24"/>
      <c r="N379" s="184">
        <v>0</v>
      </c>
      <c r="O379" s="184"/>
      <c r="P379" s="184"/>
      <c r="Q379" s="184"/>
      <c r="R379" s="24"/>
      <c r="S379" s="184">
        <v>1497255.53</v>
      </c>
      <c r="T379" s="184"/>
    </row>
    <row r="380" spans="1:20" ht="12" customHeight="1" x14ac:dyDescent="0.25">
      <c r="A380" s="172"/>
      <c r="B380" s="172"/>
      <c r="C380" s="172"/>
      <c r="D380" s="172"/>
      <c r="E380" s="172"/>
      <c r="F380" s="172"/>
      <c r="G380" s="172"/>
      <c r="H380" s="172"/>
      <c r="I380" s="172"/>
      <c r="J380" s="172"/>
      <c r="K380" s="172"/>
      <c r="L380" s="172"/>
      <c r="M380" s="24"/>
      <c r="N380" s="24"/>
      <c r="O380" s="24"/>
      <c r="P380" s="24"/>
      <c r="Q380" s="24"/>
      <c r="R380" s="24"/>
      <c r="S380" s="24"/>
      <c r="T380" s="24"/>
    </row>
    <row r="381" spans="1:20" ht="12" customHeight="1" x14ac:dyDescent="0.25">
      <c r="A381" s="172" t="s">
        <v>635</v>
      </c>
      <c r="B381" s="172"/>
      <c r="C381" s="172"/>
      <c r="D381" s="172"/>
      <c r="E381" s="172"/>
      <c r="F381" s="172"/>
      <c r="G381" s="172"/>
      <c r="H381" s="172"/>
      <c r="I381" s="172"/>
      <c r="J381" s="172"/>
      <c r="K381" s="172"/>
      <c r="L381" s="172"/>
      <c r="M381" s="24"/>
      <c r="N381" s="184">
        <v>579738.97</v>
      </c>
      <c r="O381" s="184"/>
      <c r="P381" s="184"/>
      <c r="Q381" s="184"/>
      <c r="R381" s="24"/>
      <c r="S381" s="184">
        <v>6518620.6100000003</v>
      </c>
      <c r="T381" s="184"/>
    </row>
    <row r="382" spans="1:20" ht="12" customHeight="1" x14ac:dyDescent="0.25">
      <c r="A382" s="172"/>
      <c r="B382" s="172"/>
      <c r="C382" s="172"/>
      <c r="D382" s="172"/>
      <c r="E382" s="172"/>
      <c r="F382" s="172"/>
      <c r="G382" s="172"/>
      <c r="H382" s="172"/>
      <c r="I382" s="172"/>
      <c r="J382" s="172"/>
      <c r="K382" s="172"/>
      <c r="L382" s="172"/>
      <c r="M382" s="24"/>
      <c r="N382" s="24"/>
      <c r="O382" s="24"/>
      <c r="P382" s="24"/>
      <c r="Q382" s="24"/>
      <c r="R382" s="24"/>
      <c r="S382" s="24"/>
      <c r="T382" s="24"/>
    </row>
    <row r="383" spans="1:20" ht="12" customHeight="1" x14ac:dyDescent="0.25">
      <c r="A383" s="172" t="s">
        <v>636</v>
      </c>
      <c r="B383" s="172"/>
      <c r="C383" s="172"/>
      <c r="D383" s="172"/>
      <c r="E383" s="172"/>
      <c r="F383" s="172"/>
      <c r="G383" s="172"/>
      <c r="H383" s="172"/>
      <c r="I383" s="172"/>
      <c r="J383" s="172"/>
      <c r="K383" s="172"/>
      <c r="L383" s="172"/>
      <c r="M383" s="24"/>
      <c r="N383" s="184">
        <v>0</v>
      </c>
      <c r="O383" s="184"/>
      <c r="P383" s="184"/>
      <c r="Q383" s="184"/>
      <c r="R383" s="24"/>
      <c r="S383" s="184">
        <v>3707066.34</v>
      </c>
      <c r="T383" s="184"/>
    </row>
    <row r="384" spans="1:20" ht="12" customHeight="1" x14ac:dyDescent="0.25">
      <c r="A384" s="172"/>
      <c r="B384" s="172"/>
      <c r="C384" s="172"/>
      <c r="D384" s="172"/>
      <c r="E384" s="172"/>
      <c r="F384" s="172"/>
      <c r="G384" s="172"/>
      <c r="H384" s="172"/>
      <c r="I384" s="172"/>
      <c r="J384" s="172"/>
      <c r="K384" s="172"/>
      <c r="L384" s="172"/>
      <c r="M384" s="24"/>
      <c r="N384" s="24"/>
      <c r="O384" s="24"/>
      <c r="P384" s="24"/>
      <c r="Q384" s="24"/>
      <c r="R384" s="24"/>
      <c r="S384" s="24"/>
      <c r="T384" s="24"/>
    </row>
    <row r="385" spans="1:20" ht="12" customHeight="1" x14ac:dyDescent="0.25">
      <c r="A385" s="172"/>
      <c r="B385" s="172"/>
      <c r="C385" s="172"/>
      <c r="D385" s="172"/>
      <c r="E385" s="172"/>
      <c r="F385" s="172"/>
      <c r="G385" s="172"/>
      <c r="H385" s="172"/>
      <c r="I385" s="172"/>
      <c r="J385" s="172"/>
      <c r="K385" s="172"/>
      <c r="L385" s="172"/>
      <c r="M385" s="24"/>
      <c r="N385" s="24"/>
      <c r="O385" s="24"/>
      <c r="P385" s="24"/>
      <c r="Q385" s="24"/>
      <c r="R385" s="24"/>
      <c r="S385" s="24"/>
      <c r="T385" s="24"/>
    </row>
    <row r="386" spans="1:20" ht="12" customHeight="1" x14ac:dyDescent="0.25">
      <c r="A386" s="172" t="s">
        <v>637</v>
      </c>
      <c r="B386" s="172"/>
      <c r="C386" s="172"/>
      <c r="D386" s="172"/>
      <c r="E386" s="172"/>
      <c r="F386" s="172"/>
      <c r="G386" s="172"/>
      <c r="H386" s="172"/>
      <c r="I386" s="172"/>
      <c r="J386" s="172"/>
      <c r="K386" s="172"/>
      <c r="L386" s="172"/>
      <c r="M386" s="24"/>
      <c r="N386" s="184">
        <v>1097894.52</v>
      </c>
      <c r="O386" s="184"/>
      <c r="P386" s="184"/>
      <c r="Q386" s="184"/>
      <c r="R386" s="24"/>
      <c r="S386" s="184">
        <v>5907712.6500000004</v>
      </c>
      <c r="T386" s="184"/>
    </row>
    <row r="387" spans="1:20" ht="12" customHeight="1" x14ac:dyDescent="0.25">
      <c r="A387" s="172"/>
      <c r="B387" s="172"/>
      <c r="C387" s="172"/>
      <c r="D387" s="172"/>
      <c r="E387" s="172"/>
      <c r="F387" s="172"/>
      <c r="G387" s="172"/>
      <c r="H387" s="172"/>
      <c r="I387" s="172"/>
      <c r="J387" s="172"/>
      <c r="K387" s="172"/>
      <c r="L387" s="172"/>
      <c r="M387" s="24"/>
      <c r="N387" s="24"/>
      <c r="O387" s="24"/>
      <c r="P387" s="24"/>
      <c r="Q387" s="24"/>
      <c r="R387" s="24"/>
      <c r="S387" s="24"/>
      <c r="T387" s="24"/>
    </row>
    <row r="388" spans="1:20" ht="12" customHeight="1" x14ac:dyDescent="0.25">
      <c r="A388" s="172"/>
      <c r="B388" s="172"/>
      <c r="C388" s="172"/>
      <c r="D388" s="172"/>
      <c r="E388" s="172"/>
      <c r="F388" s="172"/>
      <c r="G388" s="172"/>
      <c r="H388" s="172"/>
      <c r="I388" s="172"/>
      <c r="J388" s="172"/>
      <c r="K388" s="172"/>
      <c r="L388" s="172"/>
      <c r="M388" s="24"/>
      <c r="N388" s="24"/>
      <c r="O388" s="24"/>
      <c r="P388" s="24"/>
      <c r="Q388" s="24"/>
      <c r="R388" s="24"/>
      <c r="S388" s="24"/>
      <c r="T388" s="24"/>
    </row>
    <row r="389" spans="1:20" ht="12" customHeight="1" x14ac:dyDescent="0.25">
      <c r="A389" s="172" t="s">
        <v>638</v>
      </c>
      <c r="B389" s="172"/>
      <c r="C389" s="172"/>
      <c r="D389" s="172"/>
      <c r="E389" s="172"/>
      <c r="F389" s="172"/>
      <c r="G389" s="172"/>
      <c r="H389" s="172"/>
      <c r="I389" s="172"/>
      <c r="J389" s="172"/>
      <c r="K389" s="172"/>
      <c r="L389" s="172"/>
      <c r="M389" s="24"/>
      <c r="N389" s="184">
        <v>0</v>
      </c>
      <c r="O389" s="184"/>
      <c r="P389" s="184"/>
      <c r="Q389" s="184"/>
      <c r="R389" s="24"/>
      <c r="S389" s="184">
        <v>3445262.12</v>
      </c>
      <c r="T389" s="184"/>
    </row>
    <row r="390" spans="1:20" ht="12" customHeight="1" x14ac:dyDescent="0.25">
      <c r="A390" s="172"/>
      <c r="B390" s="172"/>
      <c r="C390" s="172"/>
      <c r="D390" s="172"/>
      <c r="E390" s="172"/>
      <c r="F390" s="172"/>
      <c r="G390" s="172"/>
      <c r="H390" s="172"/>
      <c r="I390" s="172"/>
      <c r="J390" s="172"/>
      <c r="K390" s="172"/>
      <c r="L390" s="172"/>
      <c r="M390" s="24"/>
      <c r="N390" s="24"/>
      <c r="O390" s="24"/>
      <c r="P390" s="24"/>
      <c r="Q390" s="24"/>
      <c r="R390" s="24"/>
      <c r="S390" s="24"/>
      <c r="T390" s="24"/>
    </row>
    <row r="391" spans="1:20" ht="12" customHeight="1" x14ac:dyDescent="0.25">
      <c r="A391" s="172" t="s">
        <v>639</v>
      </c>
      <c r="B391" s="172"/>
      <c r="C391" s="172"/>
      <c r="D391" s="172"/>
      <c r="E391" s="172"/>
      <c r="F391" s="172"/>
      <c r="G391" s="172"/>
      <c r="H391" s="172"/>
      <c r="I391" s="172"/>
      <c r="J391" s="172"/>
      <c r="K391" s="172"/>
      <c r="L391" s="172"/>
      <c r="M391" s="24"/>
      <c r="N391" s="184">
        <v>3072469.7</v>
      </c>
      <c r="O391" s="184"/>
      <c r="P391" s="184"/>
      <c r="Q391" s="184"/>
      <c r="R391" s="24"/>
      <c r="S391" s="184">
        <v>26091948.890000001</v>
      </c>
      <c r="T391" s="184"/>
    </row>
    <row r="392" spans="1:20" ht="12" customHeight="1" x14ac:dyDescent="0.25">
      <c r="A392" s="172"/>
      <c r="B392" s="172"/>
      <c r="C392" s="172"/>
      <c r="D392" s="172"/>
      <c r="E392" s="172"/>
      <c r="F392" s="172"/>
      <c r="G392" s="172"/>
      <c r="H392" s="172"/>
      <c r="I392" s="172"/>
      <c r="J392" s="172"/>
      <c r="K392" s="172"/>
      <c r="L392" s="172"/>
      <c r="M392" s="24"/>
      <c r="N392" s="24"/>
      <c r="O392" s="24"/>
      <c r="P392" s="24"/>
      <c r="Q392" s="24"/>
      <c r="R392" s="24"/>
      <c r="S392" s="24"/>
      <c r="T392" s="24"/>
    </row>
    <row r="393" spans="1:20" ht="12" customHeight="1" x14ac:dyDescent="0.25">
      <c r="A393" s="172"/>
      <c r="B393" s="172"/>
      <c r="C393" s="172"/>
      <c r="D393" s="172"/>
      <c r="E393" s="172"/>
      <c r="F393" s="172"/>
      <c r="G393" s="172"/>
      <c r="H393" s="172"/>
      <c r="I393" s="172"/>
      <c r="J393" s="172"/>
      <c r="K393" s="172"/>
      <c r="L393" s="172"/>
      <c r="M393" s="24"/>
      <c r="N393" s="24"/>
      <c r="O393" s="24"/>
      <c r="P393" s="24"/>
      <c r="Q393" s="24"/>
      <c r="R393" s="24"/>
      <c r="S393" s="24"/>
      <c r="T393" s="24"/>
    </row>
    <row r="394" spans="1:20" ht="12" customHeight="1" x14ac:dyDescent="0.25">
      <c r="A394" s="172" t="s">
        <v>640</v>
      </c>
      <c r="B394" s="172"/>
      <c r="C394" s="172"/>
      <c r="D394" s="172"/>
      <c r="E394" s="172"/>
      <c r="F394" s="172"/>
      <c r="G394" s="172"/>
      <c r="H394" s="172"/>
      <c r="I394" s="172"/>
      <c r="J394" s="172"/>
      <c r="K394" s="172"/>
      <c r="L394" s="172"/>
      <c r="M394" s="24"/>
      <c r="N394" s="184">
        <v>82518361.620000005</v>
      </c>
      <c r="O394" s="184"/>
      <c r="P394" s="184"/>
      <c r="Q394" s="184"/>
      <c r="R394" s="24"/>
      <c r="S394" s="184">
        <v>155929821.19</v>
      </c>
      <c r="T394" s="184"/>
    </row>
    <row r="395" spans="1:20" ht="12" customHeight="1" x14ac:dyDescent="0.25">
      <c r="A395" s="172"/>
      <c r="B395" s="172"/>
      <c r="C395" s="172"/>
      <c r="D395" s="172"/>
      <c r="E395" s="172"/>
      <c r="F395" s="172"/>
      <c r="G395" s="172"/>
      <c r="H395" s="172"/>
      <c r="I395" s="172"/>
      <c r="J395" s="172"/>
      <c r="K395" s="172"/>
      <c r="L395" s="172"/>
      <c r="M395" s="24"/>
      <c r="N395" s="24"/>
      <c r="O395" s="24"/>
      <c r="P395" s="24"/>
      <c r="Q395" s="24"/>
      <c r="R395" s="24"/>
      <c r="S395" s="24"/>
      <c r="T395" s="24"/>
    </row>
    <row r="396" spans="1:20" ht="12" customHeight="1" x14ac:dyDescent="0.25">
      <c r="A396" s="172"/>
      <c r="B396" s="172"/>
      <c r="C396" s="172"/>
      <c r="D396" s="172"/>
      <c r="E396" s="172"/>
      <c r="F396" s="172"/>
      <c r="G396" s="172"/>
      <c r="H396" s="172"/>
      <c r="I396" s="172"/>
      <c r="J396" s="172"/>
      <c r="K396" s="172"/>
      <c r="L396" s="172"/>
      <c r="M396" s="24"/>
      <c r="N396" s="24"/>
      <c r="O396" s="24"/>
      <c r="P396" s="24"/>
      <c r="Q396" s="24"/>
      <c r="R396" s="24"/>
      <c r="S396" s="24"/>
      <c r="T396" s="24"/>
    </row>
    <row r="397" spans="1:20" ht="12" customHeight="1" x14ac:dyDescent="0.25">
      <c r="A397" s="172" t="s">
        <v>641</v>
      </c>
      <c r="B397" s="172"/>
      <c r="C397" s="172"/>
      <c r="D397" s="172"/>
      <c r="E397" s="172"/>
      <c r="F397" s="172"/>
      <c r="G397" s="172"/>
      <c r="H397" s="172"/>
      <c r="I397" s="172"/>
      <c r="J397" s="172"/>
      <c r="K397" s="172"/>
      <c r="L397" s="172"/>
      <c r="M397" s="24"/>
      <c r="N397" s="184">
        <v>1569063.63</v>
      </c>
      <c r="O397" s="184"/>
      <c r="P397" s="184"/>
      <c r="Q397" s="184"/>
      <c r="R397" s="24"/>
      <c r="S397" s="184">
        <v>2861141.42</v>
      </c>
      <c r="T397" s="184"/>
    </row>
    <row r="398" spans="1:20" ht="12" customHeight="1" x14ac:dyDescent="0.25">
      <c r="A398" s="172"/>
      <c r="B398" s="172"/>
      <c r="C398" s="172"/>
      <c r="D398" s="172"/>
      <c r="E398" s="172"/>
      <c r="F398" s="172"/>
      <c r="G398" s="172"/>
      <c r="H398" s="172"/>
      <c r="I398" s="172"/>
      <c r="J398" s="172"/>
      <c r="K398" s="172"/>
      <c r="L398" s="172"/>
      <c r="M398" s="24"/>
      <c r="N398" s="24"/>
      <c r="O398" s="24"/>
      <c r="P398" s="24"/>
      <c r="Q398" s="24"/>
      <c r="R398" s="24"/>
      <c r="S398" s="24"/>
      <c r="T398" s="24"/>
    </row>
    <row r="399" spans="1:20" ht="15.75" customHeight="1" x14ac:dyDescent="0.25">
      <c r="A399" s="172" t="s">
        <v>642</v>
      </c>
      <c r="B399" s="172"/>
      <c r="C399" s="172"/>
      <c r="D399" s="172"/>
      <c r="E399" s="172"/>
      <c r="F399" s="172"/>
      <c r="G399" s="172"/>
      <c r="H399" s="172"/>
      <c r="I399" s="172"/>
      <c r="J399" s="172"/>
      <c r="K399" s="172"/>
      <c r="L399" s="172"/>
      <c r="M399" s="24"/>
      <c r="N399" s="184">
        <v>438807.25</v>
      </c>
      <c r="O399" s="184"/>
      <c r="P399" s="184"/>
      <c r="Q399" s="184"/>
      <c r="R399" s="24"/>
      <c r="S399" s="184">
        <v>2299287.44</v>
      </c>
      <c r="T399" s="184"/>
    </row>
    <row r="400" spans="1:20" ht="12" customHeight="1" x14ac:dyDescent="0.25">
      <c r="A400" s="172" t="s">
        <v>643</v>
      </c>
      <c r="B400" s="172"/>
      <c r="C400" s="172"/>
      <c r="D400" s="172"/>
      <c r="E400" s="172"/>
      <c r="F400" s="172"/>
      <c r="G400" s="172"/>
      <c r="H400" s="172"/>
      <c r="I400" s="172"/>
      <c r="J400" s="172"/>
      <c r="K400" s="172"/>
      <c r="L400" s="172"/>
      <c r="M400" s="24"/>
      <c r="N400" s="184">
        <v>348301.81</v>
      </c>
      <c r="O400" s="184"/>
      <c r="P400" s="184"/>
      <c r="Q400" s="184"/>
      <c r="R400" s="24"/>
      <c r="S400" s="184">
        <v>3427191.23</v>
      </c>
      <c r="T400" s="184"/>
    </row>
    <row r="401" spans="1:20" ht="12" customHeight="1" x14ac:dyDescent="0.25">
      <c r="A401" s="172"/>
      <c r="B401" s="172"/>
      <c r="C401" s="172"/>
      <c r="D401" s="172"/>
      <c r="E401" s="172"/>
      <c r="F401" s="172"/>
      <c r="G401" s="172"/>
      <c r="H401" s="172"/>
      <c r="I401" s="172"/>
      <c r="J401" s="172"/>
      <c r="K401" s="172"/>
      <c r="L401" s="172"/>
      <c r="M401" s="24"/>
      <c r="N401" s="24"/>
      <c r="O401" s="24"/>
      <c r="P401" s="24"/>
      <c r="Q401" s="24"/>
      <c r="R401" s="24"/>
      <c r="S401" s="24"/>
      <c r="T401" s="24"/>
    </row>
    <row r="402" spans="1:20" ht="12" customHeight="1" x14ac:dyDescent="0.25">
      <c r="A402" s="172"/>
      <c r="B402" s="172"/>
      <c r="C402" s="172"/>
      <c r="D402" s="172"/>
      <c r="E402" s="172"/>
      <c r="F402" s="172"/>
      <c r="G402" s="172"/>
      <c r="H402" s="172"/>
      <c r="I402" s="172"/>
      <c r="J402" s="172"/>
      <c r="K402" s="172"/>
      <c r="L402" s="172"/>
      <c r="M402" s="24"/>
      <c r="N402" s="24"/>
      <c r="O402" s="24"/>
      <c r="P402" s="24"/>
      <c r="Q402" s="24"/>
      <c r="R402" s="24"/>
      <c r="S402" s="24"/>
      <c r="T402" s="24"/>
    </row>
    <row r="403" spans="1:20" ht="12" customHeight="1" x14ac:dyDescent="0.25">
      <c r="A403" s="172" t="s">
        <v>644</v>
      </c>
      <c r="B403" s="172"/>
      <c r="C403" s="172"/>
      <c r="D403" s="172"/>
      <c r="E403" s="172"/>
      <c r="F403" s="172"/>
      <c r="G403" s="172"/>
      <c r="H403" s="172"/>
      <c r="I403" s="172"/>
      <c r="J403" s="172"/>
      <c r="K403" s="172"/>
      <c r="L403" s="172"/>
      <c r="M403" s="24"/>
      <c r="N403" s="184">
        <v>0</v>
      </c>
      <c r="O403" s="184"/>
      <c r="P403" s="184"/>
      <c r="Q403" s="184"/>
      <c r="R403" s="24"/>
      <c r="S403" s="184">
        <v>191605.67</v>
      </c>
      <c r="T403" s="184"/>
    </row>
    <row r="404" spans="1:20" ht="12" customHeight="1" x14ac:dyDescent="0.25">
      <c r="A404" s="172"/>
      <c r="B404" s="172"/>
      <c r="C404" s="172"/>
      <c r="D404" s="172"/>
      <c r="E404" s="172"/>
      <c r="F404" s="172"/>
      <c r="G404" s="172"/>
      <c r="H404" s="172"/>
      <c r="I404" s="172"/>
      <c r="J404" s="172"/>
      <c r="K404" s="172"/>
      <c r="L404" s="172"/>
      <c r="M404" s="24"/>
      <c r="N404" s="24"/>
      <c r="O404" s="24"/>
      <c r="P404" s="24"/>
      <c r="Q404" s="24"/>
      <c r="R404" s="24"/>
      <c r="S404" s="24"/>
      <c r="T404" s="24"/>
    </row>
    <row r="405" spans="1:20" ht="12" customHeight="1" x14ac:dyDescent="0.25">
      <c r="A405" s="172" t="s">
        <v>645</v>
      </c>
      <c r="B405" s="172"/>
      <c r="C405" s="172"/>
      <c r="D405" s="172"/>
      <c r="E405" s="172"/>
      <c r="F405" s="172"/>
      <c r="G405" s="172"/>
      <c r="H405" s="172"/>
      <c r="I405" s="172"/>
      <c r="J405" s="172"/>
      <c r="K405" s="172"/>
      <c r="L405" s="172"/>
      <c r="M405" s="24"/>
      <c r="N405" s="184">
        <v>22395319.449999999</v>
      </c>
      <c r="O405" s="184"/>
      <c r="P405" s="184"/>
      <c r="Q405" s="184"/>
      <c r="R405" s="24"/>
      <c r="S405" s="184">
        <v>100999999.98</v>
      </c>
      <c r="T405" s="184"/>
    </row>
    <row r="406" spans="1:20" ht="12" customHeight="1" x14ac:dyDescent="0.25">
      <c r="A406" s="172"/>
      <c r="B406" s="172"/>
      <c r="C406" s="172"/>
      <c r="D406" s="172"/>
      <c r="E406" s="172"/>
      <c r="F406" s="172"/>
      <c r="G406" s="172"/>
      <c r="H406" s="172"/>
      <c r="I406" s="172"/>
      <c r="J406" s="172"/>
      <c r="K406" s="172"/>
      <c r="L406" s="172"/>
      <c r="M406" s="24"/>
      <c r="N406" s="24"/>
      <c r="O406" s="24"/>
      <c r="P406" s="24"/>
      <c r="Q406" s="24"/>
      <c r="R406" s="24"/>
      <c r="S406" s="24"/>
      <c r="T406" s="24"/>
    </row>
    <row r="407" spans="1:20" ht="12" customHeight="1" x14ac:dyDescent="0.25">
      <c r="A407" s="172"/>
      <c r="B407" s="172"/>
      <c r="C407" s="172"/>
      <c r="D407" s="172"/>
      <c r="E407" s="172"/>
      <c r="F407" s="172"/>
      <c r="G407" s="172"/>
      <c r="H407" s="172"/>
      <c r="I407" s="172"/>
      <c r="J407" s="172"/>
      <c r="K407" s="172"/>
      <c r="L407" s="172"/>
      <c r="M407" s="24"/>
      <c r="N407" s="24"/>
      <c r="O407" s="24"/>
      <c r="P407" s="24"/>
      <c r="Q407" s="24"/>
      <c r="R407" s="24"/>
      <c r="S407" s="24"/>
      <c r="T407" s="24"/>
    </row>
    <row r="408" spans="1:20" ht="12" customHeight="1" x14ac:dyDescent="0.25">
      <c r="A408" s="172" t="s">
        <v>646</v>
      </c>
      <c r="B408" s="172"/>
      <c r="C408" s="172"/>
      <c r="D408" s="172"/>
      <c r="E408" s="172"/>
      <c r="F408" s="172"/>
      <c r="G408" s="172"/>
      <c r="H408" s="172"/>
      <c r="I408" s="172"/>
      <c r="J408" s="172"/>
      <c r="K408" s="172"/>
      <c r="L408" s="172"/>
      <c r="M408" s="24"/>
      <c r="N408" s="184">
        <v>250383.71</v>
      </c>
      <c r="O408" s="184"/>
      <c r="P408" s="184"/>
      <c r="Q408" s="184"/>
      <c r="R408" s="24"/>
      <c r="S408" s="184">
        <v>433684.94</v>
      </c>
      <c r="T408" s="184"/>
    </row>
    <row r="409" spans="1:20" ht="12" customHeight="1" x14ac:dyDescent="0.25">
      <c r="A409" s="172"/>
      <c r="B409" s="172"/>
      <c r="C409" s="172"/>
      <c r="D409" s="172"/>
      <c r="E409" s="172"/>
      <c r="F409" s="172"/>
      <c r="G409" s="172"/>
      <c r="H409" s="172"/>
      <c r="I409" s="172"/>
      <c r="J409" s="172"/>
      <c r="K409" s="172"/>
      <c r="L409" s="172"/>
      <c r="M409" s="24"/>
      <c r="N409" s="24"/>
      <c r="O409" s="24"/>
      <c r="P409" s="24"/>
      <c r="Q409" s="24"/>
      <c r="R409" s="24"/>
      <c r="S409" s="24"/>
      <c r="T409" s="24"/>
    </row>
    <row r="410" spans="1:20" ht="12" customHeight="1" x14ac:dyDescent="0.25">
      <c r="A410" s="172" t="s">
        <v>647</v>
      </c>
      <c r="B410" s="172"/>
      <c r="C410" s="172"/>
      <c r="D410" s="172"/>
      <c r="E410" s="172"/>
      <c r="F410" s="172"/>
      <c r="G410" s="172"/>
      <c r="H410" s="172"/>
      <c r="I410" s="172"/>
      <c r="J410" s="172"/>
      <c r="K410" s="172"/>
      <c r="L410" s="172"/>
      <c r="M410" s="24"/>
      <c r="N410" s="184">
        <v>757177.69</v>
      </c>
      <c r="O410" s="184"/>
      <c r="P410" s="184"/>
      <c r="Q410" s="184"/>
      <c r="R410" s="24"/>
      <c r="S410" s="184">
        <v>1986794.19</v>
      </c>
      <c r="T410" s="184"/>
    </row>
    <row r="411" spans="1:20" ht="12" customHeight="1" x14ac:dyDescent="0.25">
      <c r="A411" s="172"/>
      <c r="B411" s="172"/>
      <c r="C411" s="172"/>
      <c r="D411" s="172"/>
      <c r="E411" s="172"/>
      <c r="F411" s="172"/>
      <c r="G411" s="172"/>
      <c r="H411" s="172"/>
      <c r="I411" s="172"/>
      <c r="J411" s="172"/>
      <c r="K411" s="172"/>
      <c r="L411" s="172"/>
      <c r="M411" s="24"/>
      <c r="N411" s="24"/>
      <c r="O411" s="24"/>
      <c r="P411" s="24"/>
      <c r="Q411" s="24"/>
      <c r="R411" s="24"/>
      <c r="S411" s="24"/>
      <c r="T411" s="24"/>
    </row>
    <row r="412" spans="1:20" ht="12" customHeight="1" x14ac:dyDescent="0.25">
      <c r="A412" s="172"/>
      <c r="B412" s="172"/>
      <c r="C412" s="172"/>
      <c r="D412" s="172"/>
      <c r="E412" s="172"/>
      <c r="F412" s="172"/>
      <c r="G412" s="172"/>
      <c r="H412" s="172"/>
      <c r="I412" s="172"/>
      <c r="J412" s="172"/>
      <c r="K412" s="172"/>
      <c r="L412" s="172"/>
      <c r="M412" s="24"/>
      <c r="N412" s="24"/>
      <c r="O412" s="24"/>
      <c r="P412" s="24"/>
      <c r="Q412" s="24"/>
      <c r="R412" s="24"/>
      <c r="S412" s="24"/>
      <c r="T412" s="24"/>
    </row>
    <row r="413" spans="1:20" ht="12" customHeight="1" x14ac:dyDescent="0.25">
      <c r="A413" s="172" t="s">
        <v>648</v>
      </c>
      <c r="B413" s="172"/>
      <c r="C413" s="172"/>
      <c r="D413" s="172"/>
      <c r="E413" s="172"/>
      <c r="F413" s="172"/>
      <c r="G413" s="172"/>
      <c r="H413" s="172"/>
      <c r="I413" s="172"/>
      <c r="J413" s="172"/>
      <c r="K413" s="172"/>
      <c r="L413" s="172"/>
      <c r="M413" s="24"/>
      <c r="N413" s="184">
        <v>360716</v>
      </c>
      <c r="O413" s="184"/>
      <c r="P413" s="184"/>
      <c r="Q413" s="184"/>
      <c r="R413" s="24"/>
      <c r="S413" s="184">
        <v>1144126.92</v>
      </c>
      <c r="T413" s="184"/>
    </row>
    <row r="414" spans="1:20" ht="12" customHeight="1" x14ac:dyDescent="0.25">
      <c r="A414" s="172"/>
      <c r="B414" s="172"/>
      <c r="C414" s="172"/>
      <c r="D414" s="172"/>
      <c r="E414" s="172"/>
      <c r="F414" s="172"/>
      <c r="G414" s="172"/>
      <c r="H414" s="172"/>
      <c r="I414" s="172"/>
      <c r="J414" s="172"/>
      <c r="K414" s="172"/>
      <c r="L414" s="172"/>
      <c r="M414" s="24"/>
      <c r="N414" s="24"/>
      <c r="O414" s="24"/>
      <c r="P414" s="24"/>
      <c r="Q414" s="24"/>
      <c r="R414" s="24"/>
      <c r="S414" s="24"/>
      <c r="T414" s="24"/>
    </row>
    <row r="415" spans="1:20" ht="12" customHeight="1" x14ac:dyDescent="0.25">
      <c r="A415" s="172" t="s">
        <v>649</v>
      </c>
      <c r="B415" s="172"/>
      <c r="C415" s="172"/>
      <c r="D415" s="172"/>
      <c r="E415" s="172"/>
      <c r="F415" s="172"/>
      <c r="G415" s="172"/>
      <c r="H415" s="172"/>
      <c r="I415" s="172"/>
      <c r="J415" s="172"/>
      <c r="K415" s="172"/>
      <c r="L415" s="172"/>
      <c r="M415" s="24"/>
      <c r="N415" s="184">
        <v>376954.8</v>
      </c>
      <c r="O415" s="184"/>
      <c r="P415" s="184"/>
      <c r="Q415" s="184"/>
      <c r="R415" s="24"/>
      <c r="S415" s="184">
        <v>3392664.25</v>
      </c>
      <c r="T415" s="184"/>
    </row>
    <row r="416" spans="1:20" ht="12" customHeight="1" x14ac:dyDescent="0.25">
      <c r="A416" s="172"/>
      <c r="B416" s="172"/>
      <c r="C416" s="172"/>
      <c r="D416" s="172"/>
      <c r="E416" s="172"/>
      <c r="F416" s="172"/>
      <c r="G416" s="172"/>
      <c r="H416" s="172"/>
      <c r="I416" s="172"/>
      <c r="J416" s="172"/>
      <c r="K416" s="172"/>
      <c r="L416" s="172"/>
      <c r="M416" s="24"/>
      <c r="N416" s="24"/>
      <c r="O416" s="24"/>
      <c r="P416" s="24"/>
      <c r="Q416" s="24"/>
      <c r="R416" s="24"/>
      <c r="S416" s="24"/>
      <c r="T416" s="24"/>
    </row>
    <row r="417" spans="1:20" ht="12" customHeight="1" x14ac:dyDescent="0.25">
      <c r="A417" s="172" t="s">
        <v>650</v>
      </c>
      <c r="B417" s="172"/>
      <c r="C417" s="172"/>
      <c r="D417" s="172"/>
      <c r="E417" s="172"/>
      <c r="F417" s="172"/>
      <c r="G417" s="172"/>
      <c r="H417" s="172"/>
      <c r="I417" s="172"/>
      <c r="J417" s="172"/>
      <c r="K417" s="172"/>
      <c r="L417" s="172"/>
      <c r="M417" s="24"/>
      <c r="N417" s="184">
        <v>0</v>
      </c>
      <c r="O417" s="184"/>
      <c r="P417" s="184"/>
      <c r="Q417" s="184"/>
      <c r="R417" s="24"/>
      <c r="S417" s="184">
        <v>3674036.16</v>
      </c>
      <c r="T417" s="184"/>
    </row>
    <row r="418" spans="1:20" ht="12" customHeight="1" x14ac:dyDescent="0.25">
      <c r="A418" s="172"/>
      <c r="B418" s="172"/>
      <c r="C418" s="172"/>
      <c r="D418" s="172"/>
      <c r="E418" s="172"/>
      <c r="F418" s="172"/>
      <c r="G418" s="172"/>
      <c r="H418" s="172"/>
      <c r="I418" s="172"/>
      <c r="J418" s="172"/>
      <c r="K418" s="172"/>
      <c r="L418" s="172"/>
      <c r="M418" s="24"/>
      <c r="N418" s="24"/>
      <c r="O418" s="24"/>
      <c r="P418" s="24"/>
      <c r="Q418" s="24"/>
      <c r="R418" s="24"/>
      <c r="S418" s="24"/>
      <c r="T418" s="24"/>
    </row>
    <row r="419" spans="1:20" ht="12" customHeight="1" x14ac:dyDescent="0.25">
      <c r="A419" s="172"/>
      <c r="B419" s="172"/>
      <c r="C419" s="172"/>
      <c r="D419" s="172"/>
      <c r="E419" s="172"/>
      <c r="F419" s="172"/>
      <c r="G419" s="172"/>
      <c r="H419" s="172"/>
      <c r="I419" s="172"/>
      <c r="J419" s="172"/>
      <c r="K419" s="172"/>
      <c r="L419" s="172"/>
      <c r="M419" s="24"/>
      <c r="N419" s="24"/>
      <c r="O419" s="24"/>
      <c r="P419" s="24"/>
      <c r="Q419" s="24"/>
      <c r="R419" s="24"/>
      <c r="S419" s="24"/>
      <c r="T419" s="24"/>
    </row>
    <row r="420" spans="1:20" ht="12" customHeight="1" x14ac:dyDescent="0.25">
      <c r="A420" s="172" t="s">
        <v>651</v>
      </c>
      <c r="B420" s="172"/>
      <c r="C420" s="172"/>
      <c r="D420" s="172"/>
      <c r="E420" s="172"/>
      <c r="F420" s="172"/>
      <c r="G420" s="172"/>
      <c r="H420" s="172"/>
      <c r="I420" s="172"/>
      <c r="J420" s="172"/>
      <c r="K420" s="172"/>
      <c r="L420" s="172"/>
      <c r="M420" s="24"/>
      <c r="N420" s="184">
        <v>1914235.71</v>
      </c>
      <c r="O420" s="184"/>
      <c r="P420" s="184"/>
      <c r="Q420" s="184"/>
      <c r="R420" s="24"/>
      <c r="S420" s="184">
        <v>2570473.86</v>
      </c>
      <c r="T420" s="184"/>
    </row>
    <row r="421" spans="1:20" ht="12" customHeight="1" x14ac:dyDescent="0.25">
      <c r="A421" s="172"/>
      <c r="B421" s="172"/>
      <c r="C421" s="172"/>
      <c r="D421" s="172"/>
      <c r="E421" s="172"/>
      <c r="F421" s="172"/>
      <c r="G421" s="172"/>
      <c r="H421" s="172"/>
      <c r="I421" s="172"/>
      <c r="J421" s="172"/>
      <c r="K421" s="172"/>
      <c r="L421" s="172"/>
      <c r="M421" s="24"/>
      <c r="N421" s="24"/>
      <c r="O421" s="24"/>
      <c r="P421" s="24"/>
      <c r="Q421" s="24"/>
      <c r="R421" s="24"/>
      <c r="S421" s="24"/>
      <c r="T421" s="24"/>
    </row>
    <row r="422" spans="1:20" ht="15.75" customHeight="1" x14ac:dyDescent="0.25">
      <c r="A422" s="172" t="s">
        <v>652</v>
      </c>
      <c r="B422" s="172"/>
      <c r="C422" s="172"/>
      <c r="D422" s="172"/>
      <c r="E422" s="172"/>
      <c r="F422" s="172"/>
      <c r="G422" s="172"/>
      <c r="H422" s="172"/>
      <c r="I422" s="172"/>
      <c r="J422" s="172"/>
      <c r="K422" s="172"/>
      <c r="L422" s="172"/>
      <c r="M422" s="24"/>
      <c r="N422" s="184">
        <v>1598503.92</v>
      </c>
      <c r="O422" s="184"/>
      <c r="P422" s="184"/>
      <c r="Q422" s="184"/>
      <c r="R422" s="24"/>
      <c r="S422" s="184">
        <v>4268901.95</v>
      </c>
      <c r="T422" s="184"/>
    </row>
    <row r="423" spans="1:20" ht="12" customHeight="1" x14ac:dyDescent="0.25">
      <c r="A423" s="172" t="s">
        <v>653</v>
      </c>
      <c r="B423" s="172"/>
      <c r="C423" s="172"/>
      <c r="D423" s="172"/>
      <c r="E423" s="172"/>
      <c r="F423" s="172"/>
      <c r="G423" s="172"/>
      <c r="H423" s="172"/>
      <c r="I423" s="172"/>
      <c r="J423" s="172"/>
      <c r="K423" s="172"/>
      <c r="L423" s="172"/>
      <c r="M423" s="24"/>
      <c r="N423" s="184">
        <v>186683.28</v>
      </c>
      <c r="O423" s="184"/>
      <c r="P423" s="184"/>
      <c r="Q423" s="184"/>
      <c r="R423" s="24"/>
      <c r="S423" s="184">
        <v>2562742.04</v>
      </c>
      <c r="T423" s="184"/>
    </row>
    <row r="424" spans="1:20" ht="12" customHeight="1" x14ac:dyDescent="0.25">
      <c r="A424" s="172"/>
      <c r="B424" s="172"/>
      <c r="C424" s="172"/>
      <c r="D424" s="172"/>
      <c r="E424" s="172"/>
      <c r="F424" s="172"/>
      <c r="G424" s="172"/>
      <c r="H424" s="172"/>
      <c r="I424" s="172"/>
      <c r="J424" s="172"/>
      <c r="K424" s="172"/>
      <c r="L424" s="172"/>
      <c r="M424" s="24"/>
      <c r="N424" s="24"/>
      <c r="O424" s="24"/>
      <c r="P424" s="24"/>
      <c r="Q424" s="24"/>
      <c r="R424" s="24"/>
      <c r="S424" s="24"/>
      <c r="T424" s="24"/>
    </row>
    <row r="425" spans="1:20" ht="12" customHeight="1" x14ac:dyDescent="0.25">
      <c r="A425" s="172"/>
      <c r="B425" s="172"/>
      <c r="C425" s="172"/>
      <c r="D425" s="172"/>
      <c r="E425" s="172"/>
      <c r="F425" s="172"/>
      <c r="G425" s="172"/>
      <c r="H425" s="172"/>
      <c r="I425" s="172"/>
      <c r="J425" s="172"/>
      <c r="K425" s="172"/>
      <c r="L425" s="172"/>
      <c r="M425" s="24"/>
      <c r="N425" s="24"/>
      <c r="O425" s="24"/>
      <c r="P425" s="24"/>
      <c r="Q425" s="24"/>
      <c r="R425" s="24"/>
      <c r="S425" s="24"/>
      <c r="T425" s="24"/>
    </row>
    <row r="426" spans="1:20" ht="12" customHeight="1" x14ac:dyDescent="0.25">
      <c r="A426" s="172" t="s">
        <v>654</v>
      </c>
      <c r="B426" s="172"/>
      <c r="C426" s="172"/>
      <c r="D426" s="172"/>
      <c r="E426" s="172"/>
      <c r="F426" s="172"/>
      <c r="G426" s="172"/>
      <c r="H426" s="172"/>
      <c r="I426" s="172"/>
      <c r="J426" s="172"/>
      <c r="K426" s="172"/>
      <c r="L426" s="172"/>
      <c r="M426" s="24"/>
      <c r="N426" s="184">
        <v>133359.34</v>
      </c>
      <c r="O426" s="184"/>
      <c r="P426" s="184"/>
      <c r="Q426" s="184"/>
      <c r="R426" s="24"/>
      <c r="S426" s="184">
        <v>1711593.62</v>
      </c>
      <c r="T426" s="184"/>
    </row>
    <row r="427" spans="1:20" ht="12" customHeight="1" x14ac:dyDescent="0.25">
      <c r="A427" s="172"/>
      <c r="B427" s="172"/>
      <c r="C427" s="172"/>
      <c r="D427" s="172"/>
      <c r="E427" s="172"/>
      <c r="F427" s="172"/>
      <c r="G427" s="172"/>
      <c r="H427" s="172"/>
      <c r="I427" s="172"/>
      <c r="J427" s="172"/>
      <c r="K427" s="172"/>
      <c r="L427" s="172"/>
      <c r="M427" s="24"/>
      <c r="N427" s="24"/>
      <c r="O427" s="24"/>
      <c r="P427" s="24"/>
      <c r="Q427" s="24"/>
      <c r="R427" s="24"/>
      <c r="S427" s="24"/>
      <c r="T427" s="24"/>
    </row>
    <row r="428" spans="1:20" ht="12" customHeight="1" x14ac:dyDescent="0.25">
      <c r="A428" s="172" t="s">
        <v>655</v>
      </c>
      <c r="B428" s="172"/>
      <c r="C428" s="172"/>
      <c r="D428" s="172"/>
      <c r="E428" s="172"/>
      <c r="F428" s="172"/>
      <c r="G428" s="172"/>
      <c r="H428" s="172"/>
      <c r="I428" s="172"/>
      <c r="J428" s="172"/>
      <c r="K428" s="172"/>
      <c r="L428" s="172"/>
      <c r="M428" s="24"/>
      <c r="N428" s="184">
        <v>43970.25</v>
      </c>
      <c r="O428" s="184"/>
      <c r="P428" s="184"/>
      <c r="Q428" s="184"/>
      <c r="R428" s="24"/>
      <c r="S428" s="184">
        <v>395732.27</v>
      </c>
      <c r="T428" s="184"/>
    </row>
    <row r="429" spans="1:20" ht="12" customHeight="1" x14ac:dyDescent="0.25">
      <c r="A429" s="172"/>
      <c r="B429" s="172"/>
      <c r="C429" s="172"/>
      <c r="D429" s="172"/>
      <c r="E429" s="172"/>
      <c r="F429" s="172"/>
      <c r="G429" s="172"/>
      <c r="H429" s="172"/>
      <c r="I429" s="172"/>
      <c r="J429" s="172"/>
      <c r="K429" s="172"/>
      <c r="L429" s="172"/>
      <c r="M429" s="24"/>
      <c r="N429" s="24"/>
      <c r="O429" s="24"/>
      <c r="P429" s="24"/>
      <c r="Q429" s="24"/>
      <c r="R429" s="24"/>
      <c r="S429" s="24"/>
      <c r="T429" s="24"/>
    </row>
    <row r="430" spans="1:20" ht="12" customHeight="1" x14ac:dyDescent="0.25">
      <c r="A430" s="172" t="s">
        <v>656</v>
      </c>
      <c r="B430" s="172"/>
      <c r="C430" s="172"/>
      <c r="D430" s="172"/>
      <c r="E430" s="172"/>
      <c r="F430" s="172"/>
      <c r="G430" s="172"/>
      <c r="H430" s="172"/>
      <c r="I430" s="172"/>
      <c r="J430" s="172"/>
      <c r="K430" s="172"/>
      <c r="L430" s="172"/>
      <c r="M430" s="24"/>
      <c r="N430" s="184">
        <v>4500907.03</v>
      </c>
      <c r="O430" s="184"/>
      <c r="P430" s="184"/>
      <c r="Q430" s="184"/>
      <c r="R430" s="24"/>
      <c r="S430" s="184">
        <v>5161200.46</v>
      </c>
      <c r="T430" s="184"/>
    </row>
    <row r="431" spans="1:20" ht="12" customHeight="1" x14ac:dyDescent="0.25">
      <c r="A431" s="172"/>
      <c r="B431" s="172"/>
      <c r="C431" s="172"/>
      <c r="D431" s="172"/>
      <c r="E431" s="172"/>
      <c r="F431" s="172"/>
      <c r="G431" s="172"/>
      <c r="H431" s="172"/>
      <c r="I431" s="172"/>
      <c r="J431" s="172"/>
      <c r="K431" s="172"/>
      <c r="L431" s="172"/>
      <c r="M431" s="24"/>
      <c r="N431" s="24"/>
      <c r="O431" s="24"/>
      <c r="P431" s="24"/>
      <c r="Q431" s="24"/>
      <c r="R431" s="24"/>
      <c r="S431" s="24"/>
      <c r="T431" s="24"/>
    </row>
    <row r="432" spans="1:20" ht="12" customHeight="1" x14ac:dyDescent="0.25">
      <c r="A432" s="172" t="s">
        <v>657</v>
      </c>
      <c r="B432" s="172"/>
      <c r="C432" s="172"/>
      <c r="D432" s="172"/>
      <c r="E432" s="172"/>
      <c r="F432" s="172"/>
      <c r="G432" s="172"/>
      <c r="H432" s="172"/>
      <c r="I432" s="172"/>
      <c r="J432" s="172"/>
      <c r="K432" s="172"/>
      <c r="L432" s="172"/>
      <c r="M432" s="24"/>
      <c r="N432" s="184">
        <v>4950219.3499999996</v>
      </c>
      <c r="O432" s="184"/>
      <c r="P432" s="184"/>
      <c r="Q432" s="184"/>
      <c r="R432" s="24"/>
      <c r="S432" s="184">
        <v>6487057.2699999996</v>
      </c>
      <c r="T432" s="184"/>
    </row>
    <row r="433" spans="1:20" ht="12" customHeight="1" x14ac:dyDescent="0.25">
      <c r="A433" s="172"/>
      <c r="B433" s="172"/>
      <c r="C433" s="172"/>
      <c r="D433" s="172"/>
      <c r="E433" s="172"/>
      <c r="F433" s="172"/>
      <c r="G433" s="172"/>
      <c r="H433" s="172"/>
      <c r="I433" s="172"/>
      <c r="J433" s="172"/>
      <c r="K433" s="172"/>
      <c r="L433" s="172"/>
      <c r="M433" s="24"/>
      <c r="N433" s="24"/>
      <c r="O433" s="24"/>
      <c r="P433" s="24"/>
      <c r="Q433" s="24"/>
      <c r="R433" s="24"/>
      <c r="S433" s="24"/>
      <c r="T433" s="24"/>
    </row>
    <row r="434" spans="1:20" ht="12" customHeight="1" x14ac:dyDescent="0.25">
      <c r="A434" s="172"/>
      <c r="B434" s="172"/>
      <c r="C434" s="172"/>
      <c r="D434" s="172"/>
      <c r="E434" s="172"/>
      <c r="F434" s="172"/>
      <c r="G434" s="172"/>
      <c r="H434" s="172"/>
      <c r="I434" s="172"/>
      <c r="J434" s="172"/>
      <c r="K434" s="172"/>
      <c r="L434" s="172"/>
      <c r="M434" s="24"/>
      <c r="N434" s="24"/>
      <c r="O434" s="24"/>
      <c r="P434" s="24"/>
      <c r="Q434" s="24"/>
      <c r="R434" s="24"/>
      <c r="S434" s="24"/>
      <c r="T434" s="24"/>
    </row>
    <row r="435" spans="1:20" ht="12" customHeight="1" x14ac:dyDescent="0.25">
      <c r="A435" s="172" t="s">
        <v>658</v>
      </c>
      <c r="B435" s="172"/>
      <c r="C435" s="172"/>
      <c r="D435" s="172"/>
      <c r="E435" s="172"/>
      <c r="F435" s="172"/>
      <c r="G435" s="172"/>
      <c r="H435" s="172"/>
      <c r="I435" s="172"/>
      <c r="J435" s="172"/>
      <c r="K435" s="172"/>
      <c r="L435" s="172"/>
      <c r="M435" s="24"/>
      <c r="N435" s="184">
        <v>1125480.8500000001</v>
      </c>
      <c r="O435" s="184"/>
      <c r="P435" s="184"/>
      <c r="Q435" s="184"/>
      <c r="R435" s="24"/>
      <c r="S435" s="184">
        <v>2620991.2599999998</v>
      </c>
      <c r="T435" s="184"/>
    </row>
    <row r="436" spans="1:20" ht="12" customHeight="1" x14ac:dyDescent="0.25">
      <c r="A436" s="172"/>
      <c r="B436" s="172"/>
      <c r="C436" s="172"/>
      <c r="D436" s="172"/>
      <c r="E436" s="172"/>
      <c r="F436" s="172"/>
      <c r="G436" s="172"/>
      <c r="H436" s="172"/>
      <c r="I436" s="172"/>
      <c r="J436" s="172"/>
      <c r="K436" s="172"/>
      <c r="L436" s="172"/>
      <c r="M436" s="24"/>
      <c r="N436" s="24"/>
      <c r="O436" s="24"/>
      <c r="P436" s="24"/>
      <c r="Q436" s="24"/>
      <c r="R436" s="24"/>
      <c r="S436" s="24"/>
      <c r="T436" s="24"/>
    </row>
    <row r="437" spans="1:20" ht="12" customHeight="1" x14ac:dyDescent="0.25">
      <c r="A437" s="172" t="s">
        <v>659</v>
      </c>
      <c r="B437" s="172"/>
      <c r="C437" s="172"/>
      <c r="D437" s="172"/>
      <c r="E437" s="172"/>
      <c r="F437" s="172"/>
      <c r="G437" s="172"/>
      <c r="H437" s="172"/>
      <c r="I437" s="172"/>
      <c r="J437" s="172"/>
      <c r="K437" s="172"/>
      <c r="L437" s="172"/>
      <c r="M437" s="24"/>
      <c r="N437" s="184">
        <v>5814199.1500000004</v>
      </c>
      <c r="O437" s="184"/>
      <c r="P437" s="184"/>
      <c r="Q437" s="184"/>
      <c r="R437" s="24"/>
      <c r="S437" s="184">
        <v>5814199.1500000004</v>
      </c>
      <c r="T437" s="184"/>
    </row>
    <row r="438" spans="1:20" ht="12" customHeight="1" x14ac:dyDescent="0.25">
      <c r="A438" s="172"/>
      <c r="B438" s="172"/>
      <c r="C438" s="172"/>
      <c r="D438" s="172"/>
      <c r="E438" s="172"/>
      <c r="F438" s="172"/>
      <c r="G438" s="172"/>
      <c r="H438" s="172"/>
      <c r="I438" s="172"/>
      <c r="J438" s="172"/>
      <c r="K438" s="172"/>
      <c r="L438" s="172"/>
      <c r="M438" s="24"/>
      <c r="N438" s="24"/>
      <c r="O438" s="24"/>
      <c r="P438" s="24"/>
      <c r="Q438" s="24"/>
      <c r="R438" s="24"/>
      <c r="S438" s="24"/>
      <c r="T438" s="24"/>
    </row>
    <row r="439" spans="1:20" ht="12" customHeight="1" x14ac:dyDescent="0.25">
      <c r="A439" s="172" t="s">
        <v>660</v>
      </c>
      <c r="B439" s="172"/>
      <c r="C439" s="172"/>
      <c r="D439" s="172"/>
      <c r="E439" s="172"/>
      <c r="F439" s="172"/>
      <c r="G439" s="172"/>
      <c r="H439" s="172"/>
      <c r="I439" s="172"/>
      <c r="J439" s="172"/>
      <c r="K439" s="172"/>
      <c r="L439" s="172"/>
      <c r="M439" s="24"/>
      <c r="N439" s="184">
        <v>2374317.86</v>
      </c>
      <c r="O439" s="184"/>
      <c r="P439" s="184"/>
      <c r="Q439" s="184"/>
      <c r="R439" s="24"/>
      <c r="S439" s="184">
        <v>6699999.9900000002</v>
      </c>
      <c r="T439" s="184"/>
    </row>
    <row r="440" spans="1:20" ht="12" customHeight="1" x14ac:dyDescent="0.25">
      <c r="A440" s="172"/>
      <c r="B440" s="172"/>
      <c r="C440" s="172"/>
      <c r="D440" s="172"/>
      <c r="E440" s="172"/>
      <c r="F440" s="172"/>
      <c r="G440" s="172"/>
      <c r="H440" s="172"/>
      <c r="I440" s="172"/>
      <c r="J440" s="172"/>
      <c r="K440" s="172"/>
      <c r="L440" s="172"/>
      <c r="M440" s="24"/>
      <c r="N440" s="24"/>
      <c r="O440" s="24"/>
      <c r="P440" s="24"/>
      <c r="Q440" s="24"/>
      <c r="R440" s="24"/>
      <c r="S440" s="24"/>
      <c r="T440" s="24"/>
    </row>
    <row r="441" spans="1:20" ht="12" customHeight="1" x14ac:dyDescent="0.25">
      <c r="A441" s="172" t="s">
        <v>661</v>
      </c>
      <c r="B441" s="172"/>
      <c r="C441" s="172"/>
      <c r="D441" s="172"/>
      <c r="E441" s="172"/>
      <c r="F441" s="172"/>
      <c r="G441" s="172"/>
      <c r="H441" s="172"/>
      <c r="I441" s="172"/>
      <c r="J441" s="172"/>
      <c r="K441" s="172"/>
      <c r="L441" s="172"/>
      <c r="M441" s="24"/>
      <c r="N441" s="184">
        <v>369270.56</v>
      </c>
      <c r="O441" s="184"/>
      <c r="P441" s="184"/>
      <c r="Q441" s="184"/>
      <c r="R441" s="24"/>
      <c r="S441" s="184">
        <v>840319.88</v>
      </c>
      <c r="T441" s="184"/>
    </row>
    <row r="442" spans="1:20" ht="12" customHeight="1" x14ac:dyDescent="0.25">
      <c r="A442" s="172"/>
      <c r="B442" s="172"/>
      <c r="C442" s="172"/>
      <c r="D442" s="172"/>
      <c r="E442" s="172"/>
      <c r="F442" s="172"/>
      <c r="G442" s="172"/>
      <c r="H442" s="172"/>
      <c r="I442" s="172"/>
      <c r="J442" s="172"/>
      <c r="K442" s="172"/>
      <c r="L442" s="172"/>
      <c r="M442" s="24"/>
      <c r="N442" s="24"/>
      <c r="O442" s="24"/>
      <c r="P442" s="24"/>
      <c r="Q442" s="24"/>
      <c r="R442" s="24"/>
      <c r="S442" s="24"/>
      <c r="T442" s="24"/>
    </row>
    <row r="443" spans="1:20" ht="12" customHeight="1" x14ac:dyDescent="0.25">
      <c r="A443" s="172" t="s">
        <v>662</v>
      </c>
      <c r="B443" s="172"/>
      <c r="C443" s="172"/>
      <c r="D443" s="172"/>
      <c r="E443" s="172"/>
      <c r="F443" s="172"/>
      <c r="G443" s="172"/>
      <c r="H443" s="172"/>
      <c r="I443" s="172"/>
      <c r="J443" s="172"/>
      <c r="K443" s="172"/>
      <c r="L443" s="172"/>
      <c r="M443" s="24"/>
      <c r="N443" s="184">
        <v>2327646.67</v>
      </c>
      <c r="O443" s="184"/>
      <c r="P443" s="184"/>
      <c r="Q443" s="184"/>
      <c r="R443" s="24"/>
      <c r="S443" s="184">
        <v>2478917.56</v>
      </c>
      <c r="T443" s="184"/>
    </row>
    <row r="444" spans="1:20" ht="12" customHeight="1" x14ac:dyDescent="0.25">
      <c r="A444" s="172"/>
      <c r="B444" s="172"/>
      <c r="C444" s="172"/>
      <c r="D444" s="172"/>
      <c r="E444" s="172"/>
      <c r="F444" s="172"/>
      <c r="G444" s="172"/>
      <c r="H444" s="172"/>
      <c r="I444" s="172"/>
      <c r="J444" s="172"/>
      <c r="K444" s="172"/>
      <c r="L444" s="172"/>
      <c r="M444" s="24"/>
      <c r="N444" s="24"/>
      <c r="O444" s="24"/>
      <c r="P444" s="24"/>
      <c r="Q444" s="24"/>
      <c r="R444" s="24"/>
      <c r="S444" s="24"/>
      <c r="T444" s="24"/>
    </row>
    <row r="445" spans="1:20" ht="12" customHeight="1" x14ac:dyDescent="0.25">
      <c r="A445" s="172" t="s">
        <v>663</v>
      </c>
      <c r="B445" s="172"/>
      <c r="C445" s="172"/>
      <c r="D445" s="172"/>
      <c r="E445" s="172"/>
      <c r="F445" s="172"/>
      <c r="G445" s="172"/>
      <c r="H445" s="172"/>
      <c r="I445" s="172"/>
      <c r="J445" s="172"/>
      <c r="K445" s="172"/>
      <c r="L445" s="172"/>
      <c r="M445" s="24"/>
      <c r="N445" s="184">
        <v>109196.47</v>
      </c>
      <c r="O445" s="184"/>
      <c r="P445" s="184"/>
      <c r="Q445" s="184"/>
      <c r="R445" s="24"/>
      <c r="S445" s="184">
        <v>482853.21</v>
      </c>
      <c r="T445" s="184"/>
    </row>
    <row r="446" spans="1:20" ht="12" customHeight="1" x14ac:dyDescent="0.25">
      <c r="A446" s="172"/>
      <c r="B446" s="172"/>
      <c r="C446" s="172"/>
      <c r="D446" s="172"/>
      <c r="E446" s="172"/>
      <c r="F446" s="172"/>
      <c r="G446" s="172"/>
      <c r="H446" s="172"/>
      <c r="I446" s="172"/>
      <c r="J446" s="172"/>
      <c r="K446" s="172"/>
      <c r="L446" s="172"/>
      <c r="M446" s="24"/>
      <c r="N446" s="24"/>
      <c r="O446" s="24"/>
      <c r="P446" s="24"/>
      <c r="Q446" s="24"/>
      <c r="R446" s="24"/>
      <c r="S446" s="24"/>
      <c r="T446" s="24"/>
    </row>
    <row r="447" spans="1:20" ht="12" customHeight="1" x14ac:dyDescent="0.25">
      <c r="A447" s="172" t="s">
        <v>664</v>
      </c>
      <c r="B447" s="172"/>
      <c r="C447" s="172"/>
      <c r="D447" s="172"/>
      <c r="E447" s="172"/>
      <c r="F447" s="172"/>
      <c r="G447" s="172"/>
      <c r="H447" s="172"/>
      <c r="I447" s="172"/>
      <c r="J447" s="172"/>
      <c r="K447" s="172"/>
      <c r="L447" s="172"/>
      <c r="M447" s="24"/>
      <c r="N447" s="184">
        <v>698181.75</v>
      </c>
      <c r="O447" s="184"/>
      <c r="P447" s="184"/>
      <c r="Q447" s="184"/>
      <c r="R447" s="24"/>
      <c r="S447" s="184">
        <v>1144936.17</v>
      </c>
      <c r="T447" s="184"/>
    </row>
    <row r="448" spans="1:20" ht="12" customHeight="1" x14ac:dyDescent="0.25">
      <c r="A448" s="172"/>
      <c r="B448" s="172"/>
      <c r="C448" s="172"/>
      <c r="D448" s="172"/>
      <c r="E448" s="172"/>
      <c r="F448" s="172"/>
      <c r="G448" s="172"/>
      <c r="H448" s="172"/>
      <c r="I448" s="172"/>
      <c r="J448" s="172"/>
      <c r="K448" s="172"/>
      <c r="L448" s="172"/>
      <c r="M448" s="24"/>
      <c r="N448" s="24"/>
      <c r="O448" s="24"/>
      <c r="P448" s="24"/>
      <c r="Q448" s="24"/>
      <c r="R448" s="24"/>
      <c r="S448" s="24"/>
      <c r="T448" s="24"/>
    </row>
    <row r="449" spans="1:20" ht="12" customHeight="1" x14ac:dyDescent="0.25">
      <c r="A449" s="172"/>
      <c r="B449" s="172"/>
      <c r="C449" s="172"/>
      <c r="D449" s="172"/>
      <c r="E449" s="172"/>
      <c r="F449" s="172"/>
      <c r="G449" s="172"/>
      <c r="H449" s="172"/>
      <c r="I449" s="172"/>
      <c r="J449" s="172"/>
      <c r="K449" s="172"/>
      <c r="L449" s="172"/>
      <c r="M449" s="24"/>
      <c r="N449" s="24"/>
      <c r="O449" s="24"/>
      <c r="P449" s="24"/>
      <c r="Q449" s="24"/>
      <c r="R449" s="24"/>
      <c r="S449" s="24"/>
      <c r="T449" s="24"/>
    </row>
    <row r="450" spans="1:20" ht="12" customHeight="1" x14ac:dyDescent="0.25">
      <c r="A450" s="172" t="s">
        <v>665</v>
      </c>
      <c r="B450" s="172"/>
      <c r="C450" s="172"/>
      <c r="D450" s="172"/>
      <c r="E450" s="172"/>
      <c r="F450" s="172"/>
      <c r="G450" s="172"/>
      <c r="H450" s="172"/>
      <c r="I450" s="172"/>
      <c r="J450" s="172"/>
      <c r="K450" s="172"/>
      <c r="L450" s="172"/>
      <c r="M450" s="24"/>
      <c r="N450" s="184">
        <v>323898.56</v>
      </c>
      <c r="O450" s="184"/>
      <c r="P450" s="184"/>
      <c r="Q450" s="184"/>
      <c r="R450" s="24"/>
      <c r="S450" s="184">
        <v>749419.11</v>
      </c>
      <c r="T450" s="184"/>
    </row>
    <row r="451" spans="1:20" ht="12" customHeight="1" x14ac:dyDescent="0.25">
      <c r="A451" s="172"/>
      <c r="B451" s="172"/>
      <c r="C451" s="172"/>
      <c r="D451" s="172"/>
      <c r="E451" s="172"/>
      <c r="F451" s="172"/>
      <c r="G451" s="172"/>
      <c r="H451" s="172"/>
      <c r="I451" s="172"/>
      <c r="J451" s="172"/>
      <c r="K451" s="172"/>
      <c r="L451" s="172"/>
      <c r="M451" s="24"/>
      <c r="N451" s="24"/>
      <c r="O451" s="24"/>
      <c r="P451" s="24"/>
      <c r="Q451" s="24"/>
      <c r="R451" s="24"/>
      <c r="S451" s="24"/>
      <c r="T451" s="24"/>
    </row>
    <row r="452" spans="1:20" ht="16.5" customHeight="1" x14ac:dyDescent="0.25">
      <c r="A452" s="172"/>
      <c r="B452" s="172"/>
      <c r="C452" s="172"/>
      <c r="D452" s="172"/>
      <c r="E452" s="172"/>
      <c r="F452" s="172"/>
      <c r="G452" s="172"/>
      <c r="H452" s="172"/>
      <c r="I452" s="172"/>
      <c r="J452" s="172"/>
      <c r="K452" s="172"/>
      <c r="L452" s="172"/>
      <c r="M452" s="24"/>
      <c r="N452" s="24"/>
      <c r="O452" s="24"/>
      <c r="P452" s="24"/>
      <c r="Q452" s="24"/>
      <c r="R452" s="24"/>
      <c r="S452" s="24"/>
      <c r="T452" s="24"/>
    </row>
    <row r="453" spans="1:20" ht="12" customHeight="1" x14ac:dyDescent="0.25">
      <c r="A453" s="172" t="s">
        <v>666</v>
      </c>
      <c r="B453" s="172"/>
      <c r="C453" s="172"/>
      <c r="D453" s="172"/>
      <c r="E453" s="172"/>
      <c r="F453" s="172"/>
      <c r="G453" s="172"/>
      <c r="H453" s="172"/>
      <c r="I453" s="172"/>
      <c r="J453" s="172"/>
      <c r="K453" s="172"/>
      <c r="L453" s="172"/>
      <c r="M453" s="24"/>
      <c r="N453" s="184">
        <v>580185.77</v>
      </c>
      <c r="O453" s="184"/>
      <c r="P453" s="184"/>
      <c r="Q453" s="184"/>
      <c r="R453" s="24"/>
      <c r="S453" s="184">
        <v>2391869.69</v>
      </c>
      <c r="T453" s="184"/>
    </row>
    <row r="454" spans="1:20" ht="12" customHeight="1" x14ac:dyDescent="0.25">
      <c r="A454" s="172"/>
      <c r="B454" s="172"/>
      <c r="C454" s="172"/>
      <c r="D454" s="172"/>
      <c r="E454" s="172"/>
      <c r="F454" s="172"/>
      <c r="G454" s="172"/>
      <c r="H454" s="172"/>
      <c r="I454" s="172"/>
      <c r="J454" s="172"/>
      <c r="K454" s="172"/>
      <c r="L454" s="172"/>
      <c r="M454" s="24"/>
      <c r="N454" s="24"/>
      <c r="O454" s="24"/>
      <c r="P454" s="24"/>
      <c r="Q454" s="24"/>
      <c r="R454" s="24"/>
      <c r="S454" s="24"/>
      <c r="T454" s="24"/>
    </row>
    <row r="455" spans="1:20" ht="15" customHeight="1" x14ac:dyDescent="0.25">
      <c r="A455" s="172"/>
      <c r="B455" s="172"/>
      <c r="C455" s="172"/>
      <c r="D455" s="172"/>
      <c r="E455" s="172"/>
      <c r="F455" s="172"/>
      <c r="G455" s="172"/>
      <c r="H455" s="172"/>
      <c r="I455" s="172"/>
      <c r="J455" s="172"/>
      <c r="K455" s="172"/>
      <c r="L455" s="172"/>
      <c r="M455" s="24"/>
      <c r="N455" s="24"/>
      <c r="O455" s="24"/>
      <c r="P455" s="24"/>
      <c r="Q455" s="24"/>
      <c r="R455" s="24"/>
      <c r="S455" s="24"/>
      <c r="T455" s="24"/>
    </row>
    <row r="456" spans="1:20" ht="12" customHeight="1" x14ac:dyDescent="0.25">
      <c r="A456" s="172" t="s">
        <v>667</v>
      </c>
      <c r="B456" s="172"/>
      <c r="C456" s="172"/>
      <c r="D456" s="172"/>
      <c r="E456" s="172"/>
      <c r="F456" s="172"/>
      <c r="G456" s="172"/>
      <c r="H456" s="172"/>
      <c r="I456" s="172"/>
      <c r="J456" s="172"/>
      <c r="K456" s="172"/>
      <c r="L456" s="172"/>
      <c r="M456" s="24"/>
      <c r="N456" s="184">
        <v>960136.82</v>
      </c>
      <c r="O456" s="184"/>
      <c r="P456" s="184"/>
      <c r="Q456" s="184"/>
      <c r="R456" s="24"/>
      <c r="S456" s="184">
        <v>960136.82</v>
      </c>
      <c r="T456" s="184"/>
    </row>
    <row r="457" spans="1:20" ht="15" customHeight="1" x14ac:dyDescent="0.25">
      <c r="A457" s="172"/>
      <c r="B457" s="172"/>
      <c r="C457" s="172"/>
      <c r="D457" s="172"/>
      <c r="E457" s="172"/>
      <c r="F457" s="172"/>
      <c r="G457" s="172"/>
      <c r="H457" s="172"/>
      <c r="I457" s="172"/>
      <c r="J457" s="172"/>
      <c r="K457" s="172"/>
      <c r="L457" s="172"/>
      <c r="M457" s="24"/>
      <c r="N457" s="24"/>
      <c r="O457" s="24"/>
      <c r="P457" s="24"/>
      <c r="Q457" s="24"/>
      <c r="R457" s="24"/>
      <c r="S457" s="24"/>
      <c r="T457" s="24"/>
    </row>
    <row r="458" spans="1:20" ht="12" customHeight="1" x14ac:dyDescent="0.25">
      <c r="A458" s="172" t="s">
        <v>668</v>
      </c>
      <c r="B458" s="172"/>
      <c r="C458" s="172"/>
      <c r="D458" s="172"/>
      <c r="E458" s="172"/>
      <c r="F458" s="172"/>
      <c r="G458" s="172"/>
      <c r="H458" s="172"/>
      <c r="I458" s="172"/>
      <c r="J458" s="172"/>
      <c r="K458" s="172"/>
      <c r="L458" s="172"/>
      <c r="M458" s="24"/>
      <c r="N458" s="184">
        <v>549779.9</v>
      </c>
      <c r="O458" s="184"/>
      <c r="P458" s="184"/>
      <c r="Q458" s="184"/>
      <c r="R458" s="24"/>
      <c r="S458" s="184">
        <v>1610858.1</v>
      </c>
      <c r="T458" s="184"/>
    </row>
    <row r="459" spans="1:20" ht="13.5" customHeight="1" x14ac:dyDescent="0.25">
      <c r="A459" s="172"/>
      <c r="B459" s="172"/>
      <c r="C459" s="172"/>
      <c r="D459" s="172"/>
      <c r="E459" s="172"/>
      <c r="F459" s="172"/>
      <c r="G459" s="172"/>
      <c r="H459" s="172"/>
      <c r="I459" s="172"/>
      <c r="J459" s="172"/>
      <c r="K459" s="172"/>
      <c r="L459" s="172"/>
      <c r="M459" s="24"/>
      <c r="N459" s="24"/>
      <c r="O459" s="24"/>
      <c r="P459" s="24"/>
      <c r="Q459" s="24"/>
      <c r="R459" s="24"/>
      <c r="S459" s="24"/>
      <c r="T459" s="24"/>
    </row>
    <row r="460" spans="1:20" ht="12" customHeight="1" x14ac:dyDescent="0.25">
      <c r="A460" s="172" t="s">
        <v>669</v>
      </c>
      <c r="B460" s="172"/>
      <c r="C460" s="172"/>
      <c r="D460" s="172"/>
      <c r="E460" s="172"/>
      <c r="F460" s="172"/>
      <c r="G460" s="172"/>
      <c r="H460" s="172"/>
      <c r="I460" s="172"/>
      <c r="J460" s="172"/>
      <c r="K460" s="172"/>
      <c r="L460" s="172"/>
      <c r="M460" s="24"/>
      <c r="N460" s="184">
        <v>769009.94</v>
      </c>
      <c r="O460" s="184"/>
      <c r="P460" s="184"/>
      <c r="Q460" s="184"/>
      <c r="R460" s="24"/>
      <c r="S460" s="184">
        <v>1384871.76</v>
      </c>
      <c r="T460" s="184"/>
    </row>
    <row r="461" spans="1:20" ht="12" customHeight="1" x14ac:dyDescent="0.25">
      <c r="A461" s="172"/>
      <c r="B461" s="172"/>
      <c r="C461" s="172"/>
      <c r="D461" s="172"/>
      <c r="E461" s="172"/>
      <c r="F461" s="172"/>
      <c r="G461" s="172"/>
      <c r="H461" s="172"/>
      <c r="I461" s="172"/>
      <c r="J461" s="172"/>
      <c r="K461" s="172"/>
      <c r="L461" s="172"/>
      <c r="M461" s="24"/>
      <c r="N461" s="24"/>
      <c r="O461" s="24"/>
      <c r="P461" s="24"/>
      <c r="Q461" s="24"/>
      <c r="R461" s="24"/>
      <c r="S461" s="24"/>
      <c r="T461" s="24"/>
    </row>
    <row r="462" spans="1:20" ht="12" customHeight="1" x14ac:dyDescent="0.25">
      <c r="A462" s="172" t="s">
        <v>670</v>
      </c>
      <c r="B462" s="172"/>
      <c r="C462" s="172"/>
      <c r="D462" s="172"/>
      <c r="E462" s="172"/>
      <c r="F462" s="172"/>
      <c r="G462" s="172"/>
      <c r="H462" s="172"/>
      <c r="I462" s="172"/>
      <c r="J462" s="172"/>
      <c r="K462" s="172"/>
      <c r="L462" s="172"/>
      <c r="M462" s="24"/>
      <c r="N462" s="184">
        <v>401848.12</v>
      </c>
      <c r="O462" s="184"/>
      <c r="P462" s="184"/>
      <c r="Q462" s="184"/>
      <c r="R462" s="24"/>
      <c r="S462" s="184">
        <v>401848.12</v>
      </c>
      <c r="T462" s="184"/>
    </row>
    <row r="463" spans="1:20" ht="12" customHeight="1" x14ac:dyDescent="0.25">
      <c r="A463" s="172"/>
      <c r="B463" s="172"/>
      <c r="C463" s="172"/>
      <c r="D463" s="172"/>
      <c r="E463" s="172"/>
      <c r="F463" s="172"/>
      <c r="G463" s="172"/>
      <c r="H463" s="172"/>
      <c r="I463" s="172"/>
      <c r="J463" s="172"/>
      <c r="K463" s="172"/>
      <c r="L463" s="172"/>
      <c r="M463" s="24"/>
      <c r="N463" s="24"/>
      <c r="O463" s="24"/>
      <c r="P463" s="24"/>
      <c r="Q463" s="24"/>
      <c r="R463" s="24"/>
      <c r="S463" s="24"/>
      <c r="T463" s="24"/>
    </row>
    <row r="464" spans="1:20" ht="12" customHeight="1" x14ac:dyDescent="0.25">
      <c r="A464" s="172" t="s">
        <v>671</v>
      </c>
      <c r="B464" s="172"/>
      <c r="C464" s="172"/>
      <c r="D464" s="172"/>
      <c r="E464" s="172"/>
      <c r="F464" s="172"/>
      <c r="G464" s="172"/>
      <c r="H464" s="172"/>
      <c r="I464" s="172"/>
      <c r="J464" s="172"/>
      <c r="K464" s="172"/>
      <c r="L464" s="172"/>
      <c r="M464" s="24"/>
      <c r="N464" s="184">
        <v>193518.13</v>
      </c>
      <c r="O464" s="184"/>
      <c r="P464" s="184"/>
      <c r="Q464" s="184"/>
      <c r="R464" s="24"/>
      <c r="S464" s="184">
        <v>589170.55000000005</v>
      </c>
      <c r="T464" s="184"/>
    </row>
    <row r="465" spans="1:20" ht="12" customHeight="1" x14ac:dyDescent="0.25">
      <c r="A465" s="172"/>
      <c r="B465" s="172"/>
      <c r="C465" s="172"/>
      <c r="D465" s="172"/>
      <c r="E465" s="172"/>
      <c r="F465" s="172"/>
      <c r="G465" s="172"/>
      <c r="H465" s="172"/>
      <c r="I465" s="172"/>
      <c r="J465" s="172"/>
      <c r="K465" s="172"/>
      <c r="L465" s="172"/>
      <c r="M465" s="24"/>
      <c r="N465" s="24"/>
      <c r="O465" s="24"/>
      <c r="P465" s="24"/>
      <c r="Q465" s="24"/>
      <c r="R465" s="24"/>
      <c r="S465" s="24"/>
      <c r="T465" s="24"/>
    </row>
    <row r="466" spans="1:20" ht="17.25" customHeight="1" x14ac:dyDescent="0.25">
      <c r="A466" s="172" t="s">
        <v>672</v>
      </c>
      <c r="B466" s="172"/>
      <c r="C466" s="172"/>
      <c r="D466" s="172"/>
      <c r="E466" s="172"/>
      <c r="F466" s="172"/>
      <c r="G466" s="172"/>
      <c r="H466" s="172"/>
      <c r="I466" s="172"/>
      <c r="J466" s="172"/>
      <c r="K466" s="172"/>
      <c r="L466" s="172"/>
      <c r="M466" s="24"/>
      <c r="N466" s="184">
        <v>7362102.8899999997</v>
      </c>
      <c r="O466" s="184"/>
      <c r="P466" s="184"/>
      <c r="Q466" s="184"/>
      <c r="R466" s="24"/>
      <c r="S466" s="184">
        <v>40556273.450000003</v>
      </c>
      <c r="T466" s="184"/>
    </row>
    <row r="467" spans="1:20" ht="12" customHeight="1" x14ac:dyDescent="0.25">
      <c r="A467" s="172"/>
      <c r="B467" s="172"/>
      <c r="C467" s="172"/>
      <c r="D467" s="172"/>
      <c r="E467" s="172"/>
      <c r="F467" s="172"/>
      <c r="G467" s="172"/>
      <c r="H467" s="172"/>
      <c r="I467" s="172"/>
      <c r="J467" s="172"/>
      <c r="K467" s="172"/>
      <c r="L467" s="172"/>
      <c r="M467" s="24"/>
      <c r="N467" s="24"/>
      <c r="O467" s="24"/>
      <c r="P467" s="24"/>
      <c r="Q467" s="24"/>
      <c r="R467" s="24"/>
      <c r="S467" s="24"/>
      <c r="T467" s="24"/>
    </row>
    <row r="468" spans="1:20" ht="12" customHeight="1" x14ac:dyDescent="0.25">
      <c r="A468" s="172" t="s">
        <v>673</v>
      </c>
      <c r="B468" s="172"/>
      <c r="C468" s="172"/>
      <c r="D468" s="172"/>
      <c r="E468" s="172"/>
      <c r="F468" s="172"/>
      <c r="G468" s="172"/>
      <c r="H468" s="172"/>
      <c r="I468" s="172"/>
      <c r="J468" s="172"/>
      <c r="K468" s="172"/>
      <c r="L468" s="172"/>
      <c r="M468" s="24"/>
      <c r="N468" s="184">
        <v>7699446.2300000004</v>
      </c>
      <c r="O468" s="184"/>
      <c r="P468" s="184"/>
      <c r="Q468" s="184"/>
      <c r="R468" s="24"/>
      <c r="S468" s="184">
        <v>8426990.0399999991</v>
      </c>
      <c r="T468" s="184"/>
    </row>
    <row r="469" spans="1:20" ht="12" customHeight="1" x14ac:dyDescent="0.25">
      <c r="A469" s="172"/>
      <c r="B469" s="172"/>
      <c r="C469" s="172"/>
      <c r="D469" s="172"/>
      <c r="E469" s="172"/>
      <c r="F469" s="172"/>
      <c r="G469" s="172"/>
      <c r="H469" s="172"/>
      <c r="I469" s="172"/>
      <c r="J469" s="172"/>
      <c r="K469" s="172"/>
      <c r="L469" s="172"/>
      <c r="M469" s="24"/>
      <c r="N469" s="24"/>
      <c r="O469" s="24"/>
      <c r="P469" s="24"/>
      <c r="Q469" s="24"/>
      <c r="R469" s="24"/>
      <c r="S469" s="24"/>
      <c r="T469" s="24"/>
    </row>
    <row r="470" spans="1:20" ht="12" customHeight="1" x14ac:dyDescent="0.25">
      <c r="A470" s="172"/>
      <c r="B470" s="172"/>
      <c r="C470" s="172"/>
      <c r="D470" s="172"/>
      <c r="E470" s="172"/>
      <c r="F470" s="172"/>
      <c r="G470" s="172"/>
      <c r="H470" s="172"/>
      <c r="I470" s="172"/>
      <c r="J470" s="172"/>
      <c r="K470" s="172"/>
      <c r="L470" s="172"/>
      <c r="M470" s="24"/>
      <c r="N470" s="24"/>
      <c r="O470" s="24"/>
      <c r="P470" s="24"/>
      <c r="Q470" s="24"/>
      <c r="R470" s="24"/>
      <c r="S470" s="24"/>
      <c r="T470" s="24"/>
    </row>
    <row r="471" spans="1:20" ht="12" customHeight="1" x14ac:dyDescent="0.25">
      <c r="A471" s="172" t="s">
        <v>674</v>
      </c>
      <c r="B471" s="172"/>
      <c r="C471" s="172"/>
      <c r="D471" s="172"/>
      <c r="E471" s="172"/>
      <c r="F471" s="172"/>
      <c r="G471" s="172"/>
      <c r="H471" s="172"/>
      <c r="I471" s="172"/>
      <c r="J471" s="172"/>
      <c r="K471" s="172"/>
      <c r="L471" s="172"/>
      <c r="M471" s="24"/>
      <c r="N471" s="184">
        <v>20067016.010000002</v>
      </c>
      <c r="O471" s="184"/>
      <c r="P471" s="184"/>
      <c r="Q471" s="184"/>
      <c r="R471" s="24"/>
      <c r="S471" s="184">
        <v>20067016.010000002</v>
      </c>
      <c r="T471" s="184"/>
    </row>
    <row r="472" spans="1:20" ht="12" customHeight="1" x14ac:dyDescent="0.25">
      <c r="A472" s="172"/>
      <c r="B472" s="172"/>
      <c r="C472" s="172"/>
      <c r="D472" s="172"/>
      <c r="E472" s="172"/>
      <c r="F472" s="172"/>
      <c r="G472" s="172"/>
      <c r="H472" s="172"/>
      <c r="I472" s="172"/>
      <c r="J472" s="172"/>
      <c r="K472" s="172"/>
      <c r="L472" s="172"/>
      <c r="M472" s="24"/>
      <c r="N472" s="24"/>
      <c r="O472" s="24"/>
      <c r="P472" s="24"/>
      <c r="Q472" s="24"/>
      <c r="R472" s="24"/>
      <c r="S472" s="24"/>
      <c r="T472" s="24"/>
    </row>
    <row r="473" spans="1:20" ht="12" customHeight="1" x14ac:dyDescent="0.25">
      <c r="A473" s="172"/>
      <c r="B473" s="172"/>
      <c r="C473" s="172"/>
      <c r="D473" s="172"/>
      <c r="E473" s="172"/>
      <c r="F473" s="172"/>
      <c r="G473" s="172"/>
      <c r="H473" s="172"/>
      <c r="I473" s="172"/>
      <c r="J473" s="172"/>
      <c r="K473" s="172"/>
      <c r="L473" s="172"/>
      <c r="M473" s="24"/>
      <c r="N473" s="24"/>
      <c r="O473" s="24"/>
      <c r="P473" s="24"/>
      <c r="Q473" s="24"/>
      <c r="R473" s="24"/>
      <c r="S473" s="24"/>
      <c r="T473" s="24"/>
    </row>
    <row r="474" spans="1:20" ht="12" customHeight="1" x14ac:dyDescent="0.25">
      <c r="A474" s="172" t="s">
        <v>675</v>
      </c>
      <c r="B474" s="172"/>
      <c r="C474" s="172"/>
      <c r="D474" s="172"/>
      <c r="E474" s="172"/>
      <c r="F474" s="172"/>
      <c r="G474" s="172"/>
      <c r="H474" s="172"/>
      <c r="I474" s="172"/>
      <c r="J474" s="172"/>
      <c r="K474" s="172"/>
      <c r="L474" s="172"/>
      <c r="M474" s="24"/>
      <c r="N474" s="184">
        <v>3078372.54</v>
      </c>
      <c r="O474" s="184"/>
      <c r="P474" s="184"/>
      <c r="Q474" s="184"/>
      <c r="R474" s="24"/>
      <c r="S474" s="184">
        <v>3180910.35</v>
      </c>
      <c r="T474" s="184"/>
    </row>
    <row r="475" spans="1:20" ht="12" customHeight="1" x14ac:dyDescent="0.25">
      <c r="A475" s="172"/>
      <c r="B475" s="172"/>
      <c r="C475" s="172"/>
      <c r="D475" s="172"/>
      <c r="E475" s="172"/>
      <c r="F475" s="172"/>
      <c r="G475" s="172"/>
      <c r="H475" s="172"/>
      <c r="I475" s="172"/>
      <c r="J475" s="172"/>
      <c r="K475" s="172"/>
      <c r="L475" s="172"/>
      <c r="M475" s="24"/>
      <c r="N475" s="24"/>
      <c r="O475" s="24"/>
      <c r="P475" s="24"/>
      <c r="Q475" s="24"/>
      <c r="R475" s="24"/>
      <c r="S475" s="24"/>
      <c r="T475" s="24"/>
    </row>
    <row r="476" spans="1:20" ht="12" customHeight="1" x14ac:dyDescent="0.25">
      <c r="A476" s="172"/>
      <c r="B476" s="172"/>
      <c r="C476" s="172"/>
      <c r="D476" s="172"/>
      <c r="E476" s="172"/>
      <c r="F476" s="172"/>
      <c r="G476" s="172"/>
      <c r="H476" s="172"/>
      <c r="I476" s="172"/>
      <c r="J476" s="172"/>
      <c r="K476" s="172"/>
      <c r="L476" s="172"/>
      <c r="M476" s="24"/>
      <c r="N476" s="24"/>
      <c r="O476" s="24"/>
      <c r="P476" s="24"/>
      <c r="Q476" s="24"/>
      <c r="R476" s="24"/>
      <c r="S476" s="24"/>
      <c r="T476" s="24"/>
    </row>
    <row r="477" spans="1:20" ht="12" customHeight="1" x14ac:dyDescent="0.25">
      <c r="A477" s="172" t="s">
        <v>676</v>
      </c>
      <c r="B477" s="172"/>
      <c r="C477" s="172"/>
      <c r="D477" s="172"/>
      <c r="E477" s="172"/>
      <c r="F477" s="172"/>
      <c r="G477" s="172"/>
      <c r="H477" s="172"/>
      <c r="I477" s="172"/>
      <c r="J477" s="172"/>
      <c r="K477" s="172"/>
      <c r="L477" s="172"/>
      <c r="M477" s="24"/>
      <c r="N477" s="184">
        <v>2767807.25</v>
      </c>
      <c r="O477" s="184"/>
      <c r="P477" s="184"/>
      <c r="Q477" s="184"/>
      <c r="R477" s="24"/>
      <c r="S477" s="184">
        <v>2910745.08</v>
      </c>
      <c r="T477" s="184"/>
    </row>
    <row r="478" spans="1:20" ht="12" customHeight="1" x14ac:dyDescent="0.25">
      <c r="A478" s="172"/>
      <c r="B478" s="172"/>
      <c r="C478" s="172"/>
      <c r="D478" s="172"/>
      <c r="E478" s="172"/>
      <c r="F478" s="172"/>
      <c r="G478" s="172"/>
      <c r="H478" s="172"/>
      <c r="I478" s="172"/>
      <c r="J478" s="172"/>
      <c r="K478" s="172"/>
      <c r="L478" s="172"/>
      <c r="M478" s="24"/>
      <c r="N478" s="24"/>
      <c r="O478" s="24"/>
      <c r="P478" s="24"/>
      <c r="Q478" s="24"/>
      <c r="R478" s="24"/>
      <c r="S478" s="24"/>
      <c r="T478" s="24"/>
    </row>
    <row r="479" spans="1:20" ht="12" customHeight="1" x14ac:dyDescent="0.25">
      <c r="A479" s="172"/>
      <c r="B479" s="172"/>
      <c r="C479" s="172"/>
      <c r="D479" s="172"/>
      <c r="E479" s="172"/>
      <c r="F479" s="172"/>
      <c r="G479" s="172"/>
      <c r="H479" s="172"/>
      <c r="I479" s="172"/>
      <c r="J479" s="172"/>
      <c r="K479" s="172"/>
      <c r="L479" s="172"/>
      <c r="M479" s="24"/>
      <c r="N479" s="24"/>
      <c r="O479" s="24"/>
      <c r="P479" s="24"/>
      <c r="Q479" s="24"/>
      <c r="R479" s="24"/>
      <c r="S479" s="24"/>
      <c r="T479" s="24"/>
    </row>
    <row r="480" spans="1:20" ht="12" customHeight="1" x14ac:dyDescent="0.25">
      <c r="A480" s="172" t="s">
        <v>677</v>
      </c>
      <c r="B480" s="172"/>
      <c r="C480" s="172"/>
      <c r="D480" s="172"/>
      <c r="E480" s="172"/>
      <c r="F480" s="172"/>
      <c r="G480" s="172"/>
      <c r="H480" s="172"/>
      <c r="I480" s="172"/>
      <c r="J480" s="172"/>
      <c r="K480" s="172"/>
      <c r="L480" s="172"/>
      <c r="M480" s="24"/>
      <c r="N480" s="184">
        <v>882430.71</v>
      </c>
      <c r="O480" s="184"/>
      <c r="P480" s="184"/>
      <c r="Q480" s="184"/>
      <c r="R480" s="24"/>
      <c r="S480" s="184">
        <v>1669034.91</v>
      </c>
      <c r="T480" s="184"/>
    </row>
    <row r="481" spans="1:20" ht="12" customHeight="1" x14ac:dyDescent="0.25">
      <c r="A481" s="172"/>
      <c r="B481" s="172"/>
      <c r="C481" s="172"/>
      <c r="D481" s="172"/>
      <c r="E481" s="172"/>
      <c r="F481" s="172"/>
      <c r="G481" s="172"/>
      <c r="H481" s="172"/>
      <c r="I481" s="172"/>
      <c r="J481" s="172"/>
      <c r="K481" s="172"/>
      <c r="L481" s="172"/>
      <c r="M481" s="24"/>
      <c r="N481" s="24"/>
      <c r="O481" s="24"/>
      <c r="P481" s="24"/>
      <c r="Q481" s="24"/>
      <c r="R481" s="24"/>
      <c r="S481" s="24"/>
      <c r="T481" s="24"/>
    </row>
    <row r="482" spans="1:20" ht="12" customHeight="1" x14ac:dyDescent="0.25">
      <c r="A482" s="172"/>
      <c r="B482" s="172"/>
      <c r="C482" s="172"/>
      <c r="D482" s="172"/>
      <c r="E482" s="172"/>
      <c r="F482" s="172"/>
      <c r="G482" s="172"/>
      <c r="H482" s="172"/>
      <c r="I482" s="172"/>
      <c r="J482" s="172"/>
      <c r="K482" s="172"/>
      <c r="L482" s="172"/>
      <c r="M482" s="24"/>
      <c r="N482" s="24"/>
      <c r="O482" s="24"/>
      <c r="P482" s="24"/>
      <c r="Q482" s="24"/>
      <c r="R482" s="24"/>
      <c r="S482" s="24"/>
      <c r="T482" s="24"/>
    </row>
    <row r="483" spans="1:20" ht="12" customHeight="1" x14ac:dyDescent="0.25">
      <c r="A483" s="172" t="s">
        <v>678</v>
      </c>
      <c r="B483" s="172"/>
      <c r="C483" s="172"/>
      <c r="D483" s="172"/>
      <c r="E483" s="172"/>
      <c r="F483" s="172"/>
      <c r="G483" s="172"/>
      <c r="H483" s="172"/>
      <c r="I483" s="172"/>
      <c r="J483" s="172"/>
      <c r="K483" s="172"/>
      <c r="L483" s="172"/>
      <c r="M483" s="24"/>
      <c r="N483" s="184">
        <v>5356979.76</v>
      </c>
      <c r="O483" s="184"/>
      <c r="P483" s="184"/>
      <c r="Q483" s="184"/>
      <c r="R483" s="24"/>
      <c r="S483" s="184">
        <v>6733149.2599999998</v>
      </c>
      <c r="T483" s="184"/>
    </row>
    <row r="484" spans="1:20" ht="12" customHeight="1" x14ac:dyDescent="0.25">
      <c r="A484" s="172"/>
      <c r="B484" s="172"/>
      <c r="C484" s="172"/>
      <c r="D484" s="172"/>
      <c r="E484" s="172"/>
      <c r="F484" s="172"/>
      <c r="G484" s="172"/>
      <c r="H484" s="172"/>
      <c r="I484" s="172"/>
      <c r="J484" s="172"/>
      <c r="K484" s="172"/>
      <c r="L484" s="172"/>
      <c r="M484" s="24"/>
      <c r="N484" s="24"/>
      <c r="O484" s="24"/>
      <c r="P484" s="24"/>
      <c r="Q484" s="24"/>
      <c r="R484" s="24"/>
      <c r="S484" s="24"/>
      <c r="T484" s="24"/>
    </row>
    <row r="485" spans="1:20" ht="12" customHeight="1" x14ac:dyDescent="0.25">
      <c r="A485" s="172"/>
      <c r="B485" s="172"/>
      <c r="C485" s="172"/>
      <c r="D485" s="172"/>
      <c r="E485" s="172"/>
      <c r="F485" s="172"/>
      <c r="G485" s="172"/>
      <c r="H485" s="172"/>
      <c r="I485" s="172"/>
      <c r="J485" s="172"/>
      <c r="K485" s="172"/>
      <c r="L485" s="172"/>
      <c r="M485" s="24"/>
      <c r="N485" s="24"/>
      <c r="O485" s="24"/>
      <c r="P485" s="24"/>
      <c r="Q485" s="24"/>
      <c r="R485" s="24"/>
      <c r="S485" s="24"/>
      <c r="T485" s="24"/>
    </row>
    <row r="486" spans="1:20" ht="12" customHeight="1" x14ac:dyDescent="0.25">
      <c r="A486" s="172" t="s">
        <v>679</v>
      </c>
      <c r="B486" s="172"/>
      <c r="C486" s="172"/>
      <c r="D486" s="172"/>
      <c r="E486" s="172"/>
      <c r="F486" s="172"/>
      <c r="G486" s="172"/>
      <c r="H486" s="172"/>
      <c r="I486" s="172"/>
      <c r="J486" s="172"/>
      <c r="K486" s="172"/>
      <c r="L486" s="172"/>
      <c r="M486" s="24"/>
      <c r="N486" s="184">
        <v>6427167.1900000004</v>
      </c>
      <c r="O486" s="184"/>
      <c r="P486" s="184"/>
      <c r="Q486" s="184"/>
      <c r="R486" s="24"/>
      <c r="S486" s="184">
        <v>7777472.3600000003</v>
      </c>
      <c r="T486" s="184"/>
    </row>
    <row r="487" spans="1:20" ht="12" customHeight="1" x14ac:dyDescent="0.25">
      <c r="A487" s="172"/>
      <c r="B487" s="172"/>
      <c r="C487" s="172"/>
      <c r="D487" s="172"/>
      <c r="E487" s="172"/>
      <c r="F487" s="172"/>
      <c r="G487" s="172"/>
      <c r="H487" s="172"/>
      <c r="I487" s="172"/>
      <c r="J487" s="172"/>
      <c r="K487" s="172"/>
      <c r="L487" s="172"/>
      <c r="M487" s="24"/>
      <c r="N487" s="24"/>
      <c r="O487" s="24"/>
      <c r="P487" s="24"/>
      <c r="Q487" s="24"/>
      <c r="R487" s="24"/>
      <c r="S487" s="24"/>
      <c r="T487" s="24"/>
    </row>
    <row r="488" spans="1:20" ht="12" customHeight="1" x14ac:dyDescent="0.25">
      <c r="A488" s="172" t="s">
        <v>680</v>
      </c>
      <c r="B488" s="172"/>
      <c r="C488" s="172"/>
      <c r="D488" s="172"/>
      <c r="E488" s="172"/>
      <c r="F488" s="172"/>
      <c r="G488" s="172"/>
      <c r="H488" s="172"/>
      <c r="I488" s="172"/>
      <c r="J488" s="172"/>
      <c r="K488" s="172"/>
      <c r="L488" s="172"/>
      <c r="M488" s="24"/>
      <c r="N488" s="184">
        <v>1156779.02</v>
      </c>
      <c r="O488" s="184"/>
      <c r="P488" s="184"/>
      <c r="Q488" s="184"/>
      <c r="R488" s="24"/>
      <c r="S488" s="184">
        <v>8900581</v>
      </c>
      <c r="T488" s="184"/>
    </row>
    <row r="489" spans="1:20" ht="12" customHeight="1" x14ac:dyDescent="0.25">
      <c r="A489" s="172"/>
      <c r="B489" s="172"/>
      <c r="C489" s="172"/>
      <c r="D489" s="172"/>
      <c r="E489" s="172"/>
      <c r="F489" s="172"/>
      <c r="G489" s="172"/>
      <c r="H489" s="172"/>
      <c r="I489" s="172"/>
      <c r="J489" s="172"/>
      <c r="K489" s="172"/>
      <c r="L489" s="172"/>
      <c r="M489" s="24"/>
      <c r="N489" s="24"/>
      <c r="O489" s="24"/>
      <c r="P489" s="24"/>
      <c r="Q489" s="24"/>
      <c r="R489" s="24"/>
      <c r="S489" s="24"/>
      <c r="T489" s="24"/>
    </row>
    <row r="490" spans="1:20" ht="12" customHeight="1" x14ac:dyDescent="0.25">
      <c r="A490" s="172" t="s">
        <v>681</v>
      </c>
      <c r="B490" s="172"/>
      <c r="C490" s="172"/>
      <c r="D490" s="172"/>
      <c r="E490" s="172"/>
      <c r="F490" s="172"/>
      <c r="G490" s="172"/>
      <c r="H490" s="172"/>
      <c r="I490" s="172"/>
      <c r="J490" s="172"/>
      <c r="K490" s="172"/>
      <c r="L490" s="172"/>
      <c r="M490" s="24"/>
      <c r="N490" s="184">
        <v>494381.92</v>
      </c>
      <c r="O490" s="184"/>
      <c r="P490" s="184"/>
      <c r="Q490" s="184"/>
      <c r="R490" s="24"/>
      <c r="S490" s="184">
        <v>1877882.58</v>
      </c>
      <c r="T490" s="184"/>
    </row>
    <row r="491" spans="1:20" ht="12" customHeight="1" x14ac:dyDescent="0.25">
      <c r="A491" s="172"/>
      <c r="B491" s="172"/>
      <c r="C491" s="172"/>
      <c r="D491" s="172"/>
      <c r="E491" s="172"/>
      <c r="F491" s="172"/>
      <c r="G491" s="172"/>
      <c r="H491" s="172"/>
      <c r="I491" s="172"/>
      <c r="J491" s="172"/>
      <c r="K491" s="172"/>
      <c r="L491" s="172"/>
      <c r="M491" s="24"/>
      <c r="N491" s="24"/>
      <c r="O491" s="24"/>
      <c r="P491" s="24"/>
      <c r="Q491" s="24"/>
      <c r="R491" s="24"/>
      <c r="S491" s="24"/>
      <c r="T491" s="24"/>
    </row>
    <row r="492" spans="1:20" ht="12" customHeight="1" x14ac:dyDescent="0.25">
      <c r="A492" s="172"/>
      <c r="B492" s="172"/>
      <c r="C492" s="172"/>
      <c r="D492" s="172"/>
      <c r="E492" s="172"/>
      <c r="F492" s="172"/>
      <c r="G492" s="172"/>
      <c r="H492" s="172"/>
      <c r="I492" s="172"/>
      <c r="J492" s="172"/>
      <c r="K492" s="172"/>
      <c r="L492" s="172"/>
      <c r="M492" s="24"/>
      <c r="N492" s="24"/>
      <c r="O492" s="24"/>
      <c r="P492" s="24"/>
      <c r="Q492" s="24"/>
      <c r="R492" s="24"/>
      <c r="S492" s="24"/>
      <c r="T492" s="24"/>
    </row>
    <row r="493" spans="1:20" ht="12" customHeight="1" x14ac:dyDescent="0.25">
      <c r="A493" s="172" t="s">
        <v>682</v>
      </c>
      <c r="B493" s="172"/>
      <c r="C493" s="172"/>
      <c r="D493" s="172"/>
      <c r="E493" s="172"/>
      <c r="F493" s="172"/>
      <c r="G493" s="172"/>
      <c r="H493" s="172"/>
      <c r="I493" s="172"/>
      <c r="J493" s="172"/>
      <c r="K493" s="172"/>
      <c r="L493" s="172"/>
      <c r="M493" s="24"/>
      <c r="N493" s="184">
        <v>242507.41</v>
      </c>
      <c r="O493" s="184"/>
      <c r="P493" s="184"/>
      <c r="Q493" s="184"/>
      <c r="R493" s="24"/>
      <c r="S493" s="184">
        <v>1240325.17</v>
      </c>
      <c r="T493" s="184"/>
    </row>
    <row r="494" spans="1:20" ht="12" customHeight="1" x14ac:dyDescent="0.25">
      <c r="A494" s="172"/>
      <c r="B494" s="172"/>
      <c r="C494" s="172"/>
      <c r="D494" s="172"/>
      <c r="E494" s="172"/>
      <c r="F494" s="172"/>
      <c r="G494" s="172"/>
      <c r="H494" s="172"/>
      <c r="I494" s="172"/>
      <c r="J494" s="172"/>
      <c r="K494" s="172"/>
      <c r="L494" s="172"/>
      <c r="M494" s="24"/>
      <c r="N494" s="24"/>
      <c r="O494" s="24"/>
      <c r="P494" s="24"/>
      <c r="Q494" s="24"/>
      <c r="R494" s="24"/>
      <c r="S494" s="24"/>
      <c r="T494" s="24"/>
    </row>
    <row r="495" spans="1:20" ht="12" customHeight="1" x14ac:dyDescent="0.25">
      <c r="A495" s="172" t="s">
        <v>683</v>
      </c>
      <c r="B495" s="172"/>
      <c r="C495" s="172"/>
      <c r="D495" s="172"/>
      <c r="E495" s="172"/>
      <c r="F495" s="172"/>
      <c r="G495" s="172"/>
      <c r="H495" s="172"/>
      <c r="I495" s="172"/>
      <c r="J495" s="172"/>
      <c r="K495" s="172"/>
      <c r="L495" s="172"/>
      <c r="M495" s="24"/>
      <c r="N495" s="184">
        <v>1323000.55</v>
      </c>
      <c r="O495" s="184"/>
      <c r="P495" s="184"/>
      <c r="Q495" s="184"/>
      <c r="R495" s="24"/>
      <c r="S495" s="184">
        <v>4099990.55</v>
      </c>
      <c r="T495" s="184"/>
    </row>
    <row r="496" spans="1:20" ht="12" customHeight="1" x14ac:dyDescent="0.25">
      <c r="A496" s="172"/>
      <c r="B496" s="172"/>
      <c r="C496" s="172"/>
      <c r="D496" s="172"/>
      <c r="E496" s="172"/>
      <c r="F496" s="172"/>
      <c r="G496" s="172"/>
      <c r="H496" s="172"/>
      <c r="I496" s="172"/>
      <c r="J496" s="172"/>
      <c r="K496" s="172"/>
      <c r="L496" s="172"/>
      <c r="M496" s="24"/>
      <c r="N496" s="24"/>
      <c r="O496" s="24"/>
      <c r="P496" s="24"/>
      <c r="Q496" s="24"/>
      <c r="R496" s="24"/>
      <c r="S496" s="24"/>
      <c r="T496" s="24"/>
    </row>
    <row r="497" spans="1:20" ht="12" customHeight="1" x14ac:dyDescent="0.25">
      <c r="A497" s="172" t="s">
        <v>684</v>
      </c>
      <c r="B497" s="172"/>
      <c r="C497" s="172"/>
      <c r="D497" s="172"/>
      <c r="E497" s="172"/>
      <c r="F497" s="172"/>
      <c r="G497" s="172"/>
      <c r="H497" s="172"/>
      <c r="I497" s="172"/>
      <c r="J497" s="172"/>
      <c r="K497" s="172"/>
      <c r="L497" s="172"/>
      <c r="M497" s="24"/>
      <c r="N497" s="184">
        <v>869366.6</v>
      </c>
      <c r="O497" s="184"/>
      <c r="P497" s="184"/>
      <c r="Q497" s="184"/>
      <c r="R497" s="24"/>
      <c r="S497" s="184">
        <v>1249338.3799999999</v>
      </c>
      <c r="T497" s="184"/>
    </row>
    <row r="498" spans="1:20" ht="12" customHeight="1" x14ac:dyDescent="0.25">
      <c r="A498" s="172"/>
      <c r="B498" s="172"/>
      <c r="C498" s="172"/>
      <c r="D498" s="172"/>
      <c r="E498" s="172"/>
      <c r="F498" s="172"/>
      <c r="G498" s="172"/>
      <c r="H498" s="172"/>
      <c r="I498" s="172"/>
      <c r="J498" s="172"/>
      <c r="K498" s="172"/>
      <c r="L498" s="172"/>
      <c r="M498" s="24"/>
      <c r="N498" s="24"/>
      <c r="O498" s="24"/>
      <c r="P498" s="24"/>
      <c r="Q498" s="24"/>
      <c r="R498" s="24"/>
      <c r="S498" s="24"/>
      <c r="T498" s="24"/>
    </row>
    <row r="499" spans="1:20" ht="12" customHeight="1" x14ac:dyDescent="0.25">
      <c r="A499" s="172" t="s">
        <v>685</v>
      </c>
      <c r="B499" s="172"/>
      <c r="C499" s="172"/>
      <c r="D499" s="172"/>
      <c r="E499" s="172"/>
      <c r="F499" s="172"/>
      <c r="G499" s="172"/>
      <c r="H499" s="172"/>
      <c r="I499" s="172"/>
      <c r="J499" s="172"/>
      <c r="K499" s="172"/>
      <c r="L499" s="172"/>
      <c r="M499" s="24"/>
      <c r="N499" s="184">
        <v>1356344.14</v>
      </c>
      <c r="O499" s="184"/>
      <c r="P499" s="184"/>
      <c r="Q499" s="184"/>
      <c r="R499" s="24"/>
      <c r="S499" s="184">
        <v>2370445.0299999998</v>
      </c>
      <c r="T499" s="184"/>
    </row>
    <row r="500" spans="1:20" ht="12" customHeight="1" x14ac:dyDescent="0.25">
      <c r="A500" s="172"/>
      <c r="B500" s="172"/>
      <c r="C500" s="172"/>
      <c r="D500" s="172"/>
      <c r="E500" s="172"/>
      <c r="F500" s="172"/>
      <c r="G500" s="172"/>
      <c r="H500" s="172"/>
      <c r="I500" s="172"/>
      <c r="J500" s="172"/>
      <c r="K500" s="172"/>
      <c r="L500" s="172"/>
      <c r="M500" s="24"/>
      <c r="N500" s="24"/>
      <c r="O500" s="24"/>
      <c r="P500" s="24"/>
      <c r="Q500" s="24"/>
      <c r="R500" s="24"/>
      <c r="S500" s="24"/>
      <c r="T500" s="24"/>
    </row>
    <row r="501" spans="1:20" ht="12" customHeight="1" x14ac:dyDescent="0.25">
      <c r="A501" s="172" t="s">
        <v>686</v>
      </c>
      <c r="B501" s="172"/>
      <c r="C501" s="172"/>
      <c r="D501" s="172"/>
      <c r="E501" s="172"/>
      <c r="F501" s="172"/>
      <c r="G501" s="172"/>
      <c r="H501" s="172"/>
      <c r="I501" s="172"/>
      <c r="J501" s="172"/>
      <c r="K501" s="172"/>
      <c r="L501" s="172"/>
      <c r="M501" s="24"/>
      <c r="N501" s="184">
        <v>2136459.7200000002</v>
      </c>
      <c r="O501" s="184"/>
      <c r="P501" s="184"/>
      <c r="Q501" s="184"/>
      <c r="R501" s="24"/>
      <c r="S501" s="184">
        <v>2807345.26</v>
      </c>
      <c r="T501" s="184"/>
    </row>
    <row r="502" spans="1:20" ht="12" customHeight="1" x14ac:dyDescent="0.25">
      <c r="A502" s="172"/>
      <c r="B502" s="172"/>
      <c r="C502" s="172"/>
      <c r="D502" s="172"/>
      <c r="E502" s="172"/>
      <c r="F502" s="172"/>
      <c r="G502" s="172"/>
      <c r="H502" s="172"/>
      <c r="I502" s="172"/>
      <c r="J502" s="172"/>
      <c r="K502" s="172"/>
      <c r="L502" s="172"/>
      <c r="M502" s="24"/>
      <c r="N502" s="24"/>
      <c r="O502" s="24"/>
      <c r="P502" s="24"/>
      <c r="Q502" s="24"/>
      <c r="R502" s="24"/>
      <c r="S502" s="24"/>
      <c r="T502" s="24"/>
    </row>
    <row r="503" spans="1:20" ht="12" customHeight="1" x14ac:dyDescent="0.25">
      <c r="A503" s="172" t="s">
        <v>687</v>
      </c>
      <c r="B503" s="172"/>
      <c r="C503" s="172"/>
      <c r="D503" s="172"/>
      <c r="E503" s="172"/>
      <c r="F503" s="172"/>
      <c r="G503" s="172"/>
      <c r="H503" s="172"/>
      <c r="I503" s="172"/>
      <c r="J503" s="172"/>
      <c r="K503" s="172"/>
      <c r="L503" s="172"/>
      <c r="M503" s="24"/>
      <c r="N503" s="184">
        <v>3544114.33</v>
      </c>
      <c r="O503" s="184"/>
      <c r="P503" s="184"/>
      <c r="Q503" s="184"/>
      <c r="R503" s="24"/>
      <c r="S503" s="184">
        <v>4406145.9000000004</v>
      </c>
      <c r="T503" s="184"/>
    </row>
    <row r="504" spans="1:20" ht="12" customHeight="1" x14ac:dyDescent="0.25">
      <c r="A504" s="172"/>
      <c r="B504" s="172"/>
      <c r="C504" s="172"/>
      <c r="D504" s="172"/>
      <c r="E504" s="172"/>
      <c r="F504" s="172"/>
      <c r="G504" s="172"/>
      <c r="H504" s="172"/>
      <c r="I504" s="172"/>
      <c r="J504" s="172"/>
      <c r="K504" s="172"/>
      <c r="L504" s="172"/>
      <c r="M504" s="24"/>
      <c r="N504" s="24"/>
      <c r="O504" s="24"/>
      <c r="P504" s="24"/>
      <c r="Q504" s="24"/>
      <c r="R504" s="24"/>
      <c r="S504" s="24"/>
      <c r="T504" s="24"/>
    </row>
    <row r="505" spans="1:20" ht="12" customHeight="1" x14ac:dyDescent="0.25">
      <c r="A505" s="172" t="s">
        <v>688</v>
      </c>
      <c r="B505" s="172"/>
      <c r="C505" s="172"/>
      <c r="D505" s="172"/>
      <c r="E505" s="172"/>
      <c r="F505" s="172"/>
      <c r="G505" s="172"/>
      <c r="H505" s="172"/>
      <c r="I505" s="172"/>
      <c r="J505" s="172"/>
      <c r="K505" s="172"/>
      <c r="L505" s="172"/>
      <c r="M505" s="24"/>
      <c r="N505" s="184">
        <v>787583.47</v>
      </c>
      <c r="O505" s="184"/>
      <c r="P505" s="184"/>
      <c r="Q505" s="184"/>
      <c r="R505" s="24"/>
      <c r="S505" s="184">
        <v>4498947.04</v>
      </c>
      <c r="T505" s="184"/>
    </row>
    <row r="506" spans="1:20" ht="12" customHeight="1" x14ac:dyDescent="0.25">
      <c r="A506" s="172"/>
      <c r="B506" s="172"/>
      <c r="C506" s="172"/>
      <c r="D506" s="172"/>
      <c r="E506" s="172"/>
      <c r="F506" s="172"/>
      <c r="G506" s="172"/>
      <c r="H506" s="172"/>
      <c r="I506" s="172"/>
      <c r="J506" s="172"/>
      <c r="K506" s="172"/>
      <c r="L506" s="172"/>
      <c r="M506" s="24"/>
      <c r="N506" s="24"/>
      <c r="O506" s="24"/>
      <c r="P506" s="24"/>
      <c r="Q506" s="24"/>
      <c r="R506" s="24"/>
      <c r="S506" s="24"/>
      <c r="T506" s="24"/>
    </row>
    <row r="507" spans="1:20" ht="12" customHeight="1" x14ac:dyDescent="0.25">
      <c r="A507" s="172" t="s">
        <v>689</v>
      </c>
      <c r="B507" s="172"/>
      <c r="C507" s="172"/>
      <c r="D507" s="172"/>
      <c r="E507" s="172"/>
      <c r="F507" s="172"/>
      <c r="G507" s="172"/>
      <c r="H507" s="172"/>
      <c r="I507" s="172"/>
      <c r="J507" s="172"/>
      <c r="K507" s="172"/>
      <c r="L507" s="172"/>
      <c r="M507" s="24"/>
      <c r="N507" s="184">
        <v>804688.63</v>
      </c>
      <c r="O507" s="184"/>
      <c r="P507" s="184"/>
      <c r="Q507" s="184"/>
      <c r="R507" s="24"/>
      <c r="S507" s="184">
        <v>3738746.06</v>
      </c>
      <c r="T507" s="184"/>
    </row>
    <row r="508" spans="1:20" ht="12" customHeight="1" x14ac:dyDescent="0.25">
      <c r="A508" s="172"/>
      <c r="B508" s="172"/>
      <c r="C508" s="172"/>
      <c r="D508" s="172"/>
      <c r="E508" s="172"/>
      <c r="F508" s="172"/>
      <c r="G508" s="172"/>
      <c r="H508" s="172"/>
      <c r="I508" s="172"/>
      <c r="J508" s="172"/>
      <c r="K508" s="172"/>
      <c r="L508" s="172"/>
      <c r="M508" s="24"/>
      <c r="N508" s="24"/>
      <c r="O508" s="24"/>
      <c r="P508" s="24"/>
      <c r="Q508" s="24"/>
      <c r="R508" s="24"/>
      <c r="S508" s="24"/>
      <c r="T508" s="24"/>
    </row>
    <row r="509" spans="1:20" ht="12" customHeight="1" x14ac:dyDescent="0.25">
      <c r="A509" s="172" t="s">
        <v>690</v>
      </c>
      <c r="B509" s="172"/>
      <c r="C509" s="172"/>
      <c r="D509" s="172"/>
      <c r="E509" s="172"/>
      <c r="F509" s="172"/>
      <c r="G509" s="172"/>
      <c r="H509" s="172"/>
      <c r="I509" s="172"/>
      <c r="J509" s="172"/>
      <c r="K509" s="172"/>
      <c r="L509" s="172"/>
      <c r="M509" s="24"/>
      <c r="N509" s="184">
        <v>114840</v>
      </c>
      <c r="O509" s="184"/>
      <c r="P509" s="184"/>
      <c r="Q509" s="184"/>
      <c r="R509" s="24"/>
      <c r="S509" s="184">
        <v>771400</v>
      </c>
      <c r="T509" s="184"/>
    </row>
    <row r="510" spans="1:20" ht="12" customHeight="1" x14ac:dyDescent="0.25">
      <c r="A510" s="172"/>
      <c r="B510" s="172"/>
      <c r="C510" s="172"/>
      <c r="D510" s="172"/>
      <c r="E510" s="172"/>
      <c r="F510" s="172"/>
      <c r="G510" s="172"/>
      <c r="H510" s="172"/>
      <c r="I510" s="172"/>
      <c r="J510" s="172"/>
      <c r="K510" s="172"/>
      <c r="L510" s="172"/>
      <c r="M510" s="24"/>
      <c r="N510" s="24"/>
      <c r="O510" s="24"/>
      <c r="P510" s="24"/>
      <c r="Q510" s="24"/>
      <c r="R510" s="24"/>
      <c r="S510" s="24"/>
      <c r="T510" s="24"/>
    </row>
    <row r="511" spans="1:20" ht="12" customHeight="1" x14ac:dyDescent="0.25">
      <c r="A511" s="172" t="s">
        <v>691</v>
      </c>
      <c r="B511" s="172"/>
      <c r="C511" s="172"/>
      <c r="D511" s="172"/>
      <c r="E511" s="172"/>
      <c r="F511" s="172"/>
      <c r="G511" s="172"/>
      <c r="H511" s="172"/>
      <c r="I511" s="172"/>
      <c r="J511" s="172"/>
      <c r="K511" s="172"/>
      <c r="L511" s="172"/>
      <c r="M511" s="24"/>
      <c r="N511" s="184">
        <v>3367075.02</v>
      </c>
      <c r="O511" s="184"/>
      <c r="P511" s="184"/>
      <c r="Q511" s="184"/>
      <c r="R511" s="24"/>
      <c r="S511" s="184">
        <v>3367075.02</v>
      </c>
      <c r="T511" s="184"/>
    </row>
    <row r="512" spans="1:20" ht="12" customHeight="1" x14ac:dyDescent="0.25">
      <c r="A512" s="172"/>
      <c r="B512" s="172"/>
      <c r="C512" s="172"/>
      <c r="D512" s="172"/>
      <c r="E512" s="172"/>
      <c r="F512" s="172"/>
      <c r="G512" s="172"/>
      <c r="H512" s="172"/>
      <c r="I512" s="172"/>
      <c r="J512" s="172"/>
      <c r="K512" s="172"/>
      <c r="L512" s="172"/>
      <c r="M512" s="24"/>
      <c r="N512" s="24"/>
      <c r="O512" s="24"/>
      <c r="P512" s="24"/>
      <c r="Q512" s="24"/>
      <c r="R512" s="24"/>
      <c r="S512" s="24"/>
      <c r="T512" s="24"/>
    </row>
    <row r="513" spans="1:20" ht="12" customHeight="1" x14ac:dyDescent="0.25">
      <c r="A513" s="172" t="s">
        <v>692</v>
      </c>
      <c r="B513" s="172"/>
      <c r="C513" s="172"/>
      <c r="D513" s="172"/>
      <c r="E513" s="172"/>
      <c r="F513" s="172"/>
      <c r="G513" s="172"/>
      <c r="H513" s="172"/>
      <c r="I513" s="172"/>
      <c r="J513" s="172"/>
      <c r="K513" s="172"/>
      <c r="L513" s="172"/>
      <c r="M513" s="24"/>
      <c r="N513" s="184">
        <v>736292.86</v>
      </c>
      <c r="O513" s="184"/>
      <c r="P513" s="184"/>
      <c r="Q513" s="184"/>
      <c r="R513" s="24"/>
      <c r="S513" s="184">
        <v>3878661.29</v>
      </c>
      <c r="T513" s="184"/>
    </row>
    <row r="514" spans="1:20" ht="12" customHeight="1" x14ac:dyDescent="0.25">
      <c r="A514" s="172"/>
      <c r="B514" s="172"/>
      <c r="C514" s="172"/>
      <c r="D514" s="172"/>
      <c r="E514" s="172"/>
      <c r="F514" s="172"/>
      <c r="G514" s="172"/>
      <c r="H514" s="172"/>
      <c r="I514" s="172"/>
      <c r="J514" s="172"/>
      <c r="K514" s="172"/>
      <c r="L514" s="172"/>
      <c r="M514" s="24"/>
      <c r="N514" s="24"/>
      <c r="O514" s="24"/>
      <c r="P514" s="24"/>
      <c r="Q514" s="24"/>
      <c r="R514" s="24"/>
      <c r="S514" s="24"/>
      <c r="T514" s="24"/>
    </row>
    <row r="515" spans="1:20" ht="2.25" customHeight="1" x14ac:dyDescent="0.25">
      <c r="A515" s="172"/>
      <c r="B515" s="172"/>
      <c r="C515" s="172"/>
      <c r="D515" s="172"/>
      <c r="E515" s="172"/>
      <c r="F515" s="172"/>
      <c r="G515" s="172"/>
      <c r="H515" s="172"/>
      <c r="I515" s="172"/>
      <c r="J515" s="172"/>
      <c r="K515" s="172"/>
      <c r="L515" s="172"/>
      <c r="M515" s="24"/>
      <c r="N515" s="24"/>
      <c r="O515" s="24"/>
      <c r="P515" s="24"/>
      <c r="Q515" s="24"/>
      <c r="R515" s="24"/>
      <c r="S515" s="24"/>
      <c r="T515" s="24"/>
    </row>
    <row r="516" spans="1:20" ht="12" customHeight="1" x14ac:dyDescent="0.25">
      <c r="A516" s="172" t="s">
        <v>693</v>
      </c>
      <c r="B516" s="172"/>
      <c r="C516" s="172"/>
      <c r="D516" s="172"/>
      <c r="E516" s="172"/>
      <c r="F516" s="172"/>
      <c r="G516" s="172"/>
      <c r="H516" s="172"/>
      <c r="I516" s="172"/>
      <c r="J516" s="172"/>
      <c r="K516" s="172"/>
      <c r="L516" s="172"/>
      <c r="M516" s="24"/>
      <c r="N516" s="184">
        <v>242514.98</v>
      </c>
      <c r="O516" s="184"/>
      <c r="P516" s="184"/>
      <c r="Q516" s="184"/>
      <c r="R516" s="24"/>
      <c r="S516" s="184">
        <v>3624320</v>
      </c>
      <c r="T516" s="184"/>
    </row>
    <row r="517" spans="1:20" ht="12" customHeight="1" x14ac:dyDescent="0.25">
      <c r="A517" s="172"/>
      <c r="B517" s="172"/>
      <c r="C517" s="172"/>
      <c r="D517" s="172"/>
      <c r="E517" s="172"/>
      <c r="F517" s="172"/>
      <c r="G517" s="172"/>
      <c r="H517" s="172"/>
      <c r="I517" s="172"/>
      <c r="J517" s="172"/>
      <c r="K517" s="172"/>
      <c r="L517" s="172"/>
      <c r="M517" s="24"/>
      <c r="N517" s="24"/>
      <c r="O517" s="24"/>
      <c r="P517" s="24"/>
      <c r="Q517" s="24"/>
      <c r="R517" s="24"/>
      <c r="S517" s="24"/>
      <c r="T517" s="24"/>
    </row>
    <row r="518" spans="1:20" ht="12" customHeight="1" x14ac:dyDescent="0.25">
      <c r="A518" s="172" t="s">
        <v>694</v>
      </c>
      <c r="B518" s="172"/>
      <c r="C518" s="172"/>
      <c r="D518" s="172"/>
      <c r="E518" s="172"/>
      <c r="F518" s="172"/>
      <c r="G518" s="172"/>
      <c r="H518" s="172"/>
      <c r="I518" s="172"/>
      <c r="J518" s="172"/>
      <c r="K518" s="172"/>
      <c r="L518" s="172"/>
      <c r="M518" s="24"/>
      <c r="N518" s="184">
        <v>-2493076.54</v>
      </c>
      <c r="O518" s="184"/>
      <c r="P518" s="184"/>
      <c r="Q518" s="184"/>
      <c r="R518" s="24"/>
      <c r="S518" s="184">
        <v>3362813.55</v>
      </c>
      <c r="T518" s="184"/>
    </row>
    <row r="519" spans="1:20" ht="12" customHeight="1" x14ac:dyDescent="0.25">
      <c r="A519" s="172"/>
      <c r="B519" s="172"/>
      <c r="C519" s="172"/>
      <c r="D519" s="172"/>
      <c r="E519" s="172"/>
      <c r="F519" s="172"/>
      <c r="G519" s="172"/>
      <c r="H519" s="172"/>
      <c r="I519" s="172"/>
      <c r="J519" s="172"/>
      <c r="K519" s="172"/>
      <c r="L519" s="172"/>
      <c r="M519" s="24"/>
      <c r="N519" s="24"/>
      <c r="O519" s="24"/>
      <c r="P519" s="24"/>
      <c r="Q519" s="24"/>
      <c r="R519" s="24"/>
      <c r="S519" s="24"/>
      <c r="T519" s="24"/>
    </row>
    <row r="520" spans="1:20" ht="12" customHeight="1" x14ac:dyDescent="0.25">
      <c r="A520" s="172"/>
      <c r="B520" s="172"/>
      <c r="C520" s="172"/>
      <c r="D520" s="172"/>
      <c r="E520" s="172"/>
      <c r="F520" s="172"/>
      <c r="G520" s="172"/>
      <c r="H520" s="172"/>
      <c r="I520" s="172"/>
      <c r="J520" s="172"/>
      <c r="K520" s="172"/>
      <c r="L520" s="172"/>
      <c r="M520" s="24"/>
      <c r="N520" s="24"/>
      <c r="O520" s="24"/>
      <c r="P520" s="24"/>
      <c r="Q520" s="24"/>
      <c r="R520" s="24"/>
      <c r="S520" s="24"/>
      <c r="T520" s="24"/>
    </row>
    <row r="521" spans="1:20" ht="12" customHeight="1" x14ac:dyDescent="0.25">
      <c r="A521" s="172" t="s">
        <v>695</v>
      </c>
      <c r="B521" s="172"/>
      <c r="C521" s="172"/>
      <c r="D521" s="172"/>
      <c r="E521" s="172"/>
      <c r="F521" s="172"/>
      <c r="G521" s="172"/>
      <c r="H521" s="172"/>
      <c r="I521" s="172"/>
      <c r="J521" s="172"/>
      <c r="K521" s="172"/>
      <c r="L521" s="172"/>
      <c r="M521" s="24"/>
      <c r="N521" s="184">
        <v>799534.62</v>
      </c>
      <c r="O521" s="184"/>
      <c r="P521" s="184"/>
      <c r="Q521" s="184"/>
      <c r="R521" s="24"/>
      <c r="S521" s="184">
        <v>799534.62</v>
      </c>
      <c r="T521" s="184"/>
    </row>
    <row r="522" spans="1:20" ht="12" customHeight="1" x14ac:dyDescent="0.25">
      <c r="A522" s="172"/>
      <c r="B522" s="172"/>
      <c r="C522" s="172"/>
      <c r="D522" s="172"/>
      <c r="E522" s="172"/>
      <c r="F522" s="172"/>
      <c r="G522" s="172"/>
      <c r="H522" s="172"/>
      <c r="I522" s="172"/>
      <c r="J522" s="172"/>
      <c r="K522" s="172"/>
      <c r="L522" s="172"/>
      <c r="M522" s="24"/>
      <c r="N522" s="24"/>
      <c r="O522" s="24"/>
      <c r="P522" s="24"/>
      <c r="Q522" s="24"/>
      <c r="R522" s="24"/>
      <c r="S522" s="24"/>
      <c r="T522" s="24"/>
    </row>
    <row r="523" spans="1:20" ht="12" customHeight="1" x14ac:dyDescent="0.25">
      <c r="A523" s="172" t="s">
        <v>696</v>
      </c>
      <c r="B523" s="172"/>
      <c r="C523" s="172"/>
      <c r="D523" s="172"/>
      <c r="E523" s="172"/>
      <c r="F523" s="172"/>
      <c r="G523" s="172"/>
      <c r="H523" s="172"/>
      <c r="I523" s="172"/>
      <c r="J523" s="172"/>
      <c r="K523" s="172"/>
      <c r="L523" s="172"/>
      <c r="M523" s="24"/>
      <c r="N523" s="184">
        <v>1283611.73</v>
      </c>
      <c r="O523" s="184"/>
      <c r="P523" s="184"/>
      <c r="Q523" s="184"/>
      <c r="R523" s="24"/>
      <c r="S523" s="184">
        <v>1283611.73</v>
      </c>
      <c r="T523" s="184"/>
    </row>
    <row r="524" spans="1:20" ht="12" customHeight="1" x14ac:dyDescent="0.25">
      <c r="A524" s="172"/>
      <c r="B524" s="172"/>
      <c r="C524" s="172"/>
      <c r="D524" s="172"/>
      <c r="E524" s="172"/>
      <c r="F524" s="172"/>
      <c r="G524" s="172"/>
      <c r="H524" s="172"/>
      <c r="I524" s="172"/>
      <c r="J524" s="172"/>
      <c r="K524" s="172"/>
      <c r="L524" s="172"/>
      <c r="M524" s="24"/>
      <c r="N524" s="24"/>
      <c r="O524" s="24"/>
      <c r="P524" s="24"/>
      <c r="Q524" s="24"/>
      <c r="R524" s="24"/>
      <c r="S524" s="24"/>
      <c r="T524" s="24"/>
    </row>
    <row r="525" spans="1:20" ht="12" customHeight="1" x14ac:dyDescent="0.25">
      <c r="A525" s="172"/>
      <c r="B525" s="172"/>
      <c r="C525" s="172"/>
      <c r="D525" s="172"/>
      <c r="E525" s="172"/>
      <c r="F525" s="172"/>
      <c r="G525" s="172"/>
      <c r="H525" s="172"/>
      <c r="I525" s="172"/>
      <c r="J525" s="172"/>
      <c r="K525" s="172"/>
      <c r="L525" s="172"/>
      <c r="M525" s="24"/>
      <c r="N525" s="24"/>
      <c r="O525" s="24"/>
      <c r="P525" s="24"/>
      <c r="Q525" s="24"/>
      <c r="R525" s="24"/>
      <c r="S525" s="24"/>
      <c r="T525" s="24"/>
    </row>
    <row r="526" spans="1:20" ht="12" customHeight="1" x14ac:dyDescent="0.25">
      <c r="A526" s="172" t="s">
        <v>697</v>
      </c>
      <c r="B526" s="172"/>
      <c r="C526" s="172"/>
      <c r="D526" s="172"/>
      <c r="E526" s="172"/>
      <c r="F526" s="172"/>
      <c r="G526" s="172"/>
      <c r="H526" s="172"/>
      <c r="I526" s="172"/>
      <c r="J526" s="172"/>
      <c r="K526" s="172"/>
      <c r="L526" s="172"/>
      <c r="M526" s="24"/>
      <c r="N526" s="184">
        <v>5615594.2000000002</v>
      </c>
      <c r="O526" s="184"/>
      <c r="P526" s="184"/>
      <c r="Q526" s="184"/>
      <c r="R526" s="24"/>
      <c r="S526" s="184">
        <v>5615594.2000000002</v>
      </c>
      <c r="T526" s="184"/>
    </row>
    <row r="527" spans="1:20" ht="12" customHeight="1" x14ac:dyDescent="0.25">
      <c r="A527" s="172"/>
      <c r="B527" s="172"/>
      <c r="C527" s="172"/>
      <c r="D527" s="172"/>
      <c r="E527" s="172"/>
      <c r="F527" s="172"/>
      <c r="G527" s="172"/>
      <c r="H527" s="172"/>
      <c r="I527" s="172"/>
      <c r="J527" s="172"/>
      <c r="K527" s="172"/>
      <c r="L527" s="172"/>
      <c r="M527" s="24"/>
      <c r="N527" s="24"/>
      <c r="O527" s="24"/>
      <c r="P527" s="24"/>
      <c r="Q527" s="24"/>
      <c r="R527" s="24"/>
      <c r="S527" s="24"/>
      <c r="T527" s="24"/>
    </row>
    <row r="528" spans="1:20" ht="12" customHeight="1" x14ac:dyDescent="0.25">
      <c r="A528" s="172"/>
      <c r="B528" s="172"/>
      <c r="C528" s="172"/>
      <c r="D528" s="172"/>
      <c r="E528" s="172"/>
      <c r="F528" s="172"/>
      <c r="G528" s="172"/>
      <c r="H528" s="172"/>
      <c r="I528" s="172"/>
      <c r="J528" s="172"/>
      <c r="K528" s="172"/>
      <c r="L528" s="172"/>
      <c r="M528" s="24"/>
      <c r="N528" s="24"/>
      <c r="O528" s="24"/>
      <c r="P528" s="24"/>
      <c r="Q528" s="24"/>
      <c r="R528" s="24"/>
      <c r="S528" s="24"/>
      <c r="T528" s="24"/>
    </row>
    <row r="529" spans="1:20" ht="12" customHeight="1" x14ac:dyDescent="0.25">
      <c r="A529" s="172" t="s">
        <v>698</v>
      </c>
      <c r="B529" s="172"/>
      <c r="C529" s="172"/>
      <c r="D529" s="172"/>
      <c r="E529" s="172"/>
      <c r="F529" s="172"/>
      <c r="G529" s="172"/>
      <c r="H529" s="172"/>
      <c r="I529" s="172"/>
      <c r="J529" s="172"/>
      <c r="K529" s="172"/>
      <c r="L529" s="172"/>
      <c r="M529" s="24"/>
      <c r="N529" s="184">
        <v>13458237.84</v>
      </c>
      <c r="O529" s="184"/>
      <c r="P529" s="184"/>
      <c r="Q529" s="184"/>
      <c r="R529" s="24"/>
      <c r="S529" s="184">
        <v>14265322.93</v>
      </c>
      <c r="T529" s="184"/>
    </row>
    <row r="530" spans="1:20" ht="12" customHeight="1" x14ac:dyDescent="0.25">
      <c r="A530" s="172"/>
      <c r="B530" s="172"/>
      <c r="C530" s="172"/>
      <c r="D530" s="172"/>
      <c r="E530" s="172"/>
      <c r="F530" s="172"/>
      <c r="G530" s="172"/>
      <c r="H530" s="172"/>
      <c r="I530" s="172"/>
      <c r="J530" s="172"/>
      <c r="K530" s="172"/>
      <c r="L530" s="172"/>
      <c r="M530" s="24"/>
      <c r="N530" s="24"/>
      <c r="O530" s="24"/>
      <c r="P530" s="24"/>
      <c r="Q530" s="24"/>
      <c r="R530" s="24"/>
      <c r="S530" s="24"/>
      <c r="T530" s="24"/>
    </row>
    <row r="531" spans="1:20" ht="12" customHeight="1" x14ac:dyDescent="0.25">
      <c r="A531" s="172" t="s">
        <v>699</v>
      </c>
      <c r="B531" s="172"/>
      <c r="C531" s="172"/>
      <c r="D531" s="172"/>
      <c r="E531" s="172"/>
      <c r="F531" s="172"/>
      <c r="G531" s="172"/>
      <c r="H531" s="172"/>
      <c r="I531" s="172"/>
      <c r="J531" s="172"/>
      <c r="K531" s="172"/>
      <c r="L531" s="172"/>
      <c r="M531" s="24"/>
      <c r="N531" s="184">
        <v>1390108.1</v>
      </c>
      <c r="O531" s="184"/>
      <c r="P531" s="184"/>
      <c r="Q531" s="184"/>
      <c r="R531" s="24"/>
      <c r="S531" s="184">
        <v>1390108.1</v>
      </c>
      <c r="T531" s="184"/>
    </row>
    <row r="532" spans="1:20" ht="12" customHeight="1" x14ac:dyDescent="0.25">
      <c r="A532" s="172"/>
      <c r="B532" s="172"/>
      <c r="C532" s="172"/>
      <c r="D532" s="172"/>
      <c r="E532" s="172"/>
      <c r="F532" s="172"/>
      <c r="G532" s="172"/>
      <c r="H532" s="172"/>
      <c r="I532" s="172"/>
      <c r="J532" s="172"/>
      <c r="K532" s="172"/>
      <c r="L532" s="172"/>
      <c r="M532" s="24"/>
      <c r="N532" s="24"/>
      <c r="O532" s="24"/>
      <c r="P532" s="24"/>
      <c r="Q532" s="24"/>
      <c r="R532" s="24"/>
      <c r="S532" s="24"/>
      <c r="T532" s="24"/>
    </row>
    <row r="533" spans="1:20" ht="12" customHeight="1" x14ac:dyDescent="0.25">
      <c r="A533" s="172" t="s">
        <v>700</v>
      </c>
      <c r="B533" s="172"/>
      <c r="C533" s="172"/>
      <c r="D533" s="172"/>
      <c r="E533" s="172"/>
      <c r="F533" s="172"/>
      <c r="G533" s="172"/>
      <c r="H533" s="172"/>
      <c r="I533" s="172"/>
      <c r="J533" s="172"/>
      <c r="K533" s="172"/>
      <c r="L533" s="172"/>
      <c r="M533" s="24"/>
      <c r="N533" s="184">
        <v>1129519.28</v>
      </c>
      <c r="O533" s="184"/>
      <c r="P533" s="184"/>
      <c r="Q533" s="184"/>
      <c r="R533" s="24"/>
      <c r="S533" s="184">
        <v>1129519.28</v>
      </c>
      <c r="T533" s="184"/>
    </row>
    <row r="534" spans="1:20" ht="12" customHeight="1" x14ac:dyDescent="0.25">
      <c r="A534" s="172"/>
      <c r="B534" s="172"/>
      <c r="C534" s="172"/>
      <c r="D534" s="172"/>
      <c r="E534" s="172"/>
      <c r="F534" s="172"/>
      <c r="G534" s="172"/>
      <c r="H534" s="172"/>
      <c r="I534" s="172"/>
      <c r="J534" s="172"/>
      <c r="K534" s="172"/>
      <c r="L534" s="172"/>
      <c r="M534" s="24"/>
      <c r="N534" s="24"/>
      <c r="O534" s="24"/>
      <c r="P534" s="24"/>
      <c r="Q534" s="24"/>
      <c r="R534" s="24"/>
      <c r="S534" s="24"/>
      <c r="T534" s="24"/>
    </row>
    <row r="535" spans="1:20" ht="12" customHeight="1" x14ac:dyDescent="0.25">
      <c r="A535" s="172" t="s">
        <v>701</v>
      </c>
      <c r="B535" s="172"/>
      <c r="C535" s="172"/>
      <c r="D535" s="172"/>
      <c r="E535" s="172"/>
      <c r="F535" s="172"/>
      <c r="G535" s="172"/>
      <c r="H535" s="172"/>
      <c r="I535" s="172"/>
      <c r="J535" s="172"/>
      <c r="K535" s="172"/>
      <c r="L535" s="172"/>
      <c r="M535" s="24"/>
      <c r="N535" s="184">
        <v>0</v>
      </c>
      <c r="O535" s="184"/>
      <c r="P535" s="184"/>
      <c r="Q535" s="184"/>
      <c r="R535" s="24"/>
      <c r="S535" s="184">
        <v>341011.89</v>
      </c>
      <c r="T535" s="184"/>
    </row>
    <row r="536" spans="1:20" ht="12" customHeight="1" x14ac:dyDescent="0.25">
      <c r="A536" s="172"/>
      <c r="B536" s="172"/>
      <c r="C536" s="172"/>
      <c r="D536" s="172"/>
      <c r="E536" s="172"/>
      <c r="F536" s="172"/>
      <c r="G536" s="172"/>
      <c r="H536" s="172"/>
      <c r="I536" s="172"/>
      <c r="J536" s="172"/>
      <c r="K536" s="172"/>
      <c r="L536" s="172"/>
      <c r="M536" s="24"/>
      <c r="N536" s="24"/>
      <c r="O536" s="24"/>
      <c r="P536" s="24"/>
      <c r="Q536" s="24"/>
      <c r="R536" s="24"/>
      <c r="S536" s="24"/>
      <c r="T536" s="24"/>
    </row>
    <row r="537" spans="1:20" ht="12" customHeight="1" x14ac:dyDescent="0.25">
      <c r="A537" s="172" t="s">
        <v>702</v>
      </c>
      <c r="B537" s="172"/>
      <c r="C537" s="172"/>
      <c r="D537" s="172"/>
      <c r="E537" s="172"/>
      <c r="F537" s="172"/>
      <c r="G537" s="172"/>
      <c r="H537" s="172"/>
      <c r="I537" s="172"/>
      <c r="J537" s="172"/>
      <c r="K537" s="172"/>
      <c r="L537" s="172"/>
      <c r="M537" s="24"/>
      <c r="N537" s="184">
        <v>2380015.58</v>
      </c>
      <c r="O537" s="184"/>
      <c r="P537" s="184"/>
      <c r="Q537" s="184"/>
      <c r="R537" s="24"/>
      <c r="S537" s="184">
        <v>2380015.58</v>
      </c>
      <c r="T537" s="184"/>
    </row>
    <row r="538" spans="1:20" ht="12" customHeight="1" x14ac:dyDescent="0.25">
      <c r="A538" s="172"/>
      <c r="B538" s="172"/>
      <c r="C538" s="172"/>
      <c r="D538" s="172"/>
      <c r="E538" s="172"/>
      <c r="F538" s="172"/>
      <c r="G538" s="172"/>
      <c r="H538" s="172"/>
      <c r="I538" s="172"/>
      <c r="J538" s="172"/>
      <c r="K538" s="172"/>
      <c r="L538" s="172"/>
      <c r="M538" s="24"/>
      <c r="N538" s="24"/>
      <c r="O538" s="24"/>
      <c r="P538" s="24"/>
      <c r="Q538" s="24"/>
      <c r="R538" s="24"/>
      <c r="S538" s="24"/>
      <c r="T538" s="24"/>
    </row>
    <row r="539" spans="1:20" ht="12" customHeight="1" x14ac:dyDescent="0.25">
      <c r="A539" s="172" t="s">
        <v>703</v>
      </c>
      <c r="B539" s="172"/>
      <c r="C539" s="172"/>
      <c r="D539" s="172"/>
      <c r="E539" s="172"/>
      <c r="F539" s="172"/>
      <c r="G539" s="172"/>
      <c r="H539" s="172"/>
      <c r="I539" s="172"/>
      <c r="J539" s="172"/>
      <c r="K539" s="172"/>
      <c r="L539" s="172"/>
      <c r="M539" s="24"/>
      <c r="N539" s="184">
        <v>316566.39</v>
      </c>
      <c r="O539" s="184"/>
      <c r="P539" s="184"/>
      <c r="Q539" s="184"/>
      <c r="R539" s="24"/>
      <c r="S539" s="184">
        <v>316566.39</v>
      </c>
      <c r="T539" s="184"/>
    </row>
    <row r="540" spans="1:20" ht="12" customHeight="1" x14ac:dyDescent="0.25">
      <c r="A540" s="172"/>
      <c r="B540" s="172"/>
      <c r="C540" s="172"/>
      <c r="D540" s="172"/>
      <c r="E540" s="172"/>
      <c r="F540" s="172"/>
      <c r="G540" s="172"/>
      <c r="H540" s="172"/>
      <c r="I540" s="172"/>
      <c r="J540" s="172"/>
      <c r="K540" s="172"/>
      <c r="L540" s="172"/>
      <c r="M540" s="24"/>
      <c r="N540" s="24"/>
      <c r="O540" s="24"/>
      <c r="P540" s="24"/>
      <c r="Q540" s="24"/>
      <c r="R540" s="24"/>
      <c r="S540" s="24"/>
      <c r="T540" s="24"/>
    </row>
    <row r="541" spans="1:20" ht="12" customHeight="1" x14ac:dyDescent="0.25">
      <c r="A541" s="172" t="s">
        <v>704</v>
      </c>
      <c r="B541" s="172"/>
      <c r="C541" s="172"/>
      <c r="D541" s="172"/>
      <c r="E541" s="172"/>
      <c r="F541" s="172"/>
      <c r="G541" s="172"/>
      <c r="H541" s="172"/>
      <c r="I541" s="172"/>
      <c r="J541" s="172"/>
      <c r="K541" s="172"/>
      <c r="L541" s="172"/>
      <c r="M541" s="24"/>
      <c r="N541" s="184">
        <v>1760839.79</v>
      </c>
      <c r="O541" s="184"/>
      <c r="P541" s="184"/>
      <c r="Q541" s="184"/>
      <c r="R541" s="24"/>
      <c r="S541" s="184">
        <v>1760839.79</v>
      </c>
      <c r="T541" s="184"/>
    </row>
    <row r="542" spans="1:20" ht="12" customHeight="1" x14ac:dyDescent="0.25">
      <c r="A542" s="172"/>
      <c r="B542" s="172"/>
      <c r="C542" s="172"/>
      <c r="D542" s="172"/>
      <c r="E542" s="172"/>
      <c r="F542" s="172"/>
      <c r="G542" s="172"/>
      <c r="H542" s="172"/>
      <c r="I542" s="172"/>
      <c r="J542" s="172"/>
      <c r="K542" s="172"/>
      <c r="L542" s="172"/>
      <c r="M542" s="24"/>
      <c r="N542" s="24"/>
      <c r="O542" s="24"/>
      <c r="P542" s="24"/>
      <c r="Q542" s="24"/>
      <c r="R542" s="24"/>
      <c r="S542" s="24"/>
      <c r="T542" s="24"/>
    </row>
    <row r="543" spans="1:20" ht="12" customHeight="1" x14ac:dyDescent="0.25">
      <c r="A543" s="172" t="s">
        <v>705</v>
      </c>
      <c r="B543" s="172"/>
      <c r="C543" s="172"/>
      <c r="D543" s="172"/>
      <c r="E543" s="172"/>
      <c r="F543" s="172"/>
      <c r="G543" s="172"/>
      <c r="H543" s="172"/>
      <c r="I543" s="172"/>
      <c r="J543" s="172"/>
      <c r="K543" s="172"/>
      <c r="L543" s="172"/>
      <c r="M543" s="24"/>
      <c r="N543" s="184">
        <v>672251.41</v>
      </c>
      <c r="O543" s="184"/>
      <c r="P543" s="184"/>
      <c r="Q543" s="184"/>
      <c r="R543" s="24"/>
      <c r="S543" s="184">
        <v>786023.32</v>
      </c>
      <c r="T543" s="184"/>
    </row>
    <row r="544" spans="1:20" ht="12" customHeight="1" x14ac:dyDescent="0.25">
      <c r="A544" s="172"/>
      <c r="B544" s="172"/>
      <c r="C544" s="172"/>
      <c r="D544" s="172"/>
      <c r="E544" s="172"/>
      <c r="F544" s="172"/>
      <c r="G544" s="172"/>
      <c r="H544" s="172"/>
      <c r="I544" s="172"/>
      <c r="J544" s="172"/>
      <c r="K544" s="172"/>
      <c r="L544" s="172"/>
      <c r="M544" s="24"/>
      <c r="N544" s="24"/>
      <c r="O544" s="24"/>
      <c r="P544" s="24"/>
      <c r="Q544" s="24"/>
      <c r="R544" s="24"/>
      <c r="S544" s="24"/>
      <c r="T544" s="24"/>
    </row>
    <row r="545" spans="1:20" ht="12" customHeight="1" x14ac:dyDescent="0.25">
      <c r="A545" s="172" t="s">
        <v>706</v>
      </c>
      <c r="B545" s="172"/>
      <c r="C545" s="172"/>
      <c r="D545" s="172"/>
      <c r="E545" s="172"/>
      <c r="F545" s="172"/>
      <c r="G545" s="172"/>
      <c r="H545" s="172"/>
      <c r="I545" s="172"/>
      <c r="J545" s="172"/>
      <c r="K545" s="172"/>
      <c r="L545" s="172"/>
      <c r="M545" s="24"/>
      <c r="N545" s="184">
        <v>3495535.09</v>
      </c>
      <c r="O545" s="184"/>
      <c r="P545" s="184"/>
      <c r="Q545" s="184"/>
      <c r="R545" s="24"/>
      <c r="S545" s="184">
        <v>3495535.09</v>
      </c>
      <c r="T545" s="184"/>
    </row>
    <row r="546" spans="1:20" ht="12" customHeight="1" x14ac:dyDescent="0.25">
      <c r="A546" s="172"/>
      <c r="B546" s="172"/>
      <c r="C546" s="172"/>
      <c r="D546" s="172"/>
      <c r="E546" s="172"/>
      <c r="F546" s="172"/>
      <c r="G546" s="172"/>
      <c r="H546" s="172"/>
      <c r="I546" s="172"/>
      <c r="J546" s="172"/>
      <c r="K546" s="172"/>
      <c r="L546" s="172"/>
      <c r="M546" s="24"/>
      <c r="N546" s="24"/>
      <c r="O546" s="24"/>
      <c r="P546" s="24"/>
      <c r="Q546" s="24"/>
      <c r="R546" s="24"/>
      <c r="S546" s="24"/>
      <c r="T546" s="24"/>
    </row>
    <row r="547" spans="1:20" ht="12" customHeight="1" x14ac:dyDescent="0.25">
      <c r="A547" s="172"/>
      <c r="B547" s="172"/>
      <c r="C547" s="172"/>
      <c r="D547" s="172"/>
      <c r="E547" s="172"/>
      <c r="F547" s="172"/>
      <c r="G547" s="172"/>
      <c r="H547" s="172"/>
      <c r="I547" s="172"/>
      <c r="J547" s="172"/>
      <c r="K547" s="172"/>
      <c r="L547" s="172"/>
      <c r="M547" s="24"/>
      <c r="N547" s="24"/>
      <c r="O547" s="24"/>
      <c r="P547" s="24"/>
      <c r="Q547" s="24"/>
      <c r="R547" s="24"/>
      <c r="S547" s="24"/>
      <c r="T547" s="24"/>
    </row>
    <row r="548" spans="1:20" ht="12" customHeight="1" x14ac:dyDescent="0.25">
      <c r="A548" s="172" t="s">
        <v>707</v>
      </c>
      <c r="B548" s="172"/>
      <c r="C548" s="172"/>
      <c r="D548" s="172"/>
      <c r="E548" s="172"/>
      <c r="F548" s="172"/>
      <c r="G548" s="172"/>
      <c r="H548" s="172"/>
      <c r="I548" s="172"/>
      <c r="J548" s="172"/>
      <c r="K548" s="172"/>
      <c r="L548" s="172"/>
      <c r="M548" s="24"/>
      <c r="N548" s="184">
        <v>644467.44999999995</v>
      </c>
      <c r="O548" s="184"/>
      <c r="P548" s="184"/>
      <c r="Q548" s="184"/>
      <c r="R548" s="24"/>
      <c r="S548" s="184">
        <v>644467.44999999995</v>
      </c>
      <c r="T548" s="184"/>
    </row>
    <row r="549" spans="1:20" ht="12" customHeight="1" x14ac:dyDescent="0.25">
      <c r="A549" s="172"/>
      <c r="B549" s="172"/>
      <c r="C549" s="172"/>
      <c r="D549" s="172"/>
      <c r="E549" s="172"/>
      <c r="F549" s="172"/>
      <c r="G549" s="172"/>
      <c r="H549" s="172"/>
      <c r="I549" s="172"/>
      <c r="J549" s="172"/>
      <c r="K549" s="172"/>
      <c r="L549" s="172"/>
      <c r="M549" s="24"/>
      <c r="N549" s="24"/>
      <c r="O549" s="24"/>
      <c r="P549" s="24"/>
      <c r="Q549" s="24"/>
      <c r="R549" s="24"/>
      <c r="S549" s="24"/>
      <c r="T549" s="24"/>
    </row>
    <row r="550" spans="1:20" ht="12" customHeight="1" x14ac:dyDescent="0.25">
      <c r="A550" s="172"/>
      <c r="B550" s="172"/>
      <c r="C550" s="172"/>
      <c r="D550" s="172"/>
      <c r="E550" s="172"/>
      <c r="F550" s="172"/>
      <c r="G550" s="172"/>
      <c r="H550" s="172"/>
      <c r="I550" s="172"/>
      <c r="J550" s="172"/>
      <c r="K550" s="172"/>
      <c r="L550" s="172"/>
      <c r="M550" s="24"/>
      <c r="N550" s="24"/>
      <c r="O550" s="24"/>
      <c r="P550" s="24"/>
      <c r="Q550" s="24"/>
      <c r="R550" s="24"/>
      <c r="S550" s="24"/>
      <c r="T550" s="24"/>
    </row>
    <row r="551" spans="1:20" ht="12" customHeight="1" x14ac:dyDescent="0.25">
      <c r="A551" s="172" t="s">
        <v>708</v>
      </c>
      <c r="B551" s="172"/>
      <c r="C551" s="172"/>
      <c r="D551" s="172"/>
      <c r="E551" s="172"/>
      <c r="F551" s="172"/>
      <c r="G551" s="172"/>
      <c r="H551" s="172"/>
      <c r="I551" s="172"/>
      <c r="J551" s="172"/>
      <c r="K551" s="172"/>
      <c r="L551" s="172"/>
      <c r="M551" s="24"/>
      <c r="N551" s="184">
        <v>1491626.88</v>
      </c>
      <c r="O551" s="184"/>
      <c r="P551" s="184"/>
      <c r="Q551" s="184"/>
      <c r="R551" s="24"/>
      <c r="S551" s="184">
        <v>1491626.88</v>
      </c>
      <c r="T551" s="184"/>
    </row>
    <row r="552" spans="1:20" ht="12" customHeight="1" x14ac:dyDescent="0.25">
      <c r="A552" s="172"/>
      <c r="B552" s="172"/>
      <c r="C552" s="172"/>
      <c r="D552" s="172"/>
      <c r="E552" s="172"/>
      <c r="F552" s="172"/>
      <c r="G552" s="172"/>
      <c r="H552" s="172"/>
      <c r="I552" s="172"/>
      <c r="J552" s="172"/>
      <c r="K552" s="172"/>
      <c r="L552" s="172"/>
      <c r="M552" s="24"/>
      <c r="N552" s="24"/>
      <c r="O552" s="24"/>
      <c r="P552" s="24"/>
      <c r="Q552" s="24"/>
      <c r="R552" s="24"/>
      <c r="S552" s="24"/>
      <c r="T552" s="24"/>
    </row>
    <row r="553" spans="1:20" ht="12" customHeight="1" x14ac:dyDescent="0.25">
      <c r="A553" s="172"/>
      <c r="B553" s="172"/>
      <c r="C553" s="172"/>
      <c r="D553" s="172"/>
      <c r="E553" s="172"/>
      <c r="F553" s="172"/>
      <c r="G553" s="172"/>
      <c r="H553" s="172"/>
      <c r="I553" s="172"/>
      <c r="J553" s="172"/>
      <c r="K553" s="172"/>
      <c r="L553" s="172"/>
      <c r="M553" s="24"/>
      <c r="N553" s="24"/>
      <c r="O553" s="24"/>
      <c r="P553" s="24"/>
      <c r="Q553" s="24"/>
      <c r="R553" s="24"/>
      <c r="S553" s="24"/>
      <c r="T553" s="24"/>
    </row>
    <row r="554" spans="1:20" ht="12" customHeight="1" x14ac:dyDescent="0.25">
      <c r="A554" s="172" t="s">
        <v>709</v>
      </c>
      <c r="B554" s="172"/>
      <c r="C554" s="172"/>
      <c r="D554" s="172"/>
      <c r="E554" s="172"/>
      <c r="F554" s="172"/>
      <c r="G554" s="172"/>
      <c r="H554" s="172"/>
      <c r="I554" s="172"/>
      <c r="J554" s="172"/>
      <c r="K554" s="172"/>
      <c r="L554" s="172"/>
      <c r="M554" s="24"/>
      <c r="N554" s="184">
        <v>80771.649999999994</v>
      </c>
      <c r="O554" s="184"/>
      <c r="P554" s="184"/>
      <c r="Q554" s="184"/>
      <c r="R554" s="24"/>
      <c r="S554" s="184">
        <v>559572.44999999995</v>
      </c>
      <c r="T554" s="184"/>
    </row>
    <row r="555" spans="1:20" ht="12" customHeight="1" x14ac:dyDescent="0.25">
      <c r="A555" s="172"/>
      <c r="B555" s="172"/>
      <c r="C555" s="172"/>
      <c r="D555" s="172"/>
      <c r="E555" s="172"/>
      <c r="F555" s="172"/>
      <c r="G555" s="172"/>
      <c r="H555" s="172"/>
      <c r="I555" s="172"/>
      <c r="J555" s="172"/>
      <c r="K555" s="172"/>
      <c r="L555" s="172"/>
      <c r="M555" s="24"/>
      <c r="N555" s="24"/>
      <c r="O555" s="24"/>
      <c r="P555" s="24"/>
      <c r="Q555" s="24"/>
      <c r="R555" s="24"/>
      <c r="S555" s="24"/>
      <c r="T555" s="24"/>
    </row>
    <row r="556" spans="1:20" ht="12" customHeight="1" x14ac:dyDescent="0.25">
      <c r="A556" s="172"/>
      <c r="B556" s="172"/>
      <c r="C556" s="172"/>
      <c r="D556" s="172"/>
      <c r="E556" s="172"/>
      <c r="F556" s="172"/>
      <c r="G556" s="172"/>
      <c r="H556" s="172"/>
      <c r="I556" s="172"/>
      <c r="J556" s="172"/>
      <c r="K556" s="172"/>
      <c r="L556" s="172"/>
      <c r="M556" s="24"/>
      <c r="N556" s="24"/>
      <c r="O556" s="24"/>
      <c r="P556" s="24"/>
      <c r="Q556" s="24"/>
      <c r="R556" s="24"/>
      <c r="S556" s="24"/>
      <c r="T556" s="24"/>
    </row>
    <row r="557" spans="1:20" ht="12" customHeight="1" x14ac:dyDescent="0.25">
      <c r="A557" s="172" t="s">
        <v>710</v>
      </c>
      <c r="B557" s="172"/>
      <c r="C557" s="172"/>
      <c r="D557" s="172"/>
      <c r="E557" s="172"/>
      <c r="F557" s="172"/>
      <c r="G557" s="172"/>
      <c r="H557" s="172"/>
      <c r="I557" s="172"/>
      <c r="J557" s="172"/>
      <c r="K557" s="172"/>
      <c r="L557" s="172"/>
      <c r="M557" s="24"/>
      <c r="N557" s="184">
        <v>1578491.18</v>
      </c>
      <c r="O557" s="184"/>
      <c r="P557" s="184"/>
      <c r="Q557" s="184"/>
      <c r="R557" s="24"/>
      <c r="S557" s="184">
        <v>1578491.18</v>
      </c>
      <c r="T557" s="184"/>
    </row>
    <row r="558" spans="1:20" ht="12" customHeight="1" x14ac:dyDescent="0.25">
      <c r="A558" s="172"/>
      <c r="B558" s="172"/>
      <c r="C558" s="172"/>
      <c r="D558" s="172"/>
      <c r="E558" s="172"/>
      <c r="F558" s="172"/>
      <c r="G558" s="172"/>
      <c r="H558" s="172"/>
      <c r="I558" s="172"/>
      <c r="J558" s="172"/>
      <c r="K558" s="172"/>
      <c r="L558" s="172"/>
      <c r="M558" s="24"/>
      <c r="N558" s="24"/>
      <c r="O558" s="24"/>
      <c r="P558" s="24"/>
      <c r="Q558" s="24"/>
      <c r="R558" s="24"/>
      <c r="S558" s="24"/>
      <c r="T558" s="24"/>
    </row>
    <row r="559" spans="1:20" ht="12" customHeight="1" x14ac:dyDescent="0.25">
      <c r="A559" s="172"/>
      <c r="B559" s="172"/>
      <c r="C559" s="172"/>
      <c r="D559" s="172"/>
      <c r="E559" s="172"/>
      <c r="F559" s="172"/>
      <c r="G559" s="172"/>
      <c r="H559" s="172"/>
      <c r="I559" s="172"/>
      <c r="J559" s="172"/>
      <c r="K559" s="172"/>
      <c r="L559" s="172"/>
      <c r="M559" s="24"/>
      <c r="N559" s="24"/>
      <c r="O559" s="24"/>
      <c r="P559" s="24"/>
      <c r="Q559" s="24"/>
      <c r="R559" s="24"/>
      <c r="S559" s="24"/>
      <c r="T559" s="24"/>
    </row>
    <row r="560" spans="1:20" ht="12" customHeight="1" x14ac:dyDescent="0.25">
      <c r="A560" s="172" t="s">
        <v>711</v>
      </c>
      <c r="B560" s="172"/>
      <c r="C560" s="172"/>
      <c r="D560" s="172"/>
      <c r="E560" s="172"/>
      <c r="F560" s="172"/>
      <c r="G560" s="172"/>
      <c r="H560" s="172"/>
      <c r="I560" s="172"/>
      <c r="J560" s="172"/>
      <c r="K560" s="172"/>
      <c r="L560" s="172"/>
      <c r="M560" s="24"/>
      <c r="N560" s="184">
        <v>2895208.74</v>
      </c>
      <c r="O560" s="184"/>
      <c r="P560" s="184"/>
      <c r="Q560" s="184"/>
      <c r="R560" s="24"/>
      <c r="S560" s="184">
        <v>2895208.74</v>
      </c>
      <c r="T560" s="184"/>
    </row>
    <row r="561" spans="1:20" ht="12" customHeight="1" x14ac:dyDescent="0.25">
      <c r="A561" s="172"/>
      <c r="B561" s="172"/>
      <c r="C561" s="172"/>
      <c r="D561" s="172"/>
      <c r="E561" s="172"/>
      <c r="F561" s="172"/>
      <c r="G561" s="172"/>
      <c r="H561" s="172"/>
      <c r="I561" s="172"/>
      <c r="J561" s="172"/>
      <c r="K561" s="172"/>
      <c r="L561" s="172"/>
      <c r="M561" s="24"/>
      <c r="N561" s="24"/>
      <c r="O561" s="24"/>
      <c r="P561" s="24"/>
      <c r="Q561" s="24"/>
      <c r="R561" s="24"/>
      <c r="S561" s="24"/>
      <c r="T561" s="24"/>
    </row>
    <row r="562" spans="1:20" ht="12" customHeight="1" x14ac:dyDescent="0.25">
      <c r="A562" s="172"/>
      <c r="B562" s="172"/>
      <c r="C562" s="172"/>
      <c r="D562" s="172"/>
      <c r="E562" s="172"/>
      <c r="F562" s="172"/>
      <c r="G562" s="172"/>
      <c r="H562" s="172"/>
      <c r="I562" s="172"/>
      <c r="J562" s="172"/>
      <c r="K562" s="172"/>
      <c r="L562" s="172"/>
      <c r="M562" s="24"/>
      <c r="N562" s="24"/>
      <c r="O562" s="24"/>
      <c r="P562" s="24"/>
      <c r="Q562" s="24"/>
      <c r="R562" s="24"/>
      <c r="S562" s="24"/>
      <c r="T562" s="24"/>
    </row>
    <row r="563" spans="1:20" ht="12" customHeight="1" x14ac:dyDescent="0.25">
      <c r="A563" s="172" t="s">
        <v>712</v>
      </c>
      <c r="B563" s="172"/>
      <c r="C563" s="172"/>
      <c r="D563" s="172"/>
      <c r="E563" s="172"/>
      <c r="F563" s="172"/>
      <c r="G563" s="172"/>
      <c r="H563" s="172"/>
      <c r="I563" s="172"/>
      <c r="J563" s="172"/>
      <c r="K563" s="172"/>
      <c r="L563" s="172"/>
      <c r="M563" s="24"/>
      <c r="N563" s="184">
        <v>810318.59</v>
      </c>
      <c r="O563" s="184"/>
      <c r="P563" s="184"/>
      <c r="Q563" s="184"/>
      <c r="R563" s="24"/>
      <c r="S563" s="184">
        <v>810318.59</v>
      </c>
      <c r="T563" s="184"/>
    </row>
    <row r="564" spans="1:20" ht="12" customHeight="1" x14ac:dyDescent="0.25">
      <c r="A564" s="172"/>
      <c r="B564" s="172"/>
      <c r="C564" s="172"/>
      <c r="D564" s="172"/>
      <c r="E564" s="172"/>
      <c r="F564" s="172"/>
      <c r="G564" s="172"/>
      <c r="H564" s="172"/>
      <c r="I564" s="172"/>
      <c r="J564" s="172"/>
      <c r="K564" s="172"/>
      <c r="L564" s="172"/>
      <c r="M564" s="24"/>
      <c r="N564" s="24"/>
      <c r="O564" s="24"/>
      <c r="P564" s="24"/>
      <c r="Q564" s="24"/>
      <c r="R564" s="24"/>
      <c r="S564" s="24"/>
      <c r="T564" s="24"/>
    </row>
    <row r="565" spans="1:20" ht="12" customHeight="1" x14ac:dyDescent="0.25">
      <c r="A565" s="172"/>
      <c r="B565" s="172"/>
      <c r="C565" s="172"/>
      <c r="D565" s="172"/>
      <c r="E565" s="172"/>
      <c r="F565" s="172"/>
      <c r="G565" s="172"/>
      <c r="H565" s="172"/>
      <c r="I565" s="172"/>
      <c r="J565" s="172"/>
      <c r="K565" s="172"/>
      <c r="L565" s="172"/>
      <c r="M565" s="24"/>
      <c r="N565" s="24"/>
      <c r="O565" s="24"/>
      <c r="P565" s="24"/>
      <c r="Q565" s="24"/>
      <c r="R565" s="24"/>
      <c r="S565" s="24"/>
      <c r="T565" s="24"/>
    </row>
    <row r="566" spans="1:20" ht="12" customHeight="1" x14ac:dyDescent="0.25">
      <c r="A566" s="172" t="s">
        <v>713</v>
      </c>
      <c r="B566" s="172"/>
      <c r="C566" s="172"/>
      <c r="D566" s="172"/>
      <c r="E566" s="172"/>
      <c r="F566" s="172"/>
      <c r="G566" s="172"/>
      <c r="H566" s="172"/>
      <c r="I566" s="172"/>
      <c r="J566" s="172"/>
      <c r="K566" s="172"/>
      <c r="L566" s="172"/>
      <c r="M566" s="24"/>
      <c r="N566" s="184">
        <v>1533226.31</v>
      </c>
      <c r="O566" s="184"/>
      <c r="P566" s="184"/>
      <c r="Q566" s="184"/>
      <c r="R566" s="24"/>
      <c r="S566" s="184">
        <v>1533226.31</v>
      </c>
      <c r="T566" s="184"/>
    </row>
    <row r="567" spans="1:20" ht="12" customHeight="1" x14ac:dyDescent="0.25">
      <c r="A567" s="172"/>
      <c r="B567" s="172"/>
      <c r="C567" s="172"/>
      <c r="D567" s="172"/>
      <c r="E567" s="172"/>
      <c r="F567" s="172"/>
      <c r="G567" s="172"/>
      <c r="H567" s="172"/>
      <c r="I567" s="172"/>
      <c r="J567" s="172"/>
      <c r="K567" s="172"/>
      <c r="L567" s="172"/>
      <c r="M567" s="24"/>
      <c r="N567" s="24"/>
      <c r="O567" s="24"/>
      <c r="P567" s="24"/>
      <c r="Q567" s="24"/>
      <c r="R567" s="24"/>
      <c r="S567" s="24"/>
      <c r="T567" s="24"/>
    </row>
    <row r="568" spans="1:20" ht="12" customHeight="1" x14ac:dyDescent="0.25">
      <c r="A568" s="172"/>
      <c r="B568" s="172"/>
      <c r="C568" s="172"/>
      <c r="D568" s="172"/>
      <c r="E568" s="172"/>
      <c r="F568" s="172"/>
      <c r="G568" s="172"/>
      <c r="H568" s="172"/>
      <c r="I568" s="172"/>
      <c r="J568" s="172"/>
      <c r="K568" s="172"/>
      <c r="L568" s="172"/>
      <c r="M568" s="24"/>
      <c r="N568" s="24"/>
      <c r="O568" s="24"/>
      <c r="P568" s="24"/>
      <c r="Q568" s="24"/>
      <c r="R568" s="24"/>
      <c r="S568" s="24"/>
      <c r="T568" s="24"/>
    </row>
    <row r="569" spans="1:20" ht="12" customHeight="1" x14ac:dyDescent="0.25">
      <c r="A569" s="172" t="s">
        <v>714</v>
      </c>
      <c r="B569" s="172"/>
      <c r="C569" s="172"/>
      <c r="D569" s="172"/>
      <c r="E569" s="172"/>
      <c r="F569" s="172"/>
      <c r="G569" s="172"/>
      <c r="H569" s="172"/>
      <c r="I569" s="172"/>
      <c r="J569" s="172"/>
      <c r="K569" s="172"/>
      <c r="L569" s="172"/>
      <c r="M569" s="24"/>
      <c r="N569" s="184">
        <v>3228382.83</v>
      </c>
      <c r="O569" s="184"/>
      <c r="P569" s="184"/>
      <c r="Q569" s="184"/>
      <c r="R569" s="24"/>
      <c r="S569" s="184">
        <v>3228382.83</v>
      </c>
      <c r="T569" s="184"/>
    </row>
    <row r="570" spans="1:20" ht="12" customHeight="1" x14ac:dyDescent="0.25">
      <c r="A570" s="172"/>
      <c r="B570" s="172"/>
      <c r="C570" s="172"/>
      <c r="D570" s="172"/>
      <c r="E570" s="172"/>
      <c r="F570" s="172"/>
      <c r="G570" s="172"/>
      <c r="H570" s="172"/>
      <c r="I570" s="172"/>
      <c r="J570" s="172"/>
      <c r="K570" s="172"/>
      <c r="L570" s="172"/>
      <c r="M570" s="24"/>
      <c r="N570" s="24"/>
      <c r="O570" s="24"/>
      <c r="P570" s="24"/>
      <c r="Q570" s="24"/>
      <c r="R570" s="24"/>
      <c r="S570" s="24"/>
      <c r="T570" s="24"/>
    </row>
    <row r="571" spans="1:20" ht="12" customHeight="1" x14ac:dyDescent="0.25">
      <c r="A571" s="172"/>
      <c r="B571" s="172"/>
      <c r="C571" s="172"/>
      <c r="D571" s="172"/>
      <c r="E571" s="172"/>
      <c r="F571" s="172"/>
      <c r="G571" s="172"/>
      <c r="H571" s="172"/>
      <c r="I571" s="172"/>
      <c r="J571" s="172"/>
      <c r="K571" s="172"/>
      <c r="L571" s="172"/>
      <c r="M571" s="24"/>
      <c r="N571" s="24"/>
      <c r="O571" s="24"/>
      <c r="P571" s="24"/>
      <c r="Q571" s="24"/>
      <c r="R571" s="24"/>
      <c r="S571" s="24"/>
      <c r="T571" s="24"/>
    </row>
    <row r="572" spans="1:20" ht="12" customHeight="1" x14ac:dyDescent="0.25">
      <c r="A572" s="172" t="s">
        <v>715</v>
      </c>
      <c r="B572" s="172"/>
      <c r="C572" s="172"/>
      <c r="D572" s="172"/>
      <c r="E572" s="172"/>
      <c r="F572" s="172"/>
      <c r="G572" s="172"/>
      <c r="H572" s="172"/>
      <c r="I572" s="172"/>
      <c r="J572" s="172"/>
      <c r="K572" s="172"/>
      <c r="L572" s="172"/>
      <c r="M572" s="24"/>
      <c r="N572" s="184">
        <v>222907.02</v>
      </c>
      <c r="O572" s="184"/>
      <c r="P572" s="184"/>
      <c r="Q572" s="184"/>
      <c r="R572" s="24"/>
      <c r="S572" s="184">
        <v>1048988.22</v>
      </c>
      <c r="T572" s="184"/>
    </row>
    <row r="573" spans="1:20" ht="12" customHeight="1" x14ac:dyDescent="0.25">
      <c r="A573" s="172"/>
      <c r="B573" s="172"/>
      <c r="C573" s="172"/>
      <c r="D573" s="172"/>
      <c r="E573" s="172"/>
      <c r="F573" s="172"/>
      <c r="G573" s="172"/>
      <c r="H573" s="172"/>
      <c r="I573" s="172"/>
      <c r="J573" s="172"/>
      <c r="K573" s="172"/>
      <c r="L573" s="172"/>
      <c r="M573" s="24"/>
      <c r="N573" s="24"/>
      <c r="O573" s="24"/>
      <c r="P573" s="24"/>
      <c r="Q573" s="24"/>
      <c r="R573" s="24"/>
      <c r="S573" s="24"/>
      <c r="T573" s="24"/>
    </row>
    <row r="574" spans="1:20" ht="12" customHeight="1" x14ac:dyDescent="0.25">
      <c r="A574" s="172"/>
      <c r="B574" s="172"/>
      <c r="C574" s="172"/>
      <c r="D574" s="172"/>
      <c r="E574" s="172"/>
      <c r="F574" s="172"/>
      <c r="G574" s="172"/>
      <c r="H574" s="172"/>
      <c r="I574" s="172"/>
      <c r="J574" s="172"/>
      <c r="K574" s="172"/>
      <c r="L574" s="172"/>
      <c r="M574" s="24"/>
      <c r="N574" s="24"/>
      <c r="O574" s="24"/>
      <c r="P574" s="24"/>
      <c r="Q574" s="24"/>
      <c r="R574" s="24"/>
      <c r="S574" s="24"/>
      <c r="T574" s="24"/>
    </row>
    <row r="575" spans="1:20" ht="12" customHeight="1" x14ac:dyDescent="0.25">
      <c r="A575" s="172" t="s">
        <v>716</v>
      </c>
      <c r="B575" s="172"/>
      <c r="C575" s="172"/>
      <c r="D575" s="172"/>
      <c r="E575" s="172"/>
      <c r="F575" s="172"/>
      <c r="G575" s="172"/>
      <c r="H575" s="172"/>
      <c r="I575" s="172"/>
      <c r="J575" s="172"/>
      <c r="K575" s="172"/>
      <c r="L575" s="172"/>
      <c r="M575" s="24"/>
      <c r="N575" s="184">
        <v>3129133.87</v>
      </c>
      <c r="O575" s="184"/>
      <c r="P575" s="184"/>
      <c r="Q575" s="184"/>
      <c r="R575" s="24"/>
      <c r="S575" s="184">
        <v>3129133.87</v>
      </c>
      <c r="T575" s="184"/>
    </row>
    <row r="576" spans="1:20" ht="12" customHeight="1" x14ac:dyDescent="0.25">
      <c r="A576" s="172"/>
      <c r="B576" s="172"/>
      <c r="C576" s="172"/>
      <c r="D576" s="172"/>
      <c r="E576" s="172"/>
      <c r="F576" s="172"/>
      <c r="G576" s="172"/>
      <c r="H576" s="172"/>
      <c r="I576" s="172"/>
      <c r="J576" s="172"/>
      <c r="K576" s="172"/>
      <c r="L576" s="172"/>
      <c r="M576" s="24"/>
      <c r="N576" s="24"/>
      <c r="O576" s="24"/>
      <c r="P576" s="24"/>
      <c r="Q576" s="24"/>
      <c r="R576" s="24"/>
      <c r="S576" s="24"/>
      <c r="T576" s="24"/>
    </row>
    <row r="577" spans="1:20" ht="12" customHeight="1" x14ac:dyDescent="0.25">
      <c r="A577" s="172"/>
      <c r="B577" s="172"/>
      <c r="C577" s="172"/>
      <c r="D577" s="172"/>
      <c r="E577" s="172"/>
      <c r="F577" s="172"/>
      <c r="G577" s="172"/>
      <c r="H577" s="172"/>
      <c r="I577" s="172"/>
      <c r="J577" s="172"/>
      <c r="K577" s="172"/>
      <c r="L577" s="172"/>
      <c r="M577" s="24"/>
      <c r="N577" s="24"/>
      <c r="O577" s="24"/>
      <c r="P577" s="24"/>
      <c r="Q577" s="24"/>
      <c r="R577" s="24"/>
      <c r="S577" s="24"/>
      <c r="T577" s="24"/>
    </row>
    <row r="578" spans="1:20" ht="12" customHeight="1" x14ac:dyDescent="0.25">
      <c r="A578" s="172" t="s">
        <v>717</v>
      </c>
      <c r="B578" s="172"/>
      <c r="C578" s="172"/>
      <c r="D578" s="172"/>
      <c r="E578" s="172"/>
      <c r="F578" s="172"/>
      <c r="G578" s="172"/>
      <c r="H578" s="172"/>
      <c r="I578" s="172"/>
      <c r="J578" s="172"/>
      <c r="K578" s="172"/>
      <c r="L578" s="172"/>
      <c r="M578" s="24"/>
      <c r="N578" s="184">
        <v>2565001.9900000002</v>
      </c>
      <c r="O578" s="184"/>
      <c r="P578" s="184"/>
      <c r="Q578" s="184"/>
      <c r="R578" s="24"/>
      <c r="S578" s="184">
        <v>2565001.9900000002</v>
      </c>
      <c r="T578" s="184"/>
    </row>
    <row r="579" spans="1:20" ht="12" customHeight="1" x14ac:dyDescent="0.25">
      <c r="A579" s="172"/>
      <c r="B579" s="172"/>
      <c r="C579" s="172"/>
      <c r="D579" s="172"/>
      <c r="E579" s="172"/>
      <c r="F579" s="172"/>
      <c r="G579" s="172"/>
      <c r="H579" s="172"/>
      <c r="I579" s="172"/>
      <c r="J579" s="172"/>
      <c r="K579" s="172"/>
      <c r="L579" s="172"/>
      <c r="M579" s="24"/>
      <c r="N579" s="24"/>
      <c r="O579" s="24"/>
      <c r="P579" s="24"/>
      <c r="Q579" s="24"/>
      <c r="R579" s="24"/>
      <c r="S579" s="24"/>
      <c r="T579" s="24"/>
    </row>
    <row r="580" spans="1:20" ht="12" customHeight="1" x14ac:dyDescent="0.25">
      <c r="A580" s="172"/>
      <c r="B580" s="172"/>
      <c r="C580" s="172"/>
      <c r="D580" s="172"/>
      <c r="E580" s="172"/>
      <c r="F580" s="172"/>
      <c r="G580" s="172"/>
      <c r="H580" s="172"/>
      <c r="I580" s="172"/>
      <c r="J580" s="172"/>
      <c r="K580" s="172"/>
      <c r="L580" s="172"/>
      <c r="M580" s="24"/>
      <c r="N580" s="24"/>
      <c r="O580" s="24"/>
      <c r="P580" s="24"/>
      <c r="Q580" s="24"/>
      <c r="R580" s="24"/>
      <c r="S580" s="24"/>
      <c r="T580" s="24"/>
    </row>
    <row r="581" spans="1:20" ht="15.75" customHeight="1" x14ac:dyDescent="0.25">
      <c r="A581" s="172" t="s">
        <v>718</v>
      </c>
      <c r="B581" s="172"/>
      <c r="C581" s="172"/>
      <c r="D581" s="172"/>
      <c r="E581" s="172"/>
      <c r="F581" s="172"/>
      <c r="G581" s="172"/>
      <c r="H581" s="172"/>
      <c r="I581" s="172"/>
      <c r="J581" s="172"/>
      <c r="K581" s="172"/>
      <c r="L581" s="172"/>
      <c r="M581" s="24"/>
      <c r="N581" s="184">
        <v>332102.73</v>
      </c>
      <c r="O581" s="184"/>
      <c r="P581" s="184"/>
      <c r="Q581" s="184"/>
      <c r="R581" s="24"/>
      <c r="S581" s="184">
        <v>332102.73</v>
      </c>
      <c r="T581" s="184"/>
    </row>
    <row r="582" spans="1:20" ht="12" customHeight="1" x14ac:dyDescent="0.25">
      <c r="A582" s="172" t="s">
        <v>719</v>
      </c>
      <c r="B582" s="172"/>
      <c r="C582" s="172"/>
      <c r="D582" s="172"/>
      <c r="E582" s="172"/>
      <c r="F582" s="172"/>
      <c r="G582" s="172"/>
      <c r="H582" s="172"/>
      <c r="I582" s="172"/>
      <c r="J582" s="172"/>
      <c r="K582" s="172"/>
      <c r="L582" s="172"/>
      <c r="M582" s="24"/>
      <c r="N582" s="184">
        <v>2127862.56</v>
      </c>
      <c r="O582" s="184"/>
      <c r="P582" s="184"/>
      <c r="Q582" s="184"/>
      <c r="R582" s="24"/>
      <c r="S582" s="184">
        <v>2127862.56</v>
      </c>
      <c r="T582" s="184"/>
    </row>
    <row r="583" spans="1:20" ht="12" customHeight="1" x14ac:dyDescent="0.25">
      <c r="A583" s="172"/>
      <c r="B583" s="172"/>
      <c r="C583" s="172"/>
      <c r="D583" s="172"/>
      <c r="E583" s="172"/>
      <c r="F583" s="172"/>
      <c r="G583" s="172"/>
      <c r="H583" s="172"/>
      <c r="I583" s="172"/>
      <c r="J583" s="172"/>
      <c r="K583" s="172"/>
      <c r="L583" s="172"/>
      <c r="M583" s="24"/>
      <c r="N583" s="24"/>
      <c r="O583" s="24"/>
      <c r="P583" s="24"/>
      <c r="Q583" s="24"/>
      <c r="R583" s="24"/>
      <c r="S583" s="24"/>
      <c r="T583" s="24"/>
    </row>
    <row r="584" spans="1:20" ht="12" customHeight="1" x14ac:dyDescent="0.25">
      <c r="A584" s="172"/>
      <c r="B584" s="172"/>
      <c r="C584" s="172"/>
      <c r="D584" s="172"/>
      <c r="E584" s="172"/>
      <c r="F584" s="172"/>
      <c r="G584" s="172"/>
      <c r="H584" s="172"/>
      <c r="I584" s="172"/>
      <c r="J584" s="172"/>
      <c r="K584" s="172"/>
      <c r="L584" s="172"/>
      <c r="M584" s="24"/>
      <c r="N584" s="24"/>
      <c r="O584" s="24"/>
      <c r="P584" s="24"/>
      <c r="Q584" s="24"/>
      <c r="R584" s="24"/>
      <c r="S584" s="24"/>
      <c r="T584" s="24"/>
    </row>
    <row r="585" spans="1:20" ht="12" customHeight="1" x14ac:dyDescent="0.25">
      <c r="A585" s="172" t="s">
        <v>720</v>
      </c>
      <c r="B585" s="172"/>
      <c r="C585" s="172"/>
      <c r="D585" s="172"/>
      <c r="E585" s="172"/>
      <c r="F585" s="172"/>
      <c r="G585" s="172"/>
      <c r="H585" s="172"/>
      <c r="I585" s="172"/>
      <c r="J585" s="172"/>
      <c r="K585" s="172"/>
      <c r="L585" s="172"/>
      <c r="M585" s="24"/>
      <c r="N585" s="184">
        <v>4585435.8</v>
      </c>
      <c r="O585" s="184"/>
      <c r="P585" s="184"/>
      <c r="Q585" s="184"/>
      <c r="R585" s="24"/>
      <c r="S585" s="184">
        <v>4585435.8</v>
      </c>
      <c r="T585" s="184"/>
    </row>
    <row r="586" spans="1:20" ht="12" customHeight="1" x14ac:dyDescent="0.25">
      <c r="A586" s="172"/>
      <c r="B586" s="172"/>
      <c r="C586" s="172"/>
      <c r="D586" s="172"/>
      <c r="E586" s="172"/>
      <c r="F586" s="172"/>
      <c r="G586" s="172"/>
      <c r="H586" s="172"/>
      <c r="I586" s="172"/>
      <c r="J586" s="172"/>
      <c r="K586" s="172"/>
      <c r="L586" s="172"/>
      <c r="M586" s="24"/>
      <c r="N586" s="24"/>
      <c r="O586" s="24"/>
      <c r="P586" s="24"/>
      <c r="Q586" s="24"/>
      <c r="R586" s="24"/>
      <c r="S586" s="24"/>
      <c r="T586" s="24"/>
    </row>
    <row r="587" spans="1:20" ht="12" customHeight="1" x14ac:dyDescent="0.25">
      <c r="A587" s="172"/>
      <c r="B587" s="172"/>
      <c r="C587" s="172"/>
      <c r="D587" s="172"/>
      <c r="E587" s="172"/>
      <c r="F587" s="172"/>
      <c r="G587" s="172"/>
      <c r="H587" s="172"/>
      <c r="I587" s="172"/>
      <c r="J587" s="172"/>
      <c r="K587" s="172"/>
      <c r="L587" s="172"/>
      <c r="M587" s="24"/>
      <c r="N587" s="24"/>
      <c r="O587" s="24"/>
      <c r="P587" s="24"/>
      <c r="Q587" s="24"/>
      <c r="R587" s="24"/>
      <c r="S587" s="24"/>
      <c r="T587" s="24"/>
    </row>
    <row r="588" spans="1:20" ht="12" customHeight="1" x14ac:dyDescent="0.25">
      <c r="A588" s="172" t="s">
        <v>721</v>
      </c>
      <c r="B588" s="172"/>
      <c r="C588" s="172"/>
      <c r="D588" s="172"/>
      <c r="E588" s="172"/>
      <c r="F588" s="172"/>
      <c r="G588" s="172"/>
      <c r="H588" s="172"/>
      <c r="I588" s="172"/>
      <c r="J588" s="172"/>
      <c r="K588" s="172"/>
      <c r="L588" s="172"/>
      <c r="M588" s="24"/>
      <c r="N588" s="184">
        <v>3235103.34</v>
      </c>
      <c r="O588" s="184"/>
      <c r="P588" s="184"/>
      <c r="Q588" s="184"/>
      <c r="R588" s="24"/>
      <c r="S588" s="184">
        <v>3235103.34</v>
      </c>
      <c r="T588" s="184"/>
    </row>
    <row r="589" spans="1:20" ht="12" customHeight="1" x14ac:dyDescent="0.25">
      <c r="A589" s="172"/>
      <c r="B589" s="172"/>
      <c r="C589" s="172"/>
      <c r="D589" s="172"/>
      <c r="E589" s="172"/>
      <c r="F589" s="172"/>
      <c r="G589" s="172"/>
      <c r="H589" s="172"/>
      <c r="I589" s="172"/>
      <c r="J589" s="172"/>
      <c r="K589" s="172"/>
      <c r="L589" s="172"/>
      <c r="M589" s="24"/>
      <c r="N589" s="24"/>
      <c r="O589" s="24"/>
      <c r="P589" s="24"/>
      <c r="Q589" s="24"/>
      <c r="R589" s="24"/>
      <c r="S589" s="24"/>
      <c r="T589" s="24"/>
    </row>
    <row r="590" spans="1:20" ht="12" customHeight="1" x14ac:dyDescent="0.25">
      <c r="A590" s="172"/>
      <c r="B590" s="172"/>
      <c r="C590" s="172"/>
      <c r="D590" s="172"/>
      <c r="E590" s="172"/>
      <c r="F590" s="172"/>
      <c r="G590" s="172"/>
      <c r="H590" s="172"/>
      <c r="I590" s="172"/>
      <c r="J590" s="172"/>
      <c r="K590" s="172"/>
      <c r="L590" s="172"/>
      <c r="M590" s="24"/>
      <c r="N590" s="24"/>
      <c r="O590" s="24"/>
      <c r="P590" s="24"/>
      <c r="Q590" s="24"/>
      <c r="R590" s="24"/>
      <c r="S590" s="24"/>
      <c r="T590" s="24"/>
    </row>
    <row r="591" spans="1:20" ht="12" customHeight="1" x14ac:dyDescent="0.25">
      <c r="A591" s="172" t="s">
        <v>722</v>
      </c>
      <c r="B591" s="172"/>
      <c r="C591" s="172"/>
      <c r="D591" s="172"/>
      <c r="E591" s="172"/>
      <c r="F591" s="172"/>
      <c r="G591" s="172"/>
      <c r="H591" s="172"/>
      <c r="I591" s="172"/>
      <c r="J591" s="172"/>
      <c r="K591" s="172"/>
      <c r="L591" s="172"/>
      <c r="M591" s="24"/>
      <c r="N591" s="184">
        <v>2834146.28</v>
      </c>
      <c r="O591" s="184"/>
      <c r="P591" s="184"/>
      <c r="Q591" s="184"/>
      <c r="R591" s="24"/>
      <c r="S591" s="184">
        <v>2834146.28</v>
      </c>
      <c r="T591" s="184"/>
    </row>
    <row r="592" spans="1:20" ht="12" customHeight="1" x14ac:dyDescent="0.25">
      <c r="A592" s="172"/>
      <c r="B592" s="172"/>
      <c r="C592" s="172"/>
      <c r="D592" s="172"/>
      <c r="E592" s="172"/>
      <c r="F592" s="172"/>
      <c r="G592" s="172"/>
      <c r="H592" s="172"/>
      <c r="I592" s="172"/>
      <c r="J592" s="172"/>
      <c r="K592" s="172"/>
      <c r="L592" s="172"/>
      <c r="M592" s="24"/>
      <c r="N592" s="24"/>
      <c r="O592" s="24"/>
      <c r="P592" s="24"/>
      <c r="Q592" s="24"/>
      <c r="R592" s="24"/>
      <c r="S592" s="24"/>
      <c r="T592" s="24"/>
    </row>
    <row r="593" spans="1:20" ht="12" customHeight="1" x14ac:dyDescent="0.25">
      <c r="A593" s="172"/>
      <c r="B593" s="172"/>
      <c r="C593" s="172"/>
      <c r="D593" s="172"/>
      <c r="E593" s="172"/>
      <c r="F593" s="172"/>
      <c r="G593" s="172"/>
      <c r="H593" s="172"/>
      <c r="I593" s="172"/>
      <c r="J593" s="172"/>
      <c r="K593" s="172"/>
      <c r="L593" s="172"/>
      <c r="M593" s="24"/>
      <c r="N593" s="24"/>
      <c r="O593" s="24"/>
      <c r="P593" s="24"/>
      <c r="Q593" s="24"/>
      <c r="R593" s="24"/>
      <c r="S593" s="24"/>
      <c r="T593" s="24"/>
    </row>
    <row r="594" spans="1:20" ht="12" customHeight="1" x14ac:dyDescent="0.25">
      <c r="A594" s="172" t="s">
        <v>723</v>
      </c>
      <c r="B594" s="172"/>
      <c r="C594" s="172"/>
      <c r="D594" s="172"/>
      <c r="E594" s="172"/>
      <c r="F594" s="172"/>
      <c r="G594" s="172"/>
      <c r="H594" s="172"/>
      <c r="I594" s="172"/>
      <c r="J594" s="172"/>
      <c r="K594" s="172"/>
      <c r="L594" s="172"/>
      <c r="M594" s="24"/>
      <c r="N594" s="184">
        <v>2790248.56</v>
      </c>
      <c r="O594" s="184"/>
      <c r="P594" s="184"/>
      <c r="Q594" s="184"/>
      <c r="R594" s="24"/>
      <c r="S594" s="184">
        <v>2790248.56</v>
      </c>
      <c r="T594" s="184"/>
    </row>
    <row r="595" spans="1:20" ht="12" customHeight="1" x14ac:dyDescent="0.25">
      <c r="A595" s="172"/>
      <c r="B595" s="172"/>
      <c r="C595" s="172"/>
      <c r="D595" s="172"/>
      <c r="E595" s="172"/>
      <c r="F595" s="172"/>
      <c r="G595" s="172"/>
      <c r="H595" s="172"/>
      <c r="I595" s="172"/>
      <c r="J595" s="172"/>
      <c r="K595" s="172"/>
      <c r="L595" s="172"/>
      <c r="M595" s="24"/>
      <c r="N595" s="24"/>
      <c r="O595" s="24"/>
      <c r="P595" s="24"/>
      <c r="Q595" s="24"/>
      <c r="R595" s="24"/>
      <c r="S595" s="24"/>
      <c r="T595" s="24"/>
    </row>
    <row r="596" spans="1:20" ht="12" customHeight="1" x14ac:dyDescent="0.25">
      <c r="A596" s="172"/>
      <c r="B596" s="172"/>
      <c r="C596" s="172"/>
      <c r="D596" s="172"/>
      <c r="E596" s="172"/>
      <c r="F596" s="172"/>
      <c r="G596" s="172"/>
      <c r="H596" s="172"/>
      <c r="I596" s="172"/>
      <c r="J596" s="172"/>
      <c r="K596" s="172"/>
      <c r="L596" s="172"/>
      <c r="M596" s="24"/>
      <c r="N596" s="24"/>
      <c r="O596" s="24"/>
      <c r="P596" s="24"/>
      <c r="Q596" s="24"/>
      <c r="R596" s="24"/>
      <c r="S596" s="24"/>
      <c r="T596" s="24"/>
    </row>
    <row r="597" spans="1:20" ht="12" customHeight="1" x14ac:dyDescent="0.25">
      <c r="A597" s="172" t="s">
        <v>724</v>
      </c>
      <c r="B597" s="172"/>
      <c r="C597" s="172"/>
      <c r="D597" s="172"/>
      <c r="E597" s="172"/>
      <c r="F597" s="172"/>
      <c r="G597" s="172"/>
      <c r="H597" s="172"/>
      <c r="I597" s="172"/>
      <c r="J597" s="172"/>
      <c r="K597" s="172"/>
      <c r="L597" s="172"/>
      <c r="M597" s="24"/>
      <c r="N597" s="184">
        <v>3287106.34</v>
      </c>
      <c r="O597" s="184"/>
      <c r="P597" s="184"/>
      <c r="Q597" s="184"/>
      <c r="R597" s="24"/>
      <c r="S597" s="184">
        <v>3287106.34</v>
      </c>
      <c r="T597" s="184"/>
    </row>
    <row r="598" spans="1:20" ht="12" customHeight="1" x14ac:dyDescent="0.25">
      <c r="A598" s="172"/>
      <c r="B598" s="172"/>
      <c r="C598" s="172"/>
      <c r="D598" s="172"/>
      <c r="E598" s="172"/>
      <c r="F598" s="172"/>
      <c r="G598" s="172"/>
      <c r="H598" s="172"/>
      <c r="I598" s="172"/>
      <c r="J598" s="172"/>
      <c r="K598" s="172"/>
      <c r="L598" s="172"/>
      <c r="M598" s="24"/>
      <c r="N598" s="24"/>
      <c r="O598" s="24"/>
      <c r="P598" s="24"/>
      <c r="Q598" s="24"/>
      <c r="R598" s="24"/>
      <c r="S598" s="24"/>
      <c r="T598" s="24"/>
    </row>
    <row r="599" spans="1:20" ht="12" customHeight="1" x14ac:dyDescent="0.25">
      <c r="A599" s="172"/>
      <c r="B599" s="172"/>
      <c r="C599" s="172"/>
      <c r="D599" s="172"/>
      <c r="E599" s="172"/>
      <c r="F599" s="172"/>
      <c r="G599" s="172"/>
      <c r="H599" s="172"/>
      <c r="I599" s="172"/>
      <c r="J599" s="172"/>
      <c r="K599" s="172"/>
      <c r="L599" s="172"/>
      <c r="M599" s="24"/>
      <c r="N599" s="24"/>
      <c r="O599" s="24"/>
      <c r="P599" s="24"/>
      <c r="Q599" s="24"/>
      <c r="R599" s="24"/>
      <c r="S599" s="24"/>
      <c r="T599" s="24"/>
    </row>
    <row r="600" spans="1:20" ht="12" customHeight="1" x14ac:dyDescent="0.25">
      <c r="A600" s="172" t="s">
        <v>725</v>
      </c>
      <c r="B600" s="172"/>
      <c r="C600" s="172"/>
      <c r="D600" s="172"/>
      <c r="E600" s="172"/>
      <c r="F600" s="172"/>
      <c r="G600" s="172"/>
      <c r="H600" s="172"/>
      <c r="I600" s="172"/>
      <c r="J600" s="172"/>
      <c r="K600" s="172"/>
      <c r="L600" s="172"/>
      <c r="M600" s="24"/>
      <c r="N600" s="184">
        <v>1559214.66</v>
      </c>
      <c r="O600" s="184"/>
      <c r="P600" s="184"/>
      <c r="Q600" s="184"/>
      <c r="R600" s="24"/>
      <c r="S600" s="184">
        <v>1559214.66</v>
      </c>
      <c r="T600" s="184"/>
    </row>
    <row r="601" spans="1:20" ht="12" customHeight="1" x14ac:dyDescent="0.25">
      <c r="A601" s="172"/>
      <c r="B601" s="172"/>
      <c r="C601" s="172"/>
      <c r="D601" s="172"/>
      <c r="E601" s="172"/>
      <c r="F601" s="172"/>
      <c r="G601" s="172"/>
      <c r="H601" s="172"/>
      <c r="I601" s="172"/>
      <c r="J601" s="172"/>
      <c r="K601" s="172"/>
      <c r="L601" s="172"/>
      <c r="M601" s="24"/>
      <c r="N601" s="24"/>
      <c r="O601" s="24"/>
      <c r="P601" s="24"/>
      <c r="Q601" s="24"/>
      <c r="R601" s="24"/>
      <c r="S601" s="24"/>
      <c r="T601" s="24"/>
    </row>
    <row r="602" spans="1:20" ht="12" customHeight="1" x14ac:dyDescent="0.25">
      <c r="A602" s="172" t="s">
        <v>726</v>
      </c>
      <c r="B602" s="172"/>
      <c r="C602" s="172"/>
      <c r="D602" s="172"/>
      <c r="E602" s="172"/>
      <c r="F602" s="172"/>
      <c r="G602" s="172"/>
      <c r="H602" s="172"/>
      <c r="I602" s="172"/>
      <c r="J602" s="172"/>
      <c r="K602" s="172"/>
      <c r="L602" s="172"/>
      <c r="M602" s="24"/>
      <c r="N602" s="184">
        <v>1834707.72</v>
      </c>
      <c r="O602" s="184"/>
      <c r="P602" s="184"/>
      <c r="Q602" s="184"/>
      <c r="R602" s="24"/>
      <c r="S602" s="184">
        <v>1834707.72</v>
      </c>
      <c r="T602" s="184"/>
    </row>
    <row r="603" spans="1:20" ht="12" customHeight="1" x14ac:dyDescent="0.25">
      <c r="A603" s="172"/>
      <c r="B603" s="172"/>
      <c r="C603" s="172"/>
      <c r="D603" s="172"/>
      <c r="E603" s="172"/>
      <c r="F603" s="172"/>
      <c r="G603" s="172"/>
      <c r="H603" s="172"/>
      <c r="I603" s="172"/>
      <c r="J603" s="172"/>
      <c r="K603" s="172"/>
      <c r="L603" s="172"/>
      <c r="M603" s="24"/>
      <c r="N603" s="24"/>
      <c r="O603" s="24"/>
      <c r="P603" s="24"/>
      <c r="Q603" s="24"/>
      <c r="R603" s="24"/>
      <c r="S603" s="24"/>
      <c r="T603" s="24"/>
    </row>
    <row r="604" spans="1:20" ht="12" customHeight="1" x14ac:dyDescent="0.25">
      <c r="A604" s="172"/>
      <c r="B604" s="172"/>
      <c r="C604" s="172"/>
      <c r="D604" s="172"/>
      <c r="E604" s="172"/>
      <c r="F604" s="172"/>
      <c r="G604" s="172"/>
      <c r="H604" s="172"/>
      <c r="I604" s="172"/>
      <c r="J604" s="172"/>
      <c r="K604" s="172"/>
      <c r="L604" s="172"/>
      <c r="M604" s="24"/>
      <c r="N604" s="24"/>
      <c r="O604" s="24"/>
      <c r="P604" s="24"/>
      <c r="Q604" s="24"/>
      <c r="R604" s="24"/>
      <c r="S604" s="24"/>
      <c r="T604" s="24"/>
    </row>
    <row r="605" spans="1:20" ht="12" customHeight="1" x14ac:dyDescent="0.25">
      <c r="A605" s="172" t="s">
        <v>727</v>
      </c>
      <c r="B605" s="172"/>
      <c r="C605" s="172"/>
      <c r="D605" s="172"/>
      <c r="E605" s="172"/>
      <c r="F605" s="172"/>
      <c r="G605" s="172"/>
      <c r="H605" s="172"/>
      <c r="I605" s="172"/>
      <c r="J605" s="172"/>
      <c r="K605" s="172"/>
      <c r="L605" s="172"/>
      <c r="M605" s="24"/>
      <c r="N605" s="184">
        <v>1078930.8600000001</v>
      </c>
      <c r="O605" s="184"/>
      <c r="P605" s="184"/>
      <c r="Q605" s="184"/>
      <c r="R605" s="24"/>
      <c r="S605" s="184">
        <v>1078930.8600000001</v>
      </c>
      <c r="T605" s="184"/>
    </row>
    <row r="606" spans="1:20" ht="12" customHeight="1" x14ac:dyDescent="0.25">
      <c r="A606" s="172"/>
      <c r="B606" s="172"/>
      <c r="C606" s="172"/>
      <c r="D606" s="172"/>
      <c r="E606" s="172"/>
      <c r="F606" s="172"/>
      <c r="G606" s="172"/>
      <c r="H606" s="172"/>
      <c r="I606" s="172"/>
      <c r="J606" s="172"/>
      <c r="K606" s="172"/>
      <c r="L606" s="172"/>
      <c r="M606" s="24"/>
      <c r="N606" s="24"/>
      <c r="O606" s="24"/>
      <c r="P606" s="24"/>
      <c r="Q606" s="24"/>
      <c r="R606" s="24"/>
      <c r="S606" s="24"/>
      <c r="T606" s="24"/>
    </row>
    <row r="607" spans="1:20" ht="12" customHeight="1" x14ac:dyDescent="0.25">
      <c r="A607" s="172" t="s">
        <v>728</v>
      </c>
      <c r="B607" s="172"/>
      <c r="C607" s="172"/>
      <c r="D607" s="172"/>
      <c r="E607" s="172"/>
      <c r="F607" s="172"/>
      <c r="G607" s="172"/>
      <c r="H607" s="172"/>
      <c r="I607" s="172"/>
      <c r="J607" s="172"/>
      <c r="K607" s="172"/>
      <c r="L607" s="172"/>
      <c r="M607" s="24"/>
      <c r="N607" s="184">
        <v>655831.22</v>
      </c>
      <c r="O607" s="184"/>
      <c r="P607" s="184"/>
      <c r="Q607" s="184"/>
      <c r="R607" s="24"/>
      <c r="S607" s="184">
        <v>655831.22</v>
      </c>
      <c r="T607" s="184"/>
    </row>
    <row r="608" spans="1:20" ht="12" customHeight="1" x14ac:dyDescent="0.25">
      <c r="A608" s="172"/>
      <c r="B608" s="172"/>
      <c r="C608" s="172"/>
      <c r="D608" s="172"/>
      <c r="E608" s="172"/>
      <c r="F608" s="172"/>
      <c r="G608" s="172"/>
      <c r="H608" s="172"/>
      <c r="I608" s="172"/>
      <c r="J608" s="172"/>
      <c r="K608" s="172"/>
      <c r="L608" s="172"/>
      <c r="M608" s="24"/>
      <c r="N608" s="24"/>
      <c r="O608" s="24"/>
      <c r="P608" s="24"/>
      <c r="Q608" s="24"/>
      <c r="R608" s="24"/>
      <c r="S608" s="24"/>
      <c r="T608" s="24"/>
    </row>
    <row r="609" spans="1:20" ht="12" customHeight="1" x14ac:dyDescent="0.25">
      <c r="A609" s="172" t="s">
        <v>729</v>
      </c>
      <c r="B609" s="172"/>
      <c r="C609" s="172"/>
      <c r="D609" s="172"/>
      <c r="E609" s="172"/>
      <c r="F609" s="172"/>
      <c r="G609" s="172"/>
      <c r="H609" s="172"/>
      <c r="I609" s="172"/>
      <c r="J609" s="172"/>
      <c r="K609" s="172"/>
      <c r="L609" s="172"/>
      <c r="M609" s="24"/>
      <c r="N609" s="184">
        <v>24999999.989999998</v>
      </c>
      <c r="O609" s="184"/>
      <c r="P609" s="184"/>
      <c r="Q609" s="184"/>
      <c r="R609" s="24"/>
      <c r="S609" s="184">
        <v>24999999.989999998</v>
      </c>
      <c r="T609" s="184"/>
    </row>
    <row r="610" spans="1:20" ht="12" customHeight="1" x14ac:dyDescent="0.25">
      <c r="A610" s="172"/>
      <c r="B610" s="172"/>
      <c r="C610" s="172"/>
      <c r="D610" s="172"/>
      <c r="E610" s="172"/>
      <c r="F610" s="172"/>
      <c r="G610" s="172"/>
      <c r="H610" s="172"/>
      <c r="I610" s="172"/>
      <c r="J610" s="172"/>
      <c r="K610" s="172"/>
      <c r="L610" s="172"/>
      <c r="M610" s="24"/>
      <c r="N610" s="24"/>
      <c r="O610" s="24"/>
      <c r="P610" s="24"/>
      <c r="Q610" s="24"/>
      <c r="R610" s="24"/>
      <c r="S610" s="24"/>
      <c r="T610" s="24"/>
    </row>
    <row r="611" spans="1:20" ht="6" customHeight="1" x14ac:dyDescent="0.25">
      <c r="M611" s="24"/>
      <c r="N611" s="24"/>
      <c r="O611" s="24"/>
      <c r="P611" s="24"/>
      <c r="Q611" s="24"/>
      <c r="R611" s="24"/>
      <c r="S611" s="24"/>
      <c r="T611" s="24"/>
    </row>
    <row r="612" spans="1:20" ht="13.5" customHeight="1" x14ac:dyDescent="0.25">
      <c r="A612" s="181" t="s">
        <v>730</v>
      </c>
      <c r="B612" s="181"/>
      <c r="C612" s="181"/>
      <c r="M612" s="182">
        <v>473075520.31999999</v>
      </c>
      <c r="N612" s="182"/>
      <c r="O612" s="182"/>
      <c r="P612" s="182"/>
      <c r="Q612" s="182"/>
      <c r="R612" s="24"/>
      <c r="S612" s="182">
        <v>1999313414.2</v>
      </c>
      <c r="T612" s="182"/>
    </row>
    <row r="613" spans="1:20" ht="31.5" customHeight="1" x14ac:dyDescent="0.25"/>
    <row r="614" spans="1:20" ht="302.25" customHeight="1" x14ac:dyDescent="0.25"/>
    <row r="615" spans="1:20" ht="6" customHeight="1" x14ac:dyDescent="0.25"/>
    <row r="616" spans="1:20" ht="13.5" customHeight="1" x14ac:dyDescent="0.25">
      <c r="O616" s="110"/>
      <c r="P616" s="110"/>
      <c r="Q616" s="110"/>
      <c r="R616" s="110"/>
      <c r="S616" s="110"/>
      <c r="T616" s="110"/>
    </row>
  </sheetData>
  <mergeCells count="860">
    <mergeCell ref="G2:O7"/>
    <mergeCell ref="F11:I11"/>
    <mergeCell ref="M11:Q11"/>
    <mergeCell ref="S11:T12"/>
    <mergeCell ref="A13:L13"/>
    <mergeCell ref="N13:Q13"/>
    <mergeCell ref="S13:T13"/>
    <mergeCell ref="A16:L16"/>
    <mergeCell ref="N16:Q16"/>
    <mergeCell ref="S16:T16"/>
    <mergeCell ref="A17:L18"/>
    <mergeCell ref="N17:Q17"/>
    <mergeCell ref="S17:T17"/>
    <mergeCell ref="A14:L14"/>
    <mergeCell ref="N14:Q14"/>
    <mergeCell ref="S14:T14"/>
    <mergeCell ref="A15:L15"/>
    <mergeCell ref="N15:Q15"/>
    <mergeCell ref="S15:T15"/>
    <mergeCell ref="A21:L21"/>
    <mergeCell ref="N21:Q21"/>
    <mergeCell ref="S21:T21"/>
    <mergeCell ref="A22:L22"/>
    <mergeCell ref="N22:Q22"/>
    <mergeCell ref="S22:T22"/>
    <mergeCell ref="A19:L19"/>
    <mergeCell ref="N19:Q19"/>
    <mergeCell ref="S19:T19"/>
    <mergeCell ref="A20:L20"/>
    <mergeCell ref="N20:Q20"/>
    <mergeCell ref="S20:T20"/>
    <mergeCell ref="A25:L25"/>
    <mergeCell ref="N25:Q25"/>
    <mergeCell ref="S25:T25"/>
    <mergeCell ref="A26:L26"/>
    <mergeCell ref="N26:Q26"/>
    <mergeCell ref="S26:T26"/>
    <mergeCell ref="A23:L23"/>
    <mergeCell ref="N23:Q23"/>
    <mergeCell ref="S23:T23"/>
    <mergeCell ref="A24:L24"/>
    <mergeCell ref="N24:Q24"/>
    <mergeCell ref="S24:T24"/>
    <mergeCell ref="A31:L31"/>
    <mergeCell ref="N31:Q31"/>
    <mergeCell ref="S31:T31"/>
    <mergeCell ref="A32:L32"/>
    <mergeCell ref="N32:Q32"/>
    <mergeCell ref="S32:T32"/>
    <mergeCell ref="A27:L27"/>
    <mergeCell ref="N27:Q27"/>
    <mergeCell ref="S27:T27"/>
    <mergeCell ref="A28:L30"/>
    <mergeCell ref="N28:Q28"/>
    <mergeCell ref="S28:T28"/>
    <mergeCell ref="A39:L40"/>
    <mergeCell ref="N39:Q39"/>
    <mergeCell ref="S39:T39"/>
    <mergeCell ref="A41:L43"/>
    <mergeCell ref="N41:Q41"/>
    <mergeCell ref="S41:T41"/>
    <mergeCell ref="A33:L35"/>
    <mergeCell ref="N33:Q33"/>
    <mergeCell ref="S33:T33"/>
    <mergeCell ref="A36:L38"/>
    <mergeCell ref="N36:Q36"/>
    <mergeCell ref="S36:T36"/>
    <mergeCell ref="A48:L49"/>
    <mergeCell ref="N48:Q48"/>
    <mergeCell ref="S48:T48"/>
    <mergeCell ref="A50:L51"/>
    <mergeCell ref="N50:Q50"/>
    <mergeCell ref="S50:T50"/>
    <mergeCell ref="A44:L45"/>
    <mergeCell ref="N44:Q44"/>
    <mergeCell ref="S44:T44"/>
    <mergeCell ref="A46:L47"/>
    <mergeCell ref="N46:Q46"/>
    <mergeCell ref="S46:T46"/>
    <mergeCell ref="A56:L57"/>
    <mergeCell ref="N56:Q56"/>
    <mergeCell ref="S56:T56"/>
    <mergeCell ref="A58:L59"/>
    <mergeCell ref="N58:Q58"/>
    <mergeCell ref="S58:T58"/>
    <mergeCell ref="A52:L53"/>
    <mergeCell ref="N52:Q52"/>
    <mergeCell ref="S52:T52"/>
    <mergeCell ref="A54:L55"/>
    <mergeCell ref="N54:Q54"/>
    <mergeCell ref="S54:T54"/>
    <mergeCell ref="A62:L63"/>
    <mergeCell ref="N62:Q62"/>
    <mergeCell ref="S62:T62"/>
    <mergeCell ref="A64:L65"/>
    <mergeCell ref="N64:Q64"/>
    <mergeCell ref="S64:T64"/>
    <mergeCell ref="A60:L60"/>
    <mergeCell ref="N60:Q60"/>
    <mergeCell ref="S60:T60"/>
    <mergeCell ref="A61:L61"/>
    <mergeCell ref="N61:Q61"/>
    <mergeCell ref="S61:T61"/>
    <mergeCell ref="A69:L70"/>
    <mergeCell ref="N69:Q69"/>
    <mergeCell ref="S69:T69"/>
    <mergeCell ref="A71:L71"/>
    <mergeCell ref="N71:Q71"/>
    <mergeCell ref="S71:T71"/>
    <mergeCell ref="A66:L66"/>
    <mergeCell ref="N66:Q66"/>
    <mergeCell ref="S66:T66"/>
    <mergeCell ref="A67:L68"/>
    <mergeCell ref="N67:Q67"/>
    <mergeCell ref="S67:T67"/>
    <mergeCell ref="A75:L76"/>
    <mergeCell ref="N75:Q75"/>
    <mergeCell ref="S75:T75"/>
    <mergeCell ref="A77:L78"/>
    <mergeCell ref="N77:Q77"/>
    <mergeCell ref="S77:T77"/>
    <mergeCell ref="A72:L72"/>
    <mergeCell ref="N72:Q72"/>
    <mergeCell ref="S72:T72"/>
    <mergeCell ref="A73:L74"/>
    <mergeCell ref="N73:Q73"/>
    <mergeCell ref="S73:T73"/>
    <mergeCell ref="A82:L84"/>
    <mergeCell ref="N82:Q82"/>
    <mergeCell ref="S82:T82"/>
    <mergeCell ref="A85:L87"/>
    <mergeCell ref="N85:Q85"/>
    <mergeCell ref="S85:T85"/>
    <mergeCell ref="A79:L80"/>
    <mergeCell ref="N79:Q79"/>
    <mergeCell ref="S79:T79"/>
    <mergeCell ref="A81:L81"/>
    <mergeCell ref="N81:Q81"/>
    <mergeCell ref="S81:T81"/>
    <mergeCell ref="A94:L96"/>
    <mergeCell ref="N94:Q94"/>
    <mergeCell ref="S94:T94"/>
    <mergeCell ref="A97:L99"/>
    <mergeCell ref="N97:Q97"/>
    <mergeCell ref="S97:T97"/>
    <mergeCell ref="A88:L90"/>
    <mergeCell ref="N88:Q88"/>
    <mergeCell ref="S88:T88"/>
    <mergeCell ref="A91:L93"/>
    <mergeCell ref="N91:Q91"/>
    <mergeCell ref="S91:T91"/>
    <mergeCell ref="A106:L108"/>
    <mergeCell ref="N106:Q106"/>
    <mergeCell ref="S106:T106"/>
    <mergeCell ref="A109:L111"/>
    <mergeCell ref="N109:Q109"/>
    <mergeCell ref="S109:T109"/>
    <mergeCell ref="A100:L102"/>
    <mergeCell ref="N100:Q100"/>
    <mergeCell ref="S100:T100"/>
    <mergeCell ref="A103:L105"/>
    <mergeCell ref="N103:Q103"/>
    <mergeCell ref="S103:T103"/>
    <mergeCell ref="A118:L120"/>
    <mergeCell ref="N118:Q118"/>
    <mergeCell ref="S118:T118"/>
    <mergeCell ref="A121:L123"/>
    <mergeCell ref="N121:Q121"/>
    <mergeCell ref="S121:T121"/>
    <mergeCell ref="A112:L114"/>
    <mergeCell ref="N112:Q112"/>
    <mergeCell ref="S112:T112"/>
    <mergeCell ref="A115:L117"/>
    <mergeCell ref="N115:Q115"/>
    <mergeCell ref="S115:T115"/>
    <mergeCell ref="A128:L128"/>
    <mergeCell ref="N128:Q128"/>
    <mergeCell ref="S128:T128"/>
    <mergeCell ref="A129:L131"/>
    <mergeCell ref="N129:Q129"/>
    <mergeCell ref="S129:T129"/>
    <mergeCell ref="A124:L126"/>
    <mergeCell ref="N124:Q124"/>
    <mergeCell ref="S124:T124"/>
    <mergeCell ref="A127:L127"/>
    <mergeCell ref="N127:Q127"/>
    <mergeCell ref="S127:T127"/>
    <mergeCell ref="A135:L136"/>
    <mergeCell ref="N135:Q135"/>
    <mergeCell ref="S135:T135"/>
    <mergeCell ref="A137:L139"/>
    <mergeCell ref="N137:Q137"/>
    <mergeCell ref="S137:T137"/>
    <mergeCell ref="A132:L132"/>
    <mergeCell ref="N132:Q132"/>
    <mergeCell ref="S132:T132"/>
    <mergeCell ref="A133:L134"/>
    <mergeCell ref="N133:Q133"/>
    <mergeCell ref="S133:T133"/>
    <mergeCell ref="A143:L143"/>
    <mergeCell ref="N143:Q143"/>
    <mergeCell ref="S143:T143"/>
    <mergeCell ref="A144:L145"/>
    <mergeCell ref="N144:Q144"/>
    <mergeCell ref="S144:T144"/>
    <mergeCell ref="A140:L141"/>
    <mergeCell ref="N140:Q140"/>
    <mergeCell ref="S140:T140"/>
    <mergeCell ref="A142:L142"/>
    <mergeCell ref="N142:Q142"/>
    <mergeCell ref="S142:T142"/>
    <mergeCell ref="A150:L150"/>
    <mergeCell ref="N150:Q150"/>
    <mergeCell ref="S150:T150"/>
    <mergeCell ref="A151:L151"/>
    <mergeCell ref="N151:Q151"/>
    <mergeCell ref="S151:T151"/>
    <mergeCell ref="A146:L146"/>
    <mergeCell ref="N146:Q146"/>
    <mergeCell ref="S146:T146"/>
    <mergeCell ref="A147:L149"/>
    <mergeCell ref="N147:Q147"/>
    <mergeCell ref="S147:T147"/>
    <mergeCell ref="A155:L156"/>
    <mergeCell ref="N155:Q155"/>
    <mergeCell ref="S155:T155"/>
    <mergeCell ref="A157:L157"/>
    <mergeCell ref="N157:Q157"/>
    <mergeCell ref="S157:T157"/>
    <mergeCell ref="A152:L153"/>
    <mergeCell ref="N152:Q152"/>
    <mergeCell ref="S152:T152"/>
    <mergeCell ref="A154:L154"/>
    <mergeCell ref="N154:Q154"/>
    <mergeCell ref="S154:T154"/>
    <mergeCell ref="A162:L163"/>
    <mergeCell ref="N162:Q162"/>
    <mergeCell ref="S162:T162"/>
    <mergeCell ref="A164:L166"/>
    <mergeCell ref="N164:Q164"/>
    <mergeCell ref="S164:T164"/>
    <mergeCell ref="A158:L159"/>
    <mergeCell ref="N158:Q158"/>
    <mergeCell ref="S158:T158"/>
    <mergeCell ref="A160:L161"/>
    <mergeCell ref="N160:Q160"/>
    <mergeCell ref="S160:T160"/>
    <mergeCell ref="A173:L174"/>
    <mergeCell ref="N173:Q173"/>
    <mergeCell ref="S173:T173"/>
    <mergeCell ref="A175:L176"/>
    <mergeCell ref="N175:Q175"/>
    <mergeCell ref="S175:T175"/>
    <mergeCell ref="A167:L169"/>
    <mergeCell ref="N167:Q167"/>
    <mergeCell ref="S167:T167"/>
    <mergeCell ref="A170:L172"/>
    <mergeCell ref="N170:Q170"/>
    <mergeCell ref="S170:T170"/>
    <mergeCell ref="A182:L183"/>
    <mergeCell ref="N182:Q182"/>
    <mergeCell ref="S182:T182"/>
    <mergeCell ref="A184:L185"/>
    <mergeCell ref="N184:Q184"/>
    <mergeCell ref="S184:T184"/>
    <mergeCell ref="A177:L178"/>
    <mergeCell ref="N177:Q177"/>
    <mergeCell ref="S177:T177"/>
    <mergeCell ref="A179:L181"/>
    <mergeCell ref="N179:Q179"/>
    <mergeCell ref="S179:T179"/>
    <mergeCell ref="A190:L191"/>
    <mergeCell ref="N190:Q190"/>
    <mergeCell ref="S190:T190"/>
    <mergeCell ref="A192:L193"/>
    <mergeCell ref="N192:Q192"/>
    <mergeCell ref="S192:T192"/>
    <mergeCell ref="A186:L187"/>
    <mergeCell ref="N186:Q186"/>
    <mergeCell ref="S186:T186"/>
    <mergeCell ref="A188:L189"/>
    <mergeCell ref="N188:Q188"/>
    <mergeCell ref="S188:T188"/>
    <mergeCell ref="A198:L199"/>
    <mergeCell ref="N198:Q198"/>
    <mergeCell ref="S198:T198"/>
    <mergeCell ref="A200:L201"/>
    <mergeCell ref="N200:Q200"/>
    <mergeCell ref="S200:T200"/>
    <mergeCell ref="A194:L195"/>
    <mergeCell ref="N194:Q194"/>
    <mergeCell ref="S194:T194"/>
    <mergeCell ref="A196:L197"/>
    <mergeCell ref="N196:Q196"/>
    <mergeCell ref="S196:T196"/>
    <mergeCell ref="A205:L205"/>
    <mergeCell ref="N205:Q205"/>
    <mergeCell ref="S205:T205"/>
    <mergeCell ref="A206:L206"/>
    <mergeCell ref="N206:Q206"/>
    <mergeCell ref="S206:T206"/>
    <mergeCell ref="A202:L203"/>
    <mergeCell ref="N202:Q202"/>
    <mergeCell ref="S202:T202"/>
    <mergeCell ref="A204:L204"/>
    <mergeCell ref="N204:Q204"/>
    <mergeCell ref="S204:T204"/>
    <mergeCell ref="A210:L211"/>
    <mergeCell ref="N210:Q210"/>
    <mergeCell ref="S210:T210"/>
    <mergeCell ref="A212:L213"/>
    <mergeCell ref="N212:Q212"/>
    <mergeCell ref="S212:T212"/>
    <mergeCell ref="A207:L207"/>
    <mergeCell ref="N207:Q207"/>
    <mergeCell ref="S207:T207"/>
    <mergeCell ref="A208:L209"/>
    <mergeCell ref="N208:Q208"/>
    <mergeCell ref="S208:T208"/>
    <mergeCell ref="A217:L218"/>
    <mergeCell ref="N217:Q217"/>
    <mergeCell ref="S217:T217"/>
    <mergeCell ref="A219:L219"/>
    <mergeCell ref="N219:Q219"/>
    <mergeCell ref="S219:T219"/>
    <mergeCell ref="A214:L214"/>
    <mergeCell ref="N214:Q214"/>
    <mergeCell ref="S214:T214"/>
    <mergeCell ref="A215:L216"/>
    <mergeCell ref="N215:Q215"/>
    <mergeCell ref="S215:T215"/>
    <mergeCell ref="A223:L223"/>
    <mergeCell ref="N223:Q223"/>
    <mergeCell ref="S223:T223"/>
    <mergeCell ref="A224:L224"/>
    <mergeCell ref="N224:Q224"/>
    <mergeCell ref="S224:T224"/>
    <mergeCell ref="A220:L220"/>
    <mergeCell ref="N220:Q220"/>
    <mergeCell ref="S220:T220"/>
    <mergeCell ref="A221:L222"/>
    <mergeCell ref="N221:Q221"/>
    <mergeCell ref="S221:T221"/>
    <mergeCell ref="A230:L232"/>
    <mergeCell ref="N230:Q230"/>
    <mergeCell ref="S230:T230"/>
    <mergeCell ref="A233:L234"/>
    <mergeCell ref="N233:Q233"/>
    <mergeCell ref="S233:T233"/>
    <mergeCell ref="A225:L227"/>
    <mergeCell ref="N225:Q225"/>
    <mergeCell ref="S225:T225"/>
    <mergeCell ref="A228:L229"/>
    <mergeCell ref="N228:Q228"/>
    <mergeCell ref="S228:T228"/>
    <mergeCell ref="A238:L240"/>
    <mergeCell ref="N238:Q238"/>
    <mergeCell ref="S238:T238"/>
    <mergeCell ref="A241:L243"/>
    <mergeCell ref="N241:Q241"/>
    <mergeCell ref="S241:T241"/>
    <mergeCell ref="A235:L236"/>
    <mergeCell ref="N235:Q235"/>
    <mergeCell ref="S235:T235"/>
    <mergeCell ref="A237:L237"/>
    <mergeCell ref="N237:Q237"/>
    <mergeCell ref="S237:T237"/>
    <mergeCell ref="A248:L250"/>
    <mergeCell ref="N248:Q248"/>
    <mergeCell ref="S248:T248"/>
    <mergeCell ref="A251:L253"/>
    <mergeCell ref="N251:Q251"/>
    <mergeCell ref="S251:T251"/>
    <mergeCell ref="A244:L246"/>
    <mergeCell ref="N244:Q244"/>
    <mergeCell ref="S244:T244"/>
    <mergeCell ref="A247:L247"/>
    <mergeCell ref="N247:Q247"/>
    <mergeCell ref="S247:T247"/>
    <mergeCell ref="A258:L259"/>
    <mergeCell ref="N258:Q258"/>
    <mergeCell ref="S258:T258"/>
    <mergeCell ref="A260:L260"/>
    <mergeCell ref="N260:Q260"/>
    <mergeCell ref="S260:T260"/>
    <mergeCell ref="A254:L255"/>
    <mergeCell ref="N254:Q254"/>
    <mergeCell ref="S254:T254"/>
    <mergeCell ref="A256:L257"/>
    <mergeCell ref="N256:Q256"/>
    <mergeCell ref="S256:T256"/>
    <mergeCell ref="A265:L266"/>
    <mergeCell ref="N265:Q265"/>
    <mergeCell ref="S265:T265"/>
    <mergeCell ref="A267:L268"/>
    <mergeCell ref="N267:Q267"/>
    <mergeCell ref="S267:T267"/>
    <mergeCell ref="A261:L262"/>
    <mergeCell ref="N261:Q261"/>
    <mergeCell ref="S261:T261"/>
    <mergeCell ref="A263:L264"/>
    <mergeCell ref="N263:Q263"/>
    <mergeCell ref="S263:T263"/>
    <mergeCell ref="A273:L274"/>
    <mergeCell ref="N273:Q273"/>
    <mergeCell ref="S273:T273"/>
    <mergeCell ref="A275:L276"/>
    <mergeCell ref="N275:Q275"/>
    <mergeCell ref="S275:T275"/>
    <mergeCell ref="A269:L270"/>
    <mergeCell ref="N269:Q269"/>
    <mergeCell ref="S269:T269"/>
    <mergeCell ref="A271:L272"/>
    <mergeCell ref="N271:Q271"/>
    <mergeCell ref="S271:T271"/>
    <mergeCell ref="A282:L284"/>
    <mergeCell ref="N282:Q282"/>
    <mergeCell ref="S282:T282"/>
    <mergeCell ref="A285:L286"/>
    <mergeCell ref="N285:Q285"/>
    <mergeCell ref="S285:T285"/>
    <mergeCell ref="A277:L278"/>
    <mergeCell ref="N277:Q277"/>
    <mergeCell ref="S277:T277"/>
    <mergeCell ref="A279:L281"/>
    <mergeCell ref="N279:Q279"/>
    <mergeCell ref="S279:T279"/>
    <mergeCell ref="A291:L293"/>
    <mergeCell ref="N291:Q291"/>
    <mergeCell ref="S291:T291"/>
    <mergeCell ref="A294:L295"/>
    <mergeCell ref="N294:Q294"/>
    <mergeCell ref="S294:T294"/>
    <mergeCell ref="A287:L288"/>
    <mergeCell ref="N287:Q287"/>
    <mergeCell ref="S287:T287"/>
    <mergeCell ref="A289:L290"/>
    <mergeCell ref="N289:Q289"/>
    <mergeCell ref="S289:T289"/>
    <mergeCell ref="A298:L299"/>
    <mergeCell ref="N298:Q298"/>
    <mergeCell ref="S298:T298"/>
    <mergeCell ref="A300:L301"/>
    <mergeCell ref="N300:Q300"/>
    <mergeCell ref="S300:T300"/>
    <mergeCell ref="A296:L296"/>
    <mergeCell ref="N296:Q296"/>
    <mergeCell ref="S296:T296"/>
    <mergeCell ref="A297:L297"/>
    <mergeCell ref="N297:Q297"/>
    <mergeCell ref="S297:T297"/>
    <mergeCell ref="A306:L308"/>
    <mergeCell ref="N306:Q306"/>
    <mergeCell ref="S306:T306"/>
    <mergeCell ref="A309:L310"/>
    <mergeCell ref="N309:Q309"/>
    <mergeCell ref="S309:T309"/>
    <mergeCell ref="A302:L303"/>
    <mergeCell ref="N302:Q302"/>
    <mergeCell ref="S302:T302"/>
    <mergeCell ref="A304:L305"/>
    <mergeCell ref="N304:Q304"/>
    <mergeCell ref="S304:T304"/>
    <mergeCell ref="A316:L318"/>
    <mergeCell ref="N316:Q316"/>
    <mergeCell ref="S316:T316"/>
    <mergeCell ref="A319:L319"/>
    <mergeCell ref="N319:Q319"/>
    <mergeCell ref="S319:T319"/>
    <mergeCell ref="A311:L313"/>
    <mergeCell ref="N311:Q311"/>
    <mergeCell ref="S311:T311"/>
    <mergeCell ref="A314:L315"/>
    <mergeCell ref="N314:Q314"/>
    <mergeCell ref="S314:T314"/>
    <mergeCell ref="A324:L326"/>
    <mergeCell ref="N324:Q324"/>
    <mergeCell ref="S324:T324"/>
    <mergeCell ref="A327:L328"/>
    <mergeCell ref="N327:Q327"/>
    <mergeCell ref="S327:T327"/>
    <mergeCell ref="A320:L322"/>
    <mergeCell ref="N320:Q320"/>
    <mergeCell ref="S320:T320"/>
    <mergeCell ref="A323:L323"/>
    <mergeCell ref="N323:Q323"/>
    <mergeCell ref="S323:T323"/>
    <mergeCell ref="A333:L334"/>
    <mergeCell ref="N333:Q333"/>
    <mergeCell ref="S333:T333"/>
    <mergeCell ref="A335:L336"/>
    <mergeCell ref="N335:Q335"/>
    <mergeCell ref="S335:T335"/>
    <mergeCell ref="A329:L330"/>
    <mergeCell ref="N329:Q329"/>
    <mergeCell ref="S329:T329"/>
    <mergeCell ref="A331:L332"/>
    <mergeCell ref="N331:Q331"/>
    <mergeCell ref="S331:T331"/>
    <mergeCell ref="A341:L342"/>
    <mergeCell ref="N341:Q341"/>
    <mergeCell ref="S341:T341"/>
    <mergeCell ref="A343:L344"/>
    <mergeCell ref="N343:Q343"/>
    <mergeCell ref="S343:T343"/>
    <mergeCell ref="A337:L338"/>
    <mergeCell ref="N337:Q337"/>
    <mergeCell ref="S337:T337"/>
    <mergeCell ref="A339:L340"/>
    <mergeCell ref="N339:Q339"/>
    <mergeCell ref="S339:T339"/>
    <mergeCell ref="A348:L349"/>
    <mergeCell ref="N348:Q348"/>
    <mergeCell ref="S348:T348"/>
    <mergeCell ref="A350:L351"/>
    <mergeCell ref="N350:Q350"/>
    <mergeCell ref="S350:T350"/>
    <mergeCell ref="A345:L345"/>
    <mergeCell ref="N345:Q345"/>
    <mergeCell ref="S345:T345"/>
    <mergeCell ref="A346:L347"/>
    <mergeCell ref="N346:Q346"/>
    <mergeCell ref="S346:T346"/>
    <mergeCell ref="A354:L356"/>
    <mergeCell ref="N354:Q354"/>
    <mergeCell ref="S354:T354"/>
    <mergeCell ref="A357:L358"/>
    <mergeCell ref="N357:Q357"/>
    <mergeCell ref="S357:T357"/>
    <mergeCell ref="A352:L352"/>
    <mergeCell ref="N352:Q352"/>
    <mergeCell ref="S352:T352"/>
    <mergeCell ref="A353:L353"/>
    <mergeCell ref="N353:Q353"/>
    <mergeCell ref="S353:T353"/>
    <mergeCell ref="A363:L364"/>
    <mergeCell ref="N363:Q363"/>
    <mergeCell ref="S363:T363"/>
    <mergeCell ref="A365:L366"/>
    <mergeCell ref="N365:Q365"/>
    <mergeCell ref="S365:T365"/>
    <mergeCell ref="A359:L361"/>
    <mergeCell ref="N359:Q359"/>
    <mergeCell ref="S359:T359"/>
    <mergeCell ref="A362:L362"/>
    <mergeCell ref="N362:Q362"/>
    <mergeCell ref="S362:T362"/>
    <mergeCell ref="A371:L371"/>
    <mergeCell ref="N371:Q371"/>
    <mergeCell ref="S371:T371"/>
    <mergeCell ref="A372:L373"/>
    <mergeCell ref="N372:Q372"/>
    <mergeCell ref="S372:T372"/>
    <mergeCell ref="A367:L368"/>
    <mergeCell ref="N367:Q367"/>
    <mergeCell ref="S367:T367"/>
    <mergeCell ref="A369:L370"/>
    <mergeCell ref="N369:Q369"/>
    <mergeCell ref="S369:T369"/>
    <mergeCell ref="A377:L378"/>
    <mergeCell ref="N377:Q377"/>
    <mergeCell ref="S377:T377"/>
    <mergeCell ref="A379:L380"/>
    <mergeCell ref="N379:Q379"/>
    <mergeCell ref="S379:T379"/>
    <mergeCell ref="A374:L375"/>
    <mergeCell ref="N374:Q374"/>
    <mergeCell ref="S374:T374"/>
    <mergeCell ref="A376:L376"/>
    <mergeCell ref="N376:Q376"/>
    <mergeCell ref="S376:T376"/>
    <mergeCell ref="A386:L388"/>
    <mergeCell ref="N386:Q386"/>
    <mergeCell ref="S386:T386"/>
    <mergeCell ref="A389:L390"/>
    <mergeCell ref="N389:Q389"/>
    <mergeCell ref="S389:T389"/>
    <mergeCell ref="A381:L382"/>
    <mergeCell ref="N381:Q381"/>
    <mergeCell ref="S381:T381"/>
    <mergeCell ref="A383:L385"/>
    <mergeCell ref="N383:Q383"/>
    <mergeCell ref="S383:T383"/>
    <mergeCell ref="A397:L398"/>
    <mergeCell ref="N397:Q397"/>
    <mergeCell ref="S397:T397"/>
    <mergeCell ref="A399:L399"/>
    <mergeCell ref="N399:Q399"/>
    <mergeCell ref="S399:T399"/>
    <mergeCell ref="A391:L393"/>
    <mergeCell ref="N391:Q391"/>
    <mergeCell ref="S391:T391"/>
    <mergeCell ref="A394:L396"/>
    <mergeCell ref="N394:Q394"/>
    <mergeCell ref="S394:T394"/>
    <mergeCell ref="A405:L407"/>
    <mergeCell ref="N405:Q405"/>
    <mergeCell ref="S405:T405"/>
    <mergeCell ref="A408:L409"/>
    <mergeCell ref="N408:Q408"/>
    <mergeCell ref="S408:T408"/>
    <mergeCell ref="A400:L402"/>
    <mergeCell ref="N400:Q400"/>
    <mergeCell ref="S400:T400"/>
    <mergeCell ref="A403:L404"/>
    <mergeCell ref="N403:Q403"/>
    <mergeCell ref="S403:T403"/>
    <mergeCell ref="A415:L416"/>
    <mergeCell ref="N415:Q415"/>
    <mergeCell ref="S415:T415"/>
    <mergeCell ref="A417:L419"/>
    <mergeCell ref="N417:Q417"/>
    <mergeCell ref="S417:T417"/>
    <mergeCell ref="A410:L412"/>
    <mergeCell ref="N410:Q410"/>
    <mergeCell ref="S410:T410"/>
    <mergeCell ref="A413:L414"/>
    <mergeCell ref="N413:Q413"/>
    <mergeCell ref="S413:T413"/>
    <mergeCell ref="A423:L425"/>
    <mergeCell ref="N423:Q423"/>
    <mergeCell ref="S423:T423"/>
    <mergeCell ref="A426:L427"/>
    <mergeCell ref="N426:Q426"/>
    <mergeCell ref="S426:T426"/>
    <mergeCell ref="A420:L421"/>
    <mergeCell ref="N420:Q420"/>
    <mergeCell ref="S420:T420"/>
    <mergeCell ref="A422:L422"/>
    <mergeCell ref="N422:Q422"/>
    <mergeCell ref="S422:T422"/>
    <mergeCell ref="A432:L434"/>
    <mergeCell ref="N432:Q432"/>
    <mergeCell ref="S432:T432"/>
    <mergeCell ref="A435:L436"/>
    <mergeCell ref="N435:Q435"/>
    <mergeCell ref="S435:T435"/>
    <mergeCell ref="A428:L429"/>
    <mergeCell ref="N428:Q428"/>
    <mergeCell ref="S428:T428"/>
    <mergeCell ref="A430:L431"/>
    <mergeCell ref="N430:Q430"/>
    <mergeCell ref="S430:T430"/>
    <mergeCell ref="A441:L442"/>
    <mergeCell ref="N441:Q441"/>
    <mergeCell ref="S441:T441"/>
    <mergeCell ref="A443:L444"/>
    <mergeCell ref="N443:Q443"/>
    <mergeCell ref="S443:T443"/>
    <mergeCell ref="A437:L438"/>
    <mergeCell ref="N437:Q437"/>
    <mergeCell ref="S437:T437"/>
    <mergeCell ref="A439:L440"/>
    <mergeCell ref="N439:Q439"/>
    <mergeCell ref="S439:T439"/>
    <mergeCell ref="A450:L452"/>
    <mergeCell ref="N450:Q450"/>
    <mergeCell ref="S450:T450"/>
    <mergeCell ref="A453:L455"/>
    <mergeCell ref="N453:Q453"/>
    <mergeCell ref="S453:T453"/>
    <mergeCell ref="A445:L446"/>
    <mergeCell ref="N445:Q445"/>
    <mergeCell ref="S445:T445"/>
    <mergeCell ref="A447:L449"/>
    <mergeCell ref="N447:Q447"/>
    <mergeCell ref="S447:T447"/>
    <mergeCell ref="A460:L461"/>
    <mergeCell ref="N460:Q460"/>
    <mergeCell ref="S460:T460"/>
    <mergeCell ref="A462:L463"/>
    <mergeCell ref="N462:Q462"/>
    <mergeCell ref="S462:T462"/>
    <mergeCell ref="A456:L457"/>
    <mergeCell ref="N456:Q456"/>
    <mergeCell ref="S456:T456"/>
    <mergeCell ref="A458:L459"/>
    <mergeCell ref="N458:Q458"/>
    <mergeCell ref="S458:T458"/>
    <mergeCell ref="A468:L470"/>
    <mergeCell ref="N468:Q468"/>
    <mergeCell ref="S468:T468"/>
    <mergeCell ref="A471:L473"/>
    <mergeCell ref="N471:Q471"/>
    <mergeCell ref="S471:T471"/>
    <mergeCell ref="A464:L465"/>
    <mergeCell ref="N464:Q464"/>
    <mergeCell ref="S464:T464"/>
    <mergeCell ref="A466:L467"/>
    <mergeCell ref="N466:Q466"/>
    <mergeCell ref="S466:T466"/>
    <mergeCell ref="A480:L482"/>
    <mergeCell ref="N480:Q480"/>
    <mergeCell ref="S480:T480"/>
    <mergeCell ref="A483:L485"/>
    <mergeCell ref="N483:Q483"/>
    <mergeCell ref="S483:T483"/>
    <mergeCell ref="A474:L476"/>
    <mergeCell ref="N474:Q474"/>
    <mergeCell ref="S474:T474"/>
    <mergeCell ref="A477:L479"/>
    <mergeCell ref="N477:Q477"/>
    <mergeCell ref="S477:T477"/>
    <mergeCell ref="A490:L492"/>
    <mergeCell ref="N490:Q490"/>
    <mergeCell ref="S490:T490"/>
    <mergeCell ref="A493:L494"/>
    <mergeCell ref="N493:Q493"/>
    <mergeCell ref="S493:T493"/>
    <mergeCell ref="A486:L487"/>
    <mergeCell ref="N486:Q486"/>
    <mergeCell ref="S486:T486"/>
    <mergeCell ref="A488:L489"/>
    <mergeCell ref="N488:Q488"/>
    <mergeCell ref="S488:T488"/>
    <mergeCell ref="A499:L500"/>
    <mergeCell ref="N499:Q499"/>
    <mergeCell ref="S499:T499"/>
    <mergeCell ref="A501:L502"/>
    <mergeCell ref="N501:Q501"/>
    <mergeCell ref="S501:T501"/>
    <mergeCell ref="A495:L496"/>
    <mergeCell ref="N495:Q495"/>
    <mergeCell ref="S495:T495"/>
    <mergeCell ref="A497:L498"/>
    <mergeCell ref="N497:Q497"/>
    <mergeCell ref="S497:T497"/>
    <mergeCell ref="A507:L508"/>
    <mergeCell ref="N507:Q507"/>
    <mergeCell ref="S507:T507"/>
    <mergeCell ref="A509:L510"/>
    <mergeCell ref="N509:Q509"/>
    <mergeCell ref="S509:T509"/>
    <mergeCell ref="A503:L504"/>
    <mergeCell ref="N503:Q503"/>
    <mergeCell ref="S503:T503"/>
    <mergeCell ref="A505:L506"/>
    <mergeCell ref="N505:Q505"/>
    <mergeCell ref="S505:T505"/>
    <mergeCell ref="A516:L517"/>
    <mergeCell ref="N516:Q516"/>
    <mergeCell ref="S516:T516"/>
    <mergeCell ref="A518:L520"/>
    <mergeCell ref="N518:Q518"/>
    <mergeCell ref="S518:T518"/>
    <mergeCell ref="A511:L512"/>
    <mergeCell ref="N511:Q511"/>
    <mergeCell ref="S511:T511"/>
    <mergeCell ref="A513:L515"/>
    <mergeCell ref="N513:Q513"/>
    <mergeCell ref="S513:T513"/>
    <mergeCell ref="A526:L528"/>
    <mergeCell ref="N526:Q526"/>
    <mergeCell ref="S526:T526"/>
    <mergeCell ref="A529:L530"/>
    <mergeCell ref="N529:Q529"/>
    <mergeCell ref="S529:T529"/>
    <mergeCell ref="A521:L522"/>
    <mergeCell ref="N521:Q521"/>
    <mergeCell ref="S521:T521"/>
    <mergeCell ref="A523:L525"/>
    <mergeCell ref="N523:Q523"/>
    <mergeCell ref="S523:T523"/>
    <mergeCell ref="A535:L536"/>
    <mergeCell ref="N535:Q535"/>
    <mergeCell ref="S535:T535"/>
    <mergeCell ref="A537:L538"/>
    <mergeCell ref="N537:Q537"/>
    <mergeCell ref="S537:T537"/>
    <mergeCell ref="A531:L532"/>
    <mergeCell ref="N531:Q531"/>
    <mergeCell ref="S531:T531"/>
    <mergeCell ref="A533:L534"/>
    <mergeCell ref="N533:Q533"/>
    <mergeCell ref="S533:T533"/>
    <mergeCell ref="A543:L544"/>
    <mergeCell ref="N543:Q543"/>
    <mergeCell ref="S543:T543"/>
    <mergeCell ref="A545:L547"/>
    <mergeCell ref="N545:Q545"/>
    <mergeCell ref="S545:T545"/>
    <mergeCell ref="A539:L540"/>
    <mergeCell ref="N539:Q539"/>
    <mergeCell ref="S539:T539"/>
    <mergeCell ref="A541:L542"/>
    <mergeCell ref="N541:Q541"/>
    <mergeCell ref="S541:T541"/>
    <mergeCell ref="A554:L556"/>
    <mergeCell ref="N554:Q554"/>
    <mergeCell ref="S554:T554"/>
    <mergeCell ref="A557:L559"/>
    <mergeCell ref="N557:Q557"/>
    <mergeCell ref="S557:T557"/>
    <mergeCell ref="A548:L550"/>
    <mergeCell ref="N548:Q548"/>
    <mergeCell ref="S548:T548"/>
    <mergeCell ref="A551:L553"/>
    <mergeCell ref="N551:Q551"/>
    <mergeCell ref="S551:T551"/>
    <mergeCell ref="A566:L568"/>
    <mergeCell ref="N566:Q566"/>
    <mergeCell ref="S566:T566"/>
    <mergeCell ref="A569:L571"/>
    <mergeCell ref="N569:Q569"/>
    <mergeCell ref="S569:T569"/>
    <mergeCell ref="A560:L562"/>
    <mergeCell ref="N560:Q560"/>
    <mergeCell ref="S560:T560"/>
    <mergeCell ref="A563:L565"/>
    <mergeCell ref="N563:Q563"/>
    <mergeCell ref="S563:T563"/>
    <mergeCell ref="A578:L580"/>
    <mergeCell ref="N578:Q578"/>
    <mergeCell ref="S578:T578"/>
    <mergeCell ref="A581:L581"/>
    <mergeCell ref="N581:Q581"/>
    <mergeCell ref="S581:T581"/>
    <mergeCell ref="A572:L574"/>
    <mergeCell ref="N572:Q572"/>
    <mergeCell ref="S572:T572"/>
    <mergeCell ref="A575:L577"/>
    <mergeCell ref="N575:Q575"/>
    <mergeCell ref="S575:T575"/>
    <mergeCell ref="A588:L590"/>
    <mergeCell ref="N588:Q588"/>
    <mergeCell ref="S588:T588"/>
    <mergeCell ref="A591:L593"/>
    <mergeCell ref="N591:Q591"/>
    <mergeCell ref="S591:T591"/>
    <mergeCell ref="A582:L584"/>
    <mergeCell ref="N582:Q582"/>
    <mergeCell ref="S582:T582"/>
    <mergeCell ref="A585:L587"/>
    <mergeCell ref="N585:Q585"/>
    <mergeCell ref="S585:T585"/>
    <mergeCell ref="A600:L601"/>
    <mergeCell ref="N600:Q600"/>
    <mergeCell ref="S600:T600"/>
    <mergeCell ref="A602:L604"/>
    <mergeCell ref="N602:Q602"/>
    <mergeCell ref="S602:T602"/>
    <mergeCell ref="A594:L596"/>
    <mergeCell ref="N594:Q594"/>
    <mergeCell ref="S594:T594"/>
    <mergeCell ref="A597:L599"/>
    <mergeCell ref="N597:Q597"/>
    <mergeCell ref="S597:T597"/>
    <mergeCell ref="O616:T616"/>
    <mergeCell ref="A609:L610"/>
    <mergeCell ref="N609:Q609"/>
    <mergeCell ref="S609:T609"/>
    <mergeCell ref="A612:C612"/>
    <mergeCell ref="M612:Q612"/>
    <mergeCell ref="S612:T612"/>
    <mergeCell ref="A605:L606"/>
    <mergeCell ref="N605:Q605"/>
    <mergeCell ref="S605:T605"/>
    <mergeCell ref="A607:L608"/>
    <mergeCell ref="N607:Q607"/>
    <mergeCell ref="S607:T607"/>
  </mergeCells>
  <pageMargins left="0.23622047244094491" right="0.23622047244094491" top="0.23622047244094491" bottom="0.23622047244094491" header="0" footer="0"/>
  <pageSetup scale="90" fitToWidth="0" fitToHeight="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4:I891"/>
  <sheetViews>
    <sheetView topLeftCell="D424" workbookViewId="0">
      <selection activeCell="I364" sqref="I364"/>
    </sheetView>
  </sheetViews>
  <sheetFormatPr baseColWidth="10" defaultRowHeight="12" x14ac:dyDescent="0.2"/>
  <cols>
    <col min="1" max="1" width="11.42578125" style="78" hidden="1" customWidth="1"/>
    <col min="2" max="2" width="11.42578125" style="79" hidden="1" customWidth="1"/>
    <col min="3" max="3" width="36.28515625" style="78" hidden="1" customWidth="1"/>
    <col min="4" max="4" width="87" style="78" customWidth="1"/>
    <col min="5" max="6" width="16.5703125" style="81" customWidth="1"/>
    <col min="7" max="7" width="13.28515625" style="78" customWidth="1"/>
    <col min="8" max="16384" width="11.42578125" style="78"/>
  </cols>
  <sheetData>
    <row r="4" spans="1:7" x14ac:dyDescent="0.2">
      <c r="D4" s="198" t="s">
        <v>0</v>
      </c>
      <c r="E4" s="198"/>
      <c r="F4" s="198"/>
      <c r="G4" s="198"/>
    </row>
    <row r="5" spans="1:7" ht="15" customHeight="1" x14ac:dyDescent="0.2">
      <c r="D5" s="198" t="s">
        <v>183</v>
      </c>
      <c r="E5" s="198"/>
      <c r="F5" s="198"/>
      <c r="G5" s="198"/>
    </row>
    <row r="6" spans="1:7" x14ac:dyDescent="0.2">
      <c r="D6" s="198" t="s">
        <v>184</v>
      </c>
      <c r="E6" s="198"/>
      <c r="F6" s="198"/>
      <c r="G6" s="198"/>
    </row>
    <row r="7" spans="1:7" x14ac:dyDescent="0.2">
      <c r="D7" s="198" t="s">
        <v>1470</v>
      </c>
      <c r="E7" s="198"/>
      <c r="F7" s="198"/>
      <c r="G7" s="198"/>
    </row>
    <row r="8" spans="1:7" x14ac:dyDescent="0.2">
      <c r="D8" s="198" t="s">
        <v>1471</v>
      </c>
      <c r="E8" s="198"/>
      <c r="F8" s="198"/>
      <c r="G8" s="198"/>
    </row>
    <row r="9" spans="1:7" x14ac:dyDescent="0.2">
      <c r="D9" s="198" t="s">
        <v>1472</v>
      </c>
      <c r="E9" s="198"/>
      <c r="F9" s="198"/>
      <c r="G9" s="198"/>
    </row>
    <row r="10" spans="1:7" x14ac:dyDescent="0.2">
      <c r="D10" s="80"/>
    </row>
    <row r="11" spans="1:7" ht="24" x14ac:dyDescent="0.2">
      <c r="A11" s="78" t="s">
        <v>1473</v>
      </c>
      <c r="C11" s="78" t="s">
        <v>1474</v>
      </c>
      <c r="D11" s="80" t="s">
        <v>1475</v>
      </c>
      <c r="E11" s="82" t="s">
        <v>193</v>
      </c>
      <c r="F11" s="82" t="s">
        <v>1476</v>
      </c>
      <c r="G11" s="83" t="s">
        <v>1477</v>
      </c>
    </row>
    <row r="12" spans="1:7" ht="24" x14ac:dyDescent="0.2">
      <c r="A12" s="78" t="s">
        <v>1478</v>
      </c>
      <c r="B12" s="79" t="s">
        <v>1479</v>
      </c>
      <c r="C12" s="78" t="s">
        <v>1480</v>
      </c>
      <c r="D12" s="84" t="str">
        <f>CONCATENATE(A12,B12,C12)</f>
        <v>00001-ACCIONES DE CONTROL Y MANTENIMIENTO PREVENTIVO Y CORRECTIVO PARA LA CORRECTA OPERACIÓN DEL EQUIPO TÉCNICO DE RADIO Y TELEVISIÓN DE AGUASCALIENTES</v>
      </c>
      <c r="E12" s="85">
        <v>14451200</v>
      </c>
      <c r="F12" s="85">
        <v>14451200</v>
      </c>
      <c r="G12" s="86">
        <f t="shared" ref="G12:G21" si="0">E12/F12</f>
        <v>1</v>
      </c>
    </row>
    <row r="13" spans="1:7" x14ac:dyDescent="0.2">
      <c r="A13" s="78" t="s">
        <v>1481</v>
      </c>
      <c r="B13" s="79" t="s">
        <v>1479</v>
      </c>
      <c r="C13" s="78" t="s">
        <v>1482</v>
      </c>
      <c r="D13" s="87" t="str">
        <f t="shared" ref="D13:D76" si="1">CONCATENATE(A13,B13,C13)</f>
        <v>00005-ACTUALIZACIÓN Y MODERNIZACIÓN LEGISLATIVA</v>
      </c>
      <c r="E13" s="85">
        <v>238866606</v>
      </c>
      <c r="F13" s="85">
        <v>238866606</v>
      </c>
      <c r="G13" s="86">
        <f t="shared" si="0"/>
        <v>1</v>
      </c>
    </row>
    <row r="14" spans="1:7" x14ac:dyDescent="0.2">
      <c r="A14" s="78" t="s">
        <v>1483</v>
      </c>
      <c r="B14" s="79" t="s">
        <v>1479</v>
      </c>
      <c r="C14" s="78" t="s">
        <v>1484</v>
      </c>
      <c r="D14" s="87" t="str">
        <f t="shared" si="1"/>
        <v>00006-ADMINISTRACIÓN CULTURAL</v>
      </c>
      <c r="E14" s="85">
        <v>41880000</v>
      </c>
      <c r="F14" s="85">
        <v>41880000</v>
      </c>
      <c r="G14" s="86">
        <f t="shared" si="0"/>
        <v>1</v>
      </c>
    </row>
    <row r="15" spans="1:7" x14ac:dyDescent="0.2">
      <c r="A15" s="78" t="s">
        <v>1485</v>
      </c>
      <c r="B15" s="79" t="s">
        <v>1479</v>
      </c>
      <c r="C15" s="78" t="s">
        <v>1486</v>
      </c>
      <c r="D15" s="87" t="str">
        <f t="shared" si="1"/>
        <v>00008-ADMINISTRACIÓN Y DIFUSIÓN</v>
      </c>
      <c r="E15" s="85">
        <v>33680200</v>
      </c>
      <c r="F15" s="85">
        <v>33680200</v>
      </c>
      <c r="G15" s="86">
        <f t="shared" si="0"/>
        <v>1</v>
      </c>
    </row>
    <row r="16" spans="1:7" x14ac:dyDescent="0.2">
      <c r="A16" s="78" t="s">
        <v>1487</v>
      </c>
      <c r="B16" s="79" t="s">
        <v>1479</v>
      </c>
      <c r="C16" s="78" t="s">
        <v>1488</v>
      </c>
      <c r="D16" s="87" t="str">
        <f t="shared" si="1"/>
        <v>00009-ADMINISTRACIÓN, FINANCIAMIENTO Y TRANSPARENCIA DE LOS RECURSOS DEL ICTEA</v>
      </c>
      <c r="E16" s="85">
        <v>8081400</v>
      </c>
      <c r="F16" s="85">
        <v>8081400</v>
      </c>
      <c r="G16" s="86">
        <f t="shared" si="0"/>
        <v>1</v>
      </c>
    </row>
    <row r="17" spans="1:7" x14ac:dyDescent="0.2">
      <c r="A17" s="78" t="s">
        <v>1489</v>
      </c>
      <c r="B17" s="79" t="s">
        <v>1479</v>
      </c>
      <c r="C17" s="78" t="s">
        <v>1490</v>
      </c>
      <c r="D17" s="87" t="str">
        <f t="shared" si="1"/>
        <v>00014-ALIMENTACIÓN A POBLACIÓN VULNERABLE</v>
      </c>
      <c r="E17" s="85">
        <v>123315209.31999999</v>
      </c>
      <c r="F17" s="85">
        <v>123315209.31999999</v>
      </c>
      <c r="G17" s="86">
        <f t="shared" si="0"/>
        <v>1</v>
      </c>
    </row>
    <row r="18" spans="1:7" x14ac:dyDescent="0.2">
      <c r="A18" s="78" t="s">
        <v>1491</v>
      </c>
      <c r="B18" s="79" t="s">
        <v>1479</v>
      </c>
      <c r="C18" s="78" t="s">
        <v>1492</v>
      </c>
      <c r="D18" s="87" t="str">
        <f t="shared" si="1"/>
        <v>00018-APLICACIÓN A LA LEGISLACIÓN AMBIENTAL</v>
      </c>
      <c r="E18" s="85">
        <v>698400</v>
      </c>
      <c r="F18" s="85">
        <v>698400</v>
      </c>
      <c r="G18" s="86">
        <f t="shared" si="0"/>
        <v>1</v>
      </c>
    </row>
    <row r="19" spans="1:7" x14ac:dyDescent="0.2">
      <c r="A19" s="78" t="s">
        <v>1493</v>
      </c>
      <c r="B19" s="79" t="s">
        <v>1479</v>
      </c>
      <c r="C19" s="78" t="s">
        <v>1494</v>
      </c>
      <c r="D19" s="87" t="str">
        <f t="shared" si="1"/>
        <v>00019-APLICACIÓN DEL MARCO NORMATIVO EN TODOS LOS ACTOS JURÍDICOS QUE REALIZA EL ORGANISMO</v>
      </c>
      <c r="E19" s="85">
        <v>765600</v>
      </c>
      <c r="F19" s="85">
        <v>765600</v>
      </c>
      <c r="G19" s="86">
        <f t="shared" si="0"/>
        <v>1</v>
      </c>
    </row>
    <row r="20" spans="1:7" x14ac:dyDescent="0.2">
      <c r="A20" s="78" t="s">
        <v>1495</v>
      </c>
      <c r="B20" s="79" t="s">
        <v>1479</v>
      </c>
      <c r="C20" s="78" t="s">
        <v>1496</v>
      </c>
      <c r="D20" s="87" t="str">
        <f t="shared" si="1"/>
        <v>00020-APORTACIONES A MUNICIPIOS</v>
      </c>
      <c r="E20" s="85">
        <v>828587133.76999998</v>
      </c>
      <c r="F20" s="85">
        <v>828587133.76999998</v>
      </c>
      <c r="G20" s="86">
        <f t="shared" si="0"/>
        <v>1</v>
      </c>
    </row>
    <row r="21" spans="1:7" x14ac:dyDescent="0.2">
      <c r="A21" s="78" t="s">
        <v>1497</v>
      </c>
      <c r="B21" s="79" t="s">
        <v>1479</v>
      </c>
      <c r="C21" s="78" t="s">
        <v>1498</v>
      </c>
      <c r="D21" s="87" t="str">
        <f t="shared" si="1"/>
        <v>00022-APOYO A LA BASE TRABAJADORA AL SERVICIO DEL ESTADO</v>
      </c>
      <c r="E21" s="85">
        <v>1015316</v>
      </c>
      <c r="F21" s="85">
        <v>1015316</v>
      </c>
      <c r="G21" s="86">
        <f t="shared" si="0"/>
        <v>1</v>
      </c>
    </row>
    <row r="22" spans="1:7" x14ac:dyDescent="0.2">
      <c r="A22" s="78" t="s">
        <v>1499</v>
      </c>
      <c r="B22" s="79" t="s">
        <v>1479</v>
      </c>
      <c r="C22" s="78" t="s">
        <v>1500</v>
      </c>
      <c r="D22" s="87" t="str">
        <f t="shared" si="1"/>
        <v>00023-APOYO A LA REGULARIZACIÓN DE LA TENENCIA DE LA TIERRA</v>
      </c>
      <c r="E22" s="85">
        <v>5184.0200000000004</v>
      </c>
      <c r="F22" s="85">
        <v>75000</v>
      </c>
      <c r="G22" s="86">
        <f>E22/F22</f>
        <v>6.9120266666666666E-2</v>
      </c>
    </row>
    <row r="23" spans="1:7" x14ac:dyDescent="0.2">
      <c r="A23" s="78" t="s">
        <v>1501</v>
      </c>
      <c r="B23" s="79" t="s">
        <v>1479</v>
      </c>
      <c r="C23" s="78" t="s">
        <v>1502</v>
      </c>
      <c r="D23" s="87" t="str">
        <f t="shared" si="1"/>
        <v>00024-ACTIVIDADES DE APOYO ADMINISTRATIVO</v>
      </c>
      <c r="E23" s="85">
        <v>781820423.79999995</v>
      </c>
      <c r="F23" s="85">
        <v>781820423.79999995</v>
      </c>
      <c r="G23" s="86">
        <f t="shared" ref="G23:G86" si="2">E23/F23</f>
        <v>1</v>
      </c>
    </row>
    <row r="24" spans="1:7" x14ac:dyDescent="0.2">
      <c r="A24" s="78" t="s">
        <v>1503</v>
      </c>
      <c r="B24" s="79" t="s">
        <v>1479</v>
      </c>
      <c r="C24" s="78" t="s">
        <v>1504</v>
      </c>
      <c r="D24" s="87" t="str">
        <f t="shared" si="1"/>
        <v>00025-APOYO AL DESARROLLO TÉCNICO HACENDARIO</v>
      </c>
      <c r="E24" s="85">
        <v>339906.31</v>
      </c>
      <c r="F24" s="85">
        <v>339906.31</v>
      </c>
      <c r="G24" s="86">
        <f t="shared" si="2"/>
        <v>1</v>
      </c>
    </row>
    <row r="25" spans="1:7" x14ac:dyDescent="0.2">
      <c r="A25" s="78" t="s">
        <v>1505</v>
      </c>
      <c r="B25" s="79" t="s">
        <v>1479</v>
      </c>
      <c r="C25" s="78" t="s">
        <v>1506</v>
      </c>
      <c r="D25" s="87" t="str">
        <f t="shared" si="1"/>
        <v>00027-APOYO POR COORDINACIÓN CON ORGANISMOS FEDERALES  DELEGACION DE LA SRE</v>
      </c>
      <c r="E25" s="85">
        <v>3999956.69</v>
      </c>
      <c r="F25" s="85">
        <v>4060045.27</v>
      </c>
      <c r="G25" s="86">
        <f t="shared" si="2"/>
        <v>0.98520002216625524</v>
      </c>
    </row>
    <row r="26" spans="1:7" x14ac:dyDescent="0.2">
      <c r="A26" s="78" t="s">
        <v>1507</v>
      </c>
      <c r="B26" s="79" t="s">
        <v>1479</v>
      </c>
      <c r="C26" s="78" t="s">
        <v>1508</v>
      </c>
      <c r="D26" s="87" t="str">
        <f t="shared" si="1"/>
        <v>00028-APOYOS DIRECTOS</v>
      </c>
      <c r="E26" s="85">
        <v>30440662.32</v>
      </c>
      <c r="F26" s="85">
        <v>30440662.32</v>
      </c>
      <c r="G26" s="86">
        <f t="shared" si="2"/>
        <v>1</v>
      </c>
    </row>
    <row r="27" spans="1:7" x14ac:dyDescent="0.2">
      <c r="A27" s="78" t="s">
        <v>1509</v>
      </c>
      <c r="B27" s="79" t="s">
        <v>1479</v>
      </c>
      <c r="C27" s="78" t="s">
        <v>1510</v>
      </c>
      <c r="D27" s="87" t="str">
        <f t="shared" si="1"/>
        <v>00030-ASESORÍA Y REPRESENTACIÓN EN JUICIO</v>
      </c>
      <c r="E27" s="85">
        <v>11854800</v>
      </c>
      <c r="F27" s="85">
        <v>11854800</v>
      </c>
      <c r="G27" s="86">
        <f t="shared" si="2"/>
        <v>1</v>
      </c>
    </row>
    <row r="28" spans="1:7" ht="16.5" customHeight="1" x14ac:dyDescent="0.2">
      <c r="A28" s="78" t="s">
        <v>1511</v>
      </c>
      <c r="B28" s="79" t="s">
        <v>1479</v>
      </c>
      <c r="C28" s="88" t="s">
        <v>1512</v>
      </c>
      <c r="D28" s="87" t="str">
        <f t="shared" si="1"/>
        <v xml:space="preserve">00058-PROGRAMA EDUCACIÓN PARA ADULTOS  Y ATENCIÓN A LA DEMANDA EDUCATIVA.  _x000D_
</v>
      </c>
      <c r="E28" s="85">
        <v>67083844.469999999</v>
      </c>
      <c r="F28" s="85">
        <v>67408752.879999995</v>
      </c>
      <c r="G28" s="86">
        <f t="shared" si="2"/>
        <v>0.99518002638947511</v>
      </c>
    </row>
    <row r="29" spans="1:7" x14ac:dyDescent="0.2">
      <c r="A29" s="78" t="s">
        <v>1513</v>
      </c>
      <c r="B29" s="79" t="s">
        <v>1479</v>
      </c>
      <c r="C29" s="78" t="s">
        <v>1514</v>
      </c>
      <c r="D29" s="87" t="str">
        <f t="shared" si="1"/>
        <v>00059-ATENCIÓN A LA DEMANDA, COBERTURA Y CALIDAD</v>
      </c>
      <c r="E29" s="85">
        <v>465000</v>
      </c>
      <c r="F29" s="85">
        <v>465000</v>
      </c>
      <c r="G29" s="86">
        <f t="shared" si="2"/>
        <v>1</v>
      </c>
    </row>
    <row r="30" spans="1:7" x14ac:dyDescent="0.2">
      <c r="A30" s="78" t="s">
        <v>1515</v>
      </c>
      <c r="B30" s="79" t="s">
        <v>1479</v>
      </c>
      <c r="C30" s="78" t="s">
        <v>1300</v>
      </c>
      <c r="D30" s="87" t="str">
        <f t="shared" si="1"/>
        <v>00060-ATENCIÓN A LA SALUD</v>
      </c>
      <c r="E30" s="85">
        <v>1659127942.6600001</v>
      </c>
      <c r="F30" s="85">
        <v>1661127942.6600001</v>
      </c>
      <c r="G30" s="86">
        <f t="shared" si="2"/>
        <v>0.99879599882186232</v>
      </c>
    </row>
    <row r="31" spans="1:7" x14ac:dyDescent="0.2">
      <c r="A31" s="78" t="s">
        <v>1516</v>
      </c>
      <c r="B31" s="79" t="s">
        <v>1479</v>
      </c>
      <c r="C31" s="78" t="s">
        <v>1517</v>
      </c>
      <c r="D31" s="87" t="str">
        <f t="shared" si="1"/>
        <v xml:space="preserve">00061-ATENCIÓN ESPECIALIZADA E INGRAL A VÍCTIMAS </v>
      </c>
      <c r="E31" s="85">
        <v>18151200</v>
      </c>
      <c r="F31" s="85">
        <v>18151200</v>
      </c>
      <c r="G31" s="86">
        <f t="shared" si="2"/>
        <v>1</v>
      </c>
    </row>
    <row r="32" spans="1:7" x14ac:dyDescent="0.2">
      <c r="A32" s="78" t="s">
        <v>1518</v>
      </c>
      <c r="B32" s="79" t="s">
        <v>1479</v>
      </c>
      <c r="C32" s="78" t="s">
        <v>1519</v>
      </c>
      <c r="D32" s="87" t="str">
        <f t="shared" si="1"/>
        <v>00062-ATENCIÓN MÉDICA</v>
      </c>
      <c r="E32" s="85">
        <v>23498800</v>
      </c>
      <c r="F32" s="85">
        <v>23498800</v>
      </c>
      <c r="G32" s="86">
        <f t="shared" si="2"/>
        <v>1</v>
      </c>
    </row>
    <row r="33" spans="1:7" x14ac:dyDescent="0.2">
      <c r="A33" s="78" t="s">
        <v>1520</v>
      </c>
      <c r="B33" s="79" t="s">
        <v>1479</v>
      </c>
      <c r="C33" s="78" t="s">
        <v>1521</v>
      </c>
      <c r="D33" s="87" t="str">
        <f t="shared" si="1"/>
        <v>00066-BECAS EDUCATIVAS</v>
      </c>
      <c r="E33" s="85">
        <v>30101600</v>
      </c>
      <c r="F33" s="85">
        <v>30101600</v>
      </c>
      <c r="G33" s="86">
        <f t="shared" si="2"/>
        <v>1</v>
      </c>
    </row>
    <row r="34" spans="1:7" x14ac:dyDescent="0.2">
      <c r="A34" s="78" t="s">
        <v>1522</v>
      </c>
      <c r="B34" s="79" t="s">
        <v>1479</v>
      </c>
      <c r="C34" s="78" t="s">
        <v>1523</v>
      </c>
      <c r="D34" s="87" t="str">
        <f t="shared" si="1"/>
        <v>00071-CALIDAD Y COMPETITIVIDAD ACADÉMICA</v>
      </c>
      <c r="E34" s="85">
        <v>17329430</v>
      </c>
      <c r="F34" s="85">
        <v>17329430</v>
      </c>
      <c r="G34" s="86">
        <f t="shared" si="2"/>
        <v>1</v>
      </c>
    </row>
    <row r="35" spans="1:7" x14ac:dyDescent="0.2">
      <c r="A35" s="78" t="s">
        <v>1524</v>
      </c>
      <c r="B35" s="79" t="s">
        <v>1479</v>
      </c>
      <c r="C35" s="78" t="s">
        <v>1525</v>
      </c>
      <c r="D35" s="87" t="str">
        <f t="shared" si="1"/>
        <v>00074-CAPACITACIÓN DOCENTE</v>
      </c>
      <c r="E35" s="85">
        <v>6000000</v>
      </c>
      <c r="F35" s="85">
        <v>6000000</v>
      </c>
      <c r="G35" s="86">
        <f t="shared" si="2"/>
        <v>1</v>
      </c>
    </row>
    <row r="36" spans="1:7" x14ac:dyDescent="0.2">
      <c r="A36" s="78" t="s">
        <v>1526</v>
      </c>
      <c r="B36" s="79" t="s">
        <v>1479</v>
      </c>
      <c r="C36" s="78" t="s">
        <v>1527</v>
      </c>
      <c r="D36" s="87" t="str">
        <f t="shared" si="1"/>
        <v>00087-COMUNICACIÓN DE LA CULTURA CIENTÍFICA</v>
      </c>
      <c r="E36" s="85">
        <v>354700</v>
      </c>
      <c r="F36" s="85">
        <v>354700</v>
      </c>
      <c r="G36" s="86">
        <f t="shared" si="2"/>
        <v>1</v>
      </c>
    </row>
    <row r="37" spans="1:7" ht="24" x14ac:dyDescent="0.2">
      <c r="A37" s="78" t="s">
        <v>1528</v>
      </c>
      <c r="B37" s="79" t="s">
        <v>1479</v>
      </c>
      <c r="C37" s="78" t="s">
        <v>1529</v>
      </c>
      <c r="D37" s="84" t="str">
        <f t="shared" si="1"/>
        <v>00091-CONSERVACIÓN DE LAS INSTALACIONES DEL COMPLEJO TRES CENTURIAS (NOMBRE ANTERIOR: CONSERVACIÓN Y MANTENIMIENTO DE ÁREAS FÍSICA Y PATRIMONIAL DEL COMPLEJO TRES CENTURIAS)</v>
      </c>
      <c r="E37" s="85">
        <v>12218174.16</v>
      </c>
      <c r="F37" s="85">
        <v>12218174.16</v>
      </c>
      <c r="G37" s="86">
        <f t="shared" si="2"/>
        <v>1</v>
      </c>
    </row>
    <row r="38" spans="1:7" x14ac:dyDescent="0.2">
      <c r="A38" s="78" t="s">
        <v>1530</v>
      </c>
      <c r="B38" s="79" t="s">
        <v>1479</v>
      </c>
      <c r="C38" s="78" t="s">
        <v>1531</v>
      </c>
      <c r="D38" s="84" t="str">
        <f t="shared" si="1"/>
        <v>00094-COORDINACIÓN CON LOS MUNICIPIOS DEL ESTADO</v>
      </c>
      <c r="E38" s="85">
        <v>28000</v>
      </c>
      <c r="F38" s="85">
        <v>28000</v>
      </c>
      <c r="G38" s="86">
        <f t="shared" si="2"/>
        <v>1</v>
      </c>
    </row>
    <row r="39" spans="1:7" ht="36" x14ac:dyDescent="0.2">
      <c r="A39" s="78" t="s">
        <v>1532</v>
      </c>
      <c r="B39" s="79" t="s">
        <v>1479</v>
      </c>
      <c r="C39" s="78" t="s">
        <v>1533</v>
      </c>
      <c r="D39" s="84" t="str">
        <f t="shared" si="1"/>
        <v>00096-COORDINACIÓN Y DIRECCIÓN DEL TRABAJO INSTITUCIONAL DE LAS ÁREAS QUE INTEGRAN EL ORGANISMO, ASÍ COMO LA GESTIÓN DE CONVENIOS Y ACUERDOS INTERINSTITUCIONALES, PARA GARANTIZAR UNA TELEVISIÓN Y RADIO DE CALIDAD</v>
      </c>
      <c r="E39" s="85">
        <v>3253600</v>
      </c>
      <c r="F39" s="85">
        <v>3253600</v>
      </c>
      <c r="G39" s="86">
        <f t="shared" si="2"/>
        <v>1</v>
      </c>
    </row>
    <row r="40" spans="1:7" ht="24" x14ac:dyDescent="0.2">
      <c r="A40" s="78" t="s">
        <v>1534</v>
      </c>
      <c r="B40" s="79" t="s">
        <v>1479</v>
      </c>
      <c r="C40" s="78" t="s">
        <v>1535</v>
      </c>
      <c r="D40" s="84" t="str">
        <f t="shared" si="1"/>
        <v>00098-COORDINACIÓN Y CAPACITACIÓN CON INSTITUCIONES DEL SECTOR  SALUD Y PARTICIPACIÓN EN LAS SESIONES DE LOS CONSEJOS.</v>
      </c>
      <c r="E40" s="85">
        <v>5790000</v>
      </c>
      <c r="F40" s="85">
        <v>5790000</v>
      </c>
      <c r="G40" s="86">
        <f t="shared" si="2"/>
        <v>1</v>
      </c>
    </row>
    <row r="41" spans="1:7" x14ac:dyDescent="0.2">
      <c r="A41" s="78" t="s">
        <v>1536</v>
      </c>
      <c r="B41" s="79" t="s">
        <v>1479</v>
      </c>
      <c r="C41" s="78" t="s">
        <v>1537</v>
      </c>
      <c r="D41" s="84" t="str">
        <f t="shared" si="1"/>
        <v>00101-CULTURA FÍSICA PARA LA SALUD</v>
      </c>
      <c r="E41" s="85">
        <v>43950200</v>
      </c>
      <c r="F41" s="85">
        <v>43950200</v>
      </c>
      <c r="G41" s="86">
        <f t="shared" si="2"/>
        <v>1</v>
      </c>
    </row>
    <row r="42" spans="1:7" x14ac:dyDescent="0.2">
      <c r="A42" s="78" t="s">
        <v>1538</v>
      </c>
      <c r="B42" s="79" t="s">
        <v>1479</v>
      </c>
      <c r="C42" s="78" t="s">
        <v>1539</v>
      </c>
      <c r="D42" s="84" t="str">
        <f t="shared" si="1"/>
        <v>00102-CULTURA FÍSICA SOCIAL</v>
      </c>
      <c r="E42" s="85">
        <v>15257600</v>
      </c>
      <c r="F42" s="85">
        <v>15257600</v>
      </c>
      <c r="G42" s="86">
        <f t="shared" si="2"/>
        <v>1</v>
      </c>
    </row>
    <row r="43" spans="1:7" x14ac:dyDescent="0.2">
      <c r="A43" s="78" t="s">
        <v>1540</v>
      </c>
      <c r="B43" s="79" t="s">
        <v>1479</v>
      </c>
      <c r="C43" s="78" t="s">
        <v>1541</v>
      </c>
      <c r="D43" s="84" t="str">
        <f t="shared" si="1"/>
        <v>00103-DEFENSORÍA JURÍDICA ASISTENCIAL</v>
      </c>
      <c r="E43" s="85">
        <v>3224400</v>
      </c>
      <c r="F43" s="85">
        <v>3224400</v>
      </c>
      <c r="G43" s="86">
        <f t="shared" si="2"/>
        <v>1</v>
      </c>
    </row>
    <row r="44" spans="1:7" x14ac:dyDescent="0.2">
      <c r="A44" s="78" t="s">
        <v>1542</v>
      </c>
      <c r="B44" s="79" t="s">
        <v>1479</v>
      </c>
      <c r="C44" s="78" t="s">
        <v>1543</v>
      </c>
      <c r="D44" s="84" t="str">
        <f t="shared" si="1"/>
        <v>00104-DEPORTE ESTUDIANTIL</v>
      </c>
      <c r="E44" s="85">
        <v>4816200</v>
      </c>
      <c r="F44" s="85">
        <v>4816200</v>
      </c>
      <c r="G44" s="86">
        <f t="shared" si="2"/>
        <v>1</v>
      </c>
    </row>
    <row r="45" spans="1:7" x14ac:dyDescent="0.2">
      <c r="A45" s="78" t="s">
        <v>1544</v>
      </c>
      <c r="B45" s="79" t="s">
        <v>1479</v>
      </c>
      <c r="C45" s="78" t="s">
        <v>1545</v>
      </c>
      <c r="D45" s="84" t="str">
        <f t="shared" si="1"/>
        <v>00105-DEPORTE SELECTIVO</v>
      </c>
      <c r="E45" s="85">
        <v>74655072.5</v>
      </c>
      <c r="F45" s="85">
        <v>74655072.5</v>
      </c>
      <c r="G45" s="86">
        <f t="shared" si="2"/>
        <v>1</v>
      </c>
    </row>
    <row r="46" spans="1:7" x14ac:dyDescent="0.2">
      <c r="A46" s="78" t="s">
        <v>1546</v>
      </c>
      <c r="B46" s="79" t="s">
        <v>1479</v>
      </c>
      <c r="C46" s="78" t="s">
        <v>1547</v>
      </c>
      <c r="D46" s="84" t="str">
        <f t="shared" si="1"/>
        <v>00107-DESARROLLO ACADÉMICO</v>
      </c>
      <c r="E46" s="85">
        <v>100000</v>
      </c>
      <c r="F46" s="85">
        <v>100000</v>
      </c>
      <c r="G46" s="86">
        <f t="shared" si="2"/>
        <v>1</v>
      </c>
    </row>
    <row r="47" spans="1:7" x14ac:dyDescent="0.2">
      <c r="A47" s="78" t="s">
        <v>1548</v>
      </c>
      <c r="B47" s="79" t="s">
        <v>1479</v>
      </c>
      <c r="C47" s="78" t="s">
        <v>1549</v>
      </c>
      <c r="D47" s="84" t="str">
        <f t="shared" si="1"/>
        <v>00108-DESARROLLO COMUNITARIO</v>
      </c>
      <c r="E47" s="85">
        <v>1393200</v>
      </c>
      <c r="F47" s="85">
        <v>1393200</v>
      </c>
      <c r="G47" s="86">
        <f t="shared" si="2"/>
        <v>1</v>
      </c>
    </row>
    <row r="48" spans="1:7" x14ac:dyDescent="0.2">
      <c r="A48" s="78" t="s">
        <v>1550</v>
      </c>
      <c r="B48" s="79" t="s">
        <v>1479</v>
      </c>
      <c r="C48" s="78" t="s">
        <v>1551</v>
      </c>
      <c r="D48" s="84" t="str">
        <f t="shared" si="1"/>
        <v>00110-DESARROLLO FAMILIAR</v>
      </c>
      <c r="E48" s="85">
        <v>66027600</v>
      </c>
      <c r="F48" s="85">
        <v>66027600</v>
      </c>
      <c r="G48" s="86">
        <f t="shared" si="2"/>
        <v>1</v>
      </c>
    </row>
    <row r="49" spans="1:7" x14ac:dyDescent="0.2">
      <c r="A49" s="78" t="s">
        <v>1552</v>
      </c>
      <c r="B49" s="79" t="s">
        <v>1479</v>
      </c>
      <c r="C49" s="78" t="s">
        <v>1553</v>
      </c>
      <c r="D49" s="84" t="str">
        <f t="shared" si="1"/>
        <v>00111-DESARROLLO INSTITUCIONAL Y GESTIÓN ADMINISTRATIVA</v>
      </c>
      <c r="E49" s="85">
        <v>164469048</v>
      </c>
      <c r="F49" s="85">
        <v>164469048</v>
      </c>
      <c r="G49" s="86">
        <f t="shared" si="2"/>
        <v>1</v>
      </c>
    </row>
    <row r="50" spans="1:7" x14ac:dyDescent="0.2">
      <c r="A50" s="78" t="s">
        <v>1554</v>
      </c>
      <c r="B50" s="79" t="s">
        <v>1479</v>
      </c>
      <c r="C50" s="78" t="s">
        <v>1555</v>
      </c>
      <c r="D50" s="84" t="str">
        <f t="shared" si="1"/>
        <v>00112-DESARROLLO, PROFESIONALIZACIÓN Y ESPECIALIZACIÓN</v>
      </c>
      <c r="E50" s="85">
        <v>1107600</v>
      </c>
      <c r="F50" s="85">
        <v>1107600</v>
      </c>
      <c r="G50" s="86">
        <f t="shared" si="2"/>
        <v>1</v>
      </c>
    </row>
    <row r="51" spans="1:7" x14ac:dyDescent="0.2">
      <c r="A51" s="78" t="s">
        <v>1556</v>
      </c>
      <c r="B51" s="79" t="s">
        <v>1479</v>
      </c>
      <c r="C51" s="78" t="s">
        <v>1557</v>
      </c>
      <c r="D51" s="84" t="str">
        <f t="shared" si="1"/>
        <v>00113-SERVICIOS DE DIFUSIÓN</v>
      </c>
      <c r="E51" s="85">
        <v>46500000</v>
      </c>
      <c r="F51" s="85">
        <v>46500000</v>
      </c>
      <c r="G51" s="86">
        <f t="shared" si="2"/>
        <v>1</v>
      </c>
    </row>
    <row r="52" spans="1:7" x14ac:dyDescent="0.2">
      <c r="A52" s="78" t="s">
        <v>1558</v>
      </c>
      <c r="B52" s="79" t="s">
        <v>1479</v>
      </c>
      <c r="C52" s="78" t="s">
        <v>1559</v>
      </c>
      <c r="D52" s="84" t="str">
        <f t="shared" si="1"/>
        <v>00115-DIRECCIÓN ESTRATÉGICA INSTITUCIONAL</v>
      </c>
      <c r="E52" s="85">
        <v>2388800</v>
      </c>
      <c r="F52" s="85">
        <v>2388800</v>
      </c>
      <c r="G52" s="86">
        <f t="shared" si="2"/>
        <v>1</v>
      </c>
    </row>
    <row r="53" spans="1:7" x14ac:dyDescent="0.2">
      <c r="A53" s="78" t="s">
        <v>1560</v>
      </c>
      <c r="B53" s="79" t="s">
        <v>1479</v>
      </c>
      <c r="C53" s="78" t="s">
        <v>1561</v>
      </c>
      <c r="D53" s="84" t="str">
        <f t="shared" si="1"/>
        <v>00116-DIRECCIÓN Y APOYO EN LA GENERACIÓN DE ESTRATEGIAS CULTURALES</v>
      </c>
      <c r="E53" s="85">
        <v>10232000</v>
      </c>
      <c r="F53" s="85">
        <v>10232000</v>
      </c>
      <c r="G53" s="86">
        <f t="shared" si="2"/>
        <v>1</v>
      </c>
    </row>
    <row r="54" spans="1:7" x14ac:dyDescent="0.2">
      <c r="A54" s="78" t="s">
        <v>1562</v>
      </c>
      <c r="B54" s="79" t="s">
        <v>1479</v>
      </c>
      <c r="C54" s="78" t="s">
        <v>1563</v>
      </c>
      <c r="D54" s="84" t="str">
        <f t="shared" si="1"/>
        <v>00118-DIVULGACIÓN DE LA CIENCIA</v>
      </c>
      <c r="E54" s="85">
        <v>710000</v>
      </c>
      <c r="F54" s="85">
        <v>710000</v>
      </c>
      <c r="G54" s="86">
        <f t="shared" si="2"/>
        <v>1</v>
      </c>
    </row>
    <row r="55" spans="1:7" x14ac:dyDescent="0.2">
      <c r="A55" s="78" t="s">
        <v>1564</v>
      </c>
      <c r="B55" s="79" t="s">
        <v>1479</v>
      </c>
      <c r="C55" s="78" t="s">
        <v>1565</v>
      </c>
      <c r="D55" s="84" t="str">
        <f t="shared" si="1"/>
        <v>00122-EDUCACIÓN DE CALIDAD EN EDUCACIÓN BÁSICA</v>
      </c>
      <c r="E55" s="85">
        <v>6841727347.9200001</v>
      </c>
      <c r="F55" s="85">
        <v>6841727347.9200001</v>
      </c>
      <c r="G55" s="86">
        <f t="shared" si="2"/>
        <v>1</v>
      </c>
    </row>
    <row r="56" spans="1:7" x14ac:dyDescent="0.2">
      <c r="A56" s="78" t="s">
        <v>1566</v>
      </c>
      <c r="B56" s="79" t="s">
        <v>1479</v>
      </c>
      <c r="C56" s="78" t="s">
        <v>1567</v>
      </c>
      <c r="D56" s="84" t="str">
        <f t="shared" si="1"/>
        <v>00123-EDUCACIÓN DE CALIDAD EN EDUCACIÓN MEDIA SUPERIOR</v>
      </c>
      <c r="E56" s="85">
        <v>76034824</v>
      </c>
      <c r="F56" s="85">
        <v>76034824</v>
      </c>
      <c r="G56" s="86">
        <f t="shared" si="2"/>
        <v>1</v>
      </c>
    </row>
    <row r="57" spans="1:7" x14ac:dyDescent="0.2">
      <c r="A57" s="78" t="s">
        <v>1568</v>
      </c>
      <c r="B57" s="79" t="s">
        <v>1479</v>
      </c>
      <c r="C57" s="78" t="s">
        <v>1569</v>
      </c>
      <c r="D57" s="84" t="str">
        <f t="shared" si="1"/>
        <v>00126-EDUCACIÓN SUPERIOR DE CALIDAD Y PERTINENTE</v>
      </c>
      <c r="E57" s="85">
        <v>34999922</v>
      </c>
      <c r="F57" s="85">
        <v>34999922</v>
      </c>
      <c r="G57" s="86">
        <f t="shared" si="2"/>
        <v>1</v>
      </c>
    </row>
    <row r="58" spans="1:7" ht="24" x14ac:dyDescent="0.2">
      <c r="A58" s="78" t="s">
        <v>1570</v>
      </c>
      <c r="B58" s="79" t="s">
        <v>1479</v>
      </c>
      <c r="C58" s="78" t="s">
        <v>1571</v>
      </c>
      <c r="D58" s="84" t="str">
        <f t="shared" si="1"/>
        <v>00128-EJECUCIÓN DE INFRAESTRUCTURA FÍSICA EDUCATIVA EN LOS NIVELES BÁSICA, MEDIA SUPERIOR Y SUPERIOR.</v>
      </c>
      <c r="E58" s="85">
        <v>167273802.96000001</v>
      </c>
      <c r="F58" s="85">
        <v>167273802.96000001</v>
      </c>
      <c r="G58" s="86">
        <f t="shared" si="2"/>
        <v>1</v>
      </c>
    </row>
    <row r="59" spans="1:7" ht="30.75" customHeight="1" x14ac:dyDescent="0.2">
      <c r="A59" s="78" t="s">
        <v>1572</v>
      </c>
      <c r="B59" s="79" t="s">
        <v>1479</v>
      </c>
      <c r="C59" s="78" t="s">
        <v>1573</v>
      </c>
      <c r="D59" s="84" t="str">
        <f t="shared" si="1"/>
        <v>00133-ESTABLECER SISTEMAS Y MÉTODOS DE TRABAJO EN LAS DIFERENTES ÁREAS DE ESTA ENTIDAD, OPTIMIZAR EL MANEJO Y CONTROL DE LOS RECURSOS PRESUPUESTADOS Y PROPIOS, CONFORME A LA NORMATIVIDAD APLICABLE</v>
      </c>
      <c r="E59" s="85">
        <v>8678000</v>
      </c>
      <c r="F59" s="85">
        <v>8678000</v>
      </c>
      <c r="G59" s="86">
        <f t="shared" si="2"/>
        <v>1</v>
      </c>
    </row>
    <row r="60" spans="1:7" x14ac:dyDescent="0.2">
      <c r="A60" s="78" t="s">
        <v>1574</v>
      </c>
      <c r="B60" s="79" t="s">
        <v>1479</v>
      </c>
      <c r="C60" s="78" t="s">
        <v>1575</v>
      </c>
      <c r="D60" s="84" t="str">
        <f t="shared" si="1"/>
        <v>00134-EVALUACIÓN  INSTITUCIONAL</v>
      </c>
      <c r="E60" s="85">
        <v>9384000</v>
      </c>
      <c r="F60" s="85">
        <v>9384000</v>
      </c>
      <c r="G60" s="86">
        <f t="shared" si="2"/>
        <v>1</v>
      </c>
    </row>
    <row r="61" spans="1:7" ht="24" x14ac:dyDescent="0.2">
      <c r="A61" s="78" t="s">
        <v>1576</v>
      </c>
      <c r="B61" s="79" t="s">
        <v>1479</v>
      </c>
      <c r="C61" s="78" t="s">
        <v>1577</v>
      </c>
      <c r="D61" s="84" t="str">
        <f t="shared" si="1"/>
        <v>00138-FFOFAE PROGRAMA DE SANIDAD E INOCUIDAD AGROALIMENTARIA Y PROYECTOS ESTRATEGICOS ESTATALES</v>
      </c>
      <c r="E61" s="85">
        <v>75000000</v>
      </c>
      <c r="F61" s="85">
        <v>75000000</v>
      </c>
      <c r="G61" s="86">
        <f t="shared" si="2"/>
        <v>1</v>
      </c>
    </row>
    <row r="62" spans="1:7" x14ac:dyDescent="0.2">
      <c r="A62" s="78" t="s">
        <v>1578</v>
      </c>
      <c r="B62" s="79" t="s">
        <v>1479</v>
      </c>
      <c r="C62" s="78" t="s">
        <v>1579</v>
      </c>
      <c r="D62" s="84" t="str">
        <f t="shared" si="1"/>
        <v>00141-FIDEICOMISO DE BECAS DE EDUCACIÓN SUPERIOR PÚBLICA DEL ESTADO DE AGUASCALIENTES</v>
      </c>
      <c r="E62" s="85">
        <v>10000000</v>
      </c>
      <c r="F62" s="85">
        <v>10000000</v>
      </c>
      <c r="G62" s="86">
        <f t="shared" si="2"/>
        <v>1</v>
      </c>
    </row>
    <row r="63" spans="1:7" x14ac:dyDescent="0.2">
      <c r="A63" s="78" t="s">
        <v>1580</v>
      </c>
      <c r="B63" s="79" t="s">
        <v>1479</v>
      </c>
      <c r="C63" s="78" t="s">
        <v>1581</v>
      </c>
      <c r="D63" s="84" t="str">
        <f t="shared" si="1"/>
        <v>00142-FIDEICOMISO DE ENFERMOS RENALES</v>
      </c>
      <c r="E63" s="85">
        <v>11330000</v>
      </c>
      <c r="F63" s="85">
        <v>11330000</v>
      </c>
      <c r="G63" s="86">
        <f t="shared" si="2"/>
        <v>1</v>
      </c>
    </row>
    <row r="64" spans="1:7" x14ac:dyDescent="0.2">
      <c r="A64" s="78" t="s">
        <v>1582</v>
      </c>
      <c r="B64" s="79" t="s">
        <v>1479</v>
      </c>
      <c r="C64" s="78" t="s">
        <v>1583</v>
      </c>
      <c r="D64" s="84" t="str">
        <f t="shared" si="1"/>
        <v>00148-FINANCIAMIENTO ESTATAL A ASOCIACIONES Y PARTIDOS POLÍTICOS</v>
      </c>
      <c r="E64" s="85">
        <v>75937500</v>
      </c>
      <c r="F64" s="85">
        <v>75937500</v>
      </c>
      <c r="G64" s="86">
        <f t="shared" si="2"/>
        <v>1</v>
      </c>
    </row>
    <row r="65" spans="1:7" x14ac:dyDescent="0.2">
      <c r="A65" s="78" t="s">
        <v>1584</v>
      </c>
      <c r="B65" s="79" t="s">
        <v>1479</v>
      </c>
      <c r="C65" s="78" t="s">
        <v>1585</v>
      </c>
      <c r="D65" s="84" t="str">
        <f t="shared" si="1"/>
        <v>00151-FONDO DE ATENCION A VÍCTIMAS DEL DELITO</v>
      </c>
      <c r="E65" s="85">
        <v>2163000</v>
      </c>
      <c r="F65" s="85">
        <v>2163000</v>
      </c>
      <c r="G65" s="86">
        <f t="shared" si="2"/>
        <v>1</v>
      </c>
    </row>
    <row r="66" spans="1:7" x14ac:dyDescent="0.2">
      <c r="A66" s="78" t="s">
        <v>1586</v>
      </c>
      <c r="B66" s="79" t="s">
        <v>1479</v>
      </c>
      <c r="C66" s="78" t="s">
        <v>1587</v>
      </c>
      <c r="D66" s="84" t="str">
        <f t="shared" si="1"/>
        <v>00153-FONDO PARA VÍCTIMAS DE ACCIDENTES</v>
      </c>
      <c r="E66" s="85">
        <v>0</v>
      </c>
      <c r="F66" s="85">
        <v>3000000</v>
      </c>
      <c r="G66" s="86">
        <f t="shared" si="2"/>
        <v>0</v>
      </c>
    </row>
    <row r="67" spans="1:7" x14ac:dyDescent="0.2">
      <c r="A67" s="78" t="s">
        <v>1588</v>
      </c>
      <c r="B67" s="79" t="s">
        <v>1479</v>
      </c>
      <c r="C67" s="78" t="s">
        <v>1589</v>
      </c>
      <c r="D67" s="84" t="str">
        <f t="shared" si="1"/>
        <v>00156-FORTALECIMIENTO A LA ATENCIÓN MÉDICA</v>
      </c>
      <c r="E67" s="85">
        <v>10747000</v>
      </c>
      <c r="F67" s="85">
        <v>10747000</v>
      </c>
      <c r="G67" s="86">
        <f t="shared" si="2"/>
        <v>1</v>
      </c>
    </row>
    <row r="68" spans="1:7" x14ac:dyDescent="0.2">
      <c r="A68" s="78" t="s">
        <v>1590</v>
      </c>
      <c r="B68" s="79" t="s">
        <v>1479</v>
      </c>
      <c r="C68" s="78" t="s">
        <v>1591</v>
      </c>
      <c r="D68" s="84" t="str">
        <f t="shared" si="1"/>
        <v>00157-FORTALECIMIENTO A LA AUTONOMÍA DE LA GESTIÓN</v>
      </c>
      <c r="E68" s="85">
        <v>50000000</v>
      </c>
      <c r="F68" s="85">
        <v>50000000</v>
      </c>
      <c r="G68" s="86">
        <f t="shared" si="2"/>
        <v>1</v>
      </c>
    </row>
    <row r="69" spans="1:7" x14ac:dyDescent="0.2">
      <c r="A69" s="78" t="s">
        <v>1592</v>
      </c>
      <c r="B69" s="79" t="s">
        <v>1479</v>
      </c>
      <c r="C69" s="78" t="s">
        <v>1593</v>
      </c>
      <c r="D69" s="84" t="str">
        <f t="shared" si="1"/>
        <v>00158-FORTALECIMIENTO EN INFRAESTRUCTURA Y EQUIPAMIENTO</v>
      </c>
      <c r="E69" s="85">
        <v>787000</v>
      </c>
      <c r="F69" s="85">
        <v>787000</v>
      </c>
      <c r="G69" s="86">
        <f t="shared" si="2"/>
        <v>1</v>
      </c>
    </row>
    <row r="70" spans="1:7" x14ac:dyDescent="0.2">
      <c r="A70" s="78" t="s">
        <v>1594</v>
      </c>
      <c r="B70" s="79" t="s">
        <v>1479</v>
      </c>
      <c r="C70" s="78" t="s">
        <v>1595</v>
      </c>
      <c r="D70" s="84" t="str">
        <f t="shared" si="1"/>
        <v>00159-FORTALECIMIENTO Y CONSOLIDACIÓN DE LA INVESTIGACIÓN Y PERSECUCIÓN DE LOS HECHOS DELICTIVOS</v>
      </c>
      <c r="E70" s="85">
        <v>291187600</v>
      </c>
      <c r="F70" s="85">
        <v>291187600</v>
      </c>
      <c r="G70" s="86">
        <f t="shared" si="2"/>
        <v>1</v>
      </c>
    </row>
    <row r="71" spans="1:7" x14ac:dyDescent="0.2">
      <c r="A71" s="78" t="s">
        <v>1596</v>
      </c>
      <c r="B71" s="79" t="s">
        <v>1479</v>
      </c>
      <c r="C71" s="78" t="s">
        <v>1597</v>
      </c>
      <c r="D71" s="84" t="str">
        <f t="shared" si="1"/>
        <v>00164-INSTITUCIONES U ORGANIZACIONES DE LA SOCIEDAD CIVIL</v>
      </c>
      <c r="E71" s="85">
        <v>46000000</v>
      </c>
      <c r="F71" s="85">
        <v>46000000</v>
      </c>
      <c r="G71" s="86">
        <f t="shared" si="2"/>
        <v>1</v>
      </c>
    </row>
    <row r="72" spans="1:7" x14ac:dyDescent="0.2">
      <c r="A72" s="78" t="s">
        <v>1598</v>
      </c>
      <c r="B72" s="79" t="s">
        <v>1479</v>
      </c>
      <c r="C72" s="78" t="s">
        <v>1599</v>
      </c>
      <c r="D72" s="84" t="str">
        <f t="shared" si="1"/>
        <v>00166-GENERACIÓN DE CONVENIOS CON LAS INSTITUCIONES EDUCATIVAS.</v>
      </c>
      <c r="E72" s="85">
        <v>23000</v>
      </c>
      <c r="F72" s="85">
        <v>23000</v>
      </c>
      <c r="G72" s="86">
        <f t="shared" si="2"/>
        <v>1</v>
      </c>
    </row>
    <row r="73" spans="1:7" x14ac:dyDescent="0.2">
      <c r="A73" s="78" t="s">
        <v>1600</v>
      </c>
      <c r="B73" s="79" t="s">
        <v>1479</v>
      </c>
      <c r="C73" s="78" t="s">
        <v>1601</v>
      </c>
      <c r="D73" s="84" t="str">
        <f t="shared" si="1"/>
        <v>00170-GESTIÓN</v>
      </c>
      <c r="E73" s="85">
        <v>21376941</v>
      </c>
      <c r="F73" s="85">
        <v>21376941</v>
      </c>
      <c r="G73" s="86">
        <f t="shared" si="2"/>
        <v>1</v>
      </c>
    </row>
    <row r="74" spans="1:7" x14ac:dyDescent="0.2">
      <c r="A74" s="78" t="s">
        <v>1602</v>
      </c>
      <c r="B74" s="79" t="s">
        <v>1479</v>
      </c>
      <c r="C74" s="78" t="s">
        <v>1603</v>
      </c>
      <c r="D74" s="84" t="str">
        <f t="shared" si="1"/>
        <v>00173-GESTIÓN SUSTENTABLE DEL AGUA SUPERFICIAL</v>
      </c>
      <c r="E74" s="85">
        <v>204730000</v>
      </c>
      <c r="F74" s="85">
        <v>204730000</v>
      </c>
      <c r="G74" s="86">
        <f t="shared" si="2"/>
        <v>1</v>
      </c>
    </row>
    <row r="75" spans="1:7" x14ac:dyDescent="0.2">
      <c r="A75" s="78" t="s">
        <v>1604</v>
      </c>
      <c r="B75" s="79" t="s">
        <v>1479</v>
      </c>
      <c r="C75" s="78" t="s">
        <v>1605</v>
      </c>
      <c r="D75" s="84" t="str">
        <f t="shared" si="1"/>
        <v>00177-IMPARTICIÓN DE JUSTICIA</v>
      </c>
      <c r="E75" s="85">
        <v>542021165.05999994</v>
      </c>
      <c r="F75" s="85">
        <v>542021165.05999994</v>
      </c>
      <c r="G75" s="86">
        <f t="shared" si="2"/>
        <v>1</v>
      </c>
    </row>
    <row r="76" spans="1:7" x14ac:dyDescent="0.2">
      <c r="A76" s="78" t="s">
        <v>1606</v>
      </c>
      <c r="B76" s="79" t="s">
        <v>1479</v>
      </c>
      <c r="C76" s="78" t="s">
        <v>1607</v>
      </c>
      <c r="D76" s="84" t="str">
        <f t="shared" si="1"/>
        <v>00182-IMPULSO  A LA  ENSEÑANZA ARTISTICA Y CASAS DE CULTURA</v>
      </c>
      <c r="E76" s="85">
        <v>58626000</v>
      </c>
      <c r="F76" s="85">
        <v>58626000</v>
      </c>
      <c r="G76" s="86">
        <f t="shared" si="2"/>
        <v>1</v>
      </c>
    </row>
    <row r="77" spans="1:7" x14ac:dyDescent="0.2">
      <c r="A77" s="78" t="s">
        <v>1608</v>
      </c>
      <c r="B77" s="79" t="s">
        <v>1479</v>
      </c>
      <c r="C77" s="78" t="s">
        <v>1609</v>
      </c>
      <c r="D77" s="84" t="str">
        <f t="shared" ref="D77:D140" si="3">CONCATENATE(A77,B77,C77)</f>
        <v xml:space="preserve">00187-INNOVACIÓN, INTELIGENCIA Y APROVECHAMIENTO DE LA TECNOLOGÍA </v>
      </c>
      <c r="E77" s="85">
        <v>18999000</v>
      </c>
      <c r="F77" s="85">
        <v>18999000</v>
      </c>
      <c r="G77" s="86">
        <f t="shared" si="2"/>
        <v>1</v>
      </c>
    </row>
    <row r="78" spans="1:7" x14ac:dyDescent="0.2">
      <c r="A78" s="78" t="s">
        <v>1610</v>
      </c>
      <c r="B78" s="79" t="s">
        <v>1479</v>
      </c>
      <c r="C78" s="78" t="s">
        <v>1611</v>
      </c>
      <c r="D78" s="84" t="str">
        <f t="shared" si="3"/>
        <v>00194-MANTENIMIENTO Y EQUIPAMIENTO DE LA INFRAESTRUCTURA DE LOS PLANTELES DEL ICTEA.</v>
      </c>
      <c r="E78" s="85">
        <v>2032800</v>
      </c>
      <c r="F78" s="85">
        <v>2032800</v>
      </c>
      <c r="G78" s="86">
        <f t="shared" si="2"/>
        <v>1</v>
      </c>
    </row>
    <row r="79" spans="1:7" x14ac:dyDescent="0.2">
      <c r="A79" s="78" t="s">
        <v>1612</v>
      </c>
      <c r="B79" s="79" t="s">
        <v>1479</v>
      </c>
      <c r="C79" s="78" t="s">
        <v>1613</v>
      </c>
      <c r="D79" s="84" t="str">
        <f t="shared" si="3"/>
        <v>00195-MEJORA CONTINUA DE GESTIÓN Y ADMINISTRACIÓN</v>
      </c>
      <c r="E79" s="85">
        <v>37380800</v>
      </c>
      <c r="F79" s="85">
        <v>37380800</v>
      </c>
      <c r="G79" s="86">
        <f t="shared" si="2"/>
        <v>1</v>
      </c>
    </row>
    <row r="80" spans="1:7" x14ac:dyDescent="0.2">
      <c r="A80" s="78" t="s">
        <v>1614</v>
      </c>
      <c r="B80" s="79" t="s">
        <v>1479</v>
      </c>
      <c r="C80" s="78" t="s">
        <v>1615</v>
      </c>
      <c r="D80" s="84" t="str">
        <f t="shared" si="3"/>
        <v>00196-MEJORA CONTINUA DE LOS PROCESOS DE ENSEÑANZA</v>
      </c>
      <c r="E80" s="85">
        <v>15333800</v>
      </c>
      <c r="F80" s="85">
        <v>15333800</v>
      </c>
      <c r="G80" s="86">
        <f t="shared" si="2"/>
        <v>1</v>
      </c>
    </row>
    <row r="81" spans="1:7" ht="24" x14ac:dyDescent="0.2">
      <c r="A81" s="78" t="s">
        <v>1616</v>
      </c>
      <c r="B81" s="79" t="s">
        <v>1479</v>
      </c>
      <c r="C81" s="78" t="s">
        <v>1617</v>
      </c>
      <c r="D81" s="84" t="str">
        <f t="shared" si="3"/>
        <v>00197-AMPLIACIÓN DE LA COBERTURA DE LOS SERVICIOS Y MEJORAMIENTO DE LA INFRAESTRUCTURA Y EQUIPAMIENTO</v>
      </c>
      <c r="E81" s="85">
        <v>72896400</v>
      </c>
      <c r="F81" s="85">
        <v>72896400</v>
      </c>
      <c r="G81" s="86">
        <f t="shared" si="2"/>
        <v>1</v>
      </c>
    </row>
    <row r="82" spans="1:7" x14ac:dyDescent="0.2">
      <c r="A82" s="78" t="s">
        <v>1618</v>
      </c>
      <c r="B82" s="79" t="s">
        <v>1479</v>
      </c>
      <c r="C82" s="78" t="s">
        <v>1619</v>
      </c>
      <c r="D82" s="84" t="str">
        <f t="shared" si="3"/>
        <v>00198-MODELO DE ADMINISTRACIÓN</v>
      </c>
      <c r="E82" s="85">
        <v>104061296.20999999</v>
      </c>
      <c r="F82" s="85">
        <v>104061296.20999999</v>
      </c>
      <c r="G82" s="86">
        <f t="shared" si="2"/>
        <v>1</v>
      </c>
    </row>
    <row r="83" spans="1:7" x14ac:dyDescent="0.2">
      <c r="A83" s="78" t="s">
        <v>1620</v>
      </c>
      <c r="B83" s="79" t="s">
        <v>1479</v>
      </c>
      <c r="C83" s="78" t="s">
        <v>1621</v>
      </c>
      <c r="D83" s="84" t="str">
        <f t="shared" si="3"/>
        <v>00199-FORTALECIMIENTO DEL MARCO JURÍDICO Y NORMATIVO</v>
      </c>
      <c r="E83" s="85">
        <v>20943053.32</v>
      </c>
      <c r="F83" s="85">
        <v>20943053.32</v>
      </c>
      <c r="G83" s="86">
        <f t="shared" si="2"/>
        <v>1</v>
      </c>
    </row>
    <row r="84" spans="1:7" x14ac:dyDescent="0.2">
      <c r="A84" s="78" t="s">
        <v>1622</v>
      </c>
      <c r="B84" s="79" t="s">
        <v>1479</v>
      </c>
      <c r="C84" s="78" t="s">
        <v>1623</v>
      </c>
      <c r="D84" s="84" t="str">
        <f t="shared" si="3"/>
        <v>00206-ORQUESTA SINFONICA DE AGUASCALIENTES</v>
      </c>
      <c r="E84" s="85">
        <v>27884000</v>
      </c>
      <c r="F84" s="85">
        <v>27884000</v>
      </c>
      <c r="G84" s="86">
        <f t="shared" si="2"/>
        <v>1</v>
      </c>
    </row>
    <row r="85" spans="1:7" x14ac:dyDescent="0.2">
      <c r="A85" s="78" t="s">
        <v>1624</v>
      </c>
      <c r="B85" s="79" t="s">
        <v>1479</v>
      </c>
      <c r="C85" s="78" t="s">
        <v>1625</v>
      </c>
      <c r="D85" s="84" t="str">
        <f t="shared" si="3"/>
        <v>00208-PARTICIPACIONES A MUNICIPIOS</v>
      </c>
      <c r="E85" s="85">
        <v>1650979125</v>
      </c>
      <c r="F85" s="85">
        <v>1653992897</v>
      </c>
      <c r="G85" s="86">
        <f t="shared" si="2"/>
        <v>0.99817788092955761</v>
      </c>
    </row>
    <row r="86" spans="1:7" x14ac:dyDescent="0.2">
      <c r="A86" s="78" t="s">
        <v>1626</v>
      </c>
      <c r="B86" s="79" t="s">
        <v>1479</v>
      </c>
      <c r="C86" s="78" t="s">
        <v>1627</v>
      </c>
      <c r="D86" s="84" t="str">
        <f t="shared" si="3"/>
        <v>00213-PERTINENCIA DE PLANES Y PROGRAMAS DE ESTUDIO</v>
      </c>
      <c r="E86" s="85">
        <v>165000</v>
      </c>
      <c r="F86" s="85">
        <v>165000</v>
      </c>
      <c r="G86" s="86">
        <f t="shared" si="2"/>
        <v>1</v>
      </c>
    </row>
    <row r="87" spans="1:7" x14ac:dyDescent="0.2">
      <c r="A87" s="78" t="s">
        <v>1628</v>
      </c>
      <c r="B87" s="79" t="s">
        <v>1479</v>
      </c>
      <c r="C87" s="78" t="s">
        <v>1629</v>
      </c>
      <c r="D87" s="84" t="str">
        <f t="shared" si="3"/>
        <v>00214-PLANEACIÓN Y ORGANIZACIÓN DE LOS EVENTOS DE LA FERIA NACIONAL DE SAN MARCOS</v>
      </c>
      <c r="E87" s="85">
        <v>20524717</v>
      </c>
      <c r="F87" s="85">
        <v>20524717</v>
      </c>
      <c r="G87" s="86">
        <f t="shared" ref="G87:G150" si="4">E87/F87</f>
        <v>1</v>
      </c>
    </row>
    <row r="88" spans="1:7" x14ac:dyDescent="0.2">
      <c r="A88" s="78" t="s">
        <v>1630</v>
      </c>
      <c r="B88" s="79" t="s">
        <v>1479</v>
      </c>
      <c r="C88" s="78" t="s">
        <v>1631</v>
      </c>
      <c r="D88" s="84" t="str">
        <f t="shared" si="3"/>
        <v>00215-PLANEACIÓN PARA LA MEJORA EN LA TOMA DE DECISIONES</v>
      </c>
      <c r="E88" s="85">
        <v>4686852</v>
      </c>
      <c r="F88" s="85">
        <v>4686852</v>
      </c>
      <c r="G88" s="86">
        <f t="shared" si="4"/>
        <v>1</v>
      </c>
    </row>
    <row r="89" spans="1:7" x14ac:dyDescent="0.2">
      <c r="A89" s="78" t="s">
        <v>1632</v>
      </c>
      <c r="B89" s="79" t="s">
        <v>1479</v>
      </c>
      <c r="C89" s="78" t="s">
        <v>1633</v>
      </c>
      <c r="D89" s="84" t="str">
        <f t="shared" si="3"/>
        <v>00222-PREVISIONES ECONOMICAS</v>
      </c>
      <c r="E89" s="85">
        <v>0</v>
      </c>
      <c r="F89" s="85">
        <v>191177366.66</v>
      </c>
      <c r="G89" s="86">
        <f t="shared" si="4"/>
        <v>0</v>
      </c>
    </row>
    <row r="90" spans="1:7" ht="24" x14ac:dyDescent="0.2">
      <c r="A90" s="78" t="s">
        <v>1634</v>
      </c>
      <c r="B90" s="79" t="s">
        <v>1479</v>
      </c>
      <c r="C90" s="78" t="s">
        <v>1635</v>
      </c>
      <c r="D90" s="84" t="str">
        <f t="shared" si="3"/>
        <v>00223-PROMOCIÓN Y DIFUSIÓN DE LA EDUCACIÓN CÍVICA Y CONSTRUCCIÓN DE CIUDADANÍA, Y PROCESO ELECTORAL 2020-2021.</v>
      </c>
      <c r="E90" s="85">
        <v>101500000</v>
      </c>
      <c r="F90" s="85">
        <v>101500000</v>
      </c>
      <c r="G90" s="86">
        <f t="shared" si="4"/>
        <v>1</v>
      </c>
    </row>
    <row r="91" spans="1:7" ht="32.25" customHeight="1" x14ac:dyDescent="0.2">
      <c r="A91" s="78" t="s">
        <v>1636</v>
      </c>
      <c r="B91" s="79" t="s">
        <v>1479</v>
      </c>
      <c r="C91" s="78" t="s">
        <v>1637</v>
      </c>
      <c r="D91" s="84" t="str">
        <f t="shared" si="3"/>
        <v>00224-PROGRAMA DE ADMINISTRACIÓN DE BIENES Y RECURSOS PARA GARANTIZAR LOS PROCESOS ACADÉMICOS Y DE GESTIÓN DENTRO DE LA INSTITUCIÓN</v>
      </c>
      <c r="E91" s="85">
        <v>20225000</v>
      </c>
      <c r="F91" s="85">
        <v>20225000</v>
      </c>
      <c r="G91" s="86">
        <f t="shared" si="4"/>
        <v>1</v>
      </c>
    </row>
    <row r="92" spans="1:7" x14ac:dyDescent="0.2">
      <c r="A92" s="78" t="s">
        <v>1638</v>
      </c>
      <c r="B92" s="79" t="s">
        <v>1479</v>
      </c>
      <c r="C92" s="78" t="s">
        <v>1639</v>
      </c>
      <c r="D92" s="84" t="str">
        <f t="shared" si="3"/>
        <v>00225-PROGRAMA DE AUDITORÍA 2018</v>
      </c>
      <c r="E92" s="85">
        <v>37273000</v>
      </c>
      <c r="F92" s="85">
        <v>37273000</v>
      </c>
      <c r="G92" s="86">
        <f t="shared" si="4"/>
        <v>1</v>
      </c>
    </row>
    <row r="93" spans="1:7" x14ac:dyDescent="0.2">
      <c r="A93" s="78" t="s">
        <v>1640</v>
      </c>
      <c r="B93" s="79" t="s">
        <v>1479</v>
      </c>
      <c r="C93" s="78" t="s">
        <v>1641</v>
      </c>
      <c r="D93" s="84" t="str">
        <f t="shared" si="3"/>
        <v>00227-PROGRAMA DE SUPERVISIÓN EN DESCARGAS  Y TRATAMIENTOS DE AGUAS RESIDUALES</v>
      </c>
      <c r="E93" s="85">
        <v>303600</v>
      </c>
      <c r="F93" s="85">
        <v>303600</v>
      </c>
      <c r="G93" s="86">
        <f t="shared" si="4"/>
        <v>1</v>
      </c>
    </row>
    <row r="94" spans="1:7" ht="24" x14ac:dyDescent="0.2">
      <c r="A94" s="78" t="s">
        <v>1642</v>
      </c>
      <c r="B94" s="79" t="s">
        <v>1479</v>
      </c>
      <c r="C94" s="78" t="s">
        <v>1643</v>
      </c>
      <c r="D94" s="84" t="str">
        <f t="shared" si="3"/>
        <v>00228-PROGRAMA DE SUPERVISIÓN Y DETECCIÓN DE IRREGULARIDADES  A ESTABLECIMIENTOS EN MATERIA AMBIENTAL</v>
      </c>
      <c r="E94" s="85">
        <v>433200</v>
      </c>
      <c r="F94" s="85">
        <v>433200</v>
      </c>
      <c r="G94" s="86">
        <f t="shared" si="4"/>
        <v>1</v>
      </c>
    </row>
    <row r="95" spans="1:7" x14ac:dyDescent="0.2">
      <c r="A95" s="78" t="s">
        <v>1644</v>
      </c>
      <c r="B95" s="79" t="s">
        <v>1479</v>
      </c>
      <c r="C95" s="78" t="s">
        <v>1645</v>
      </c>
      <c r="D95" s="84" t="str">
        <f t="shared" si="3"/>
        <v>00229-PROGRAMA DE VIGILANCIA Y SUPERVISIÓN  DE ÁREAS NATURALES  DEL ESTADO Y EL RÍO SAN PEDRO.</v>
      </c>
      <c r="E95" s="85">
        <v>342000</v>
      </c>
      <c r="F95" s="85">
        <v>342000</v>
      </c>
      <c r="G95" s="86">
        <f t="shared" si="4"/>
        <v>1</v>
      </c>
    </row>
    <row r="96" spans="1:7" x14ac:dyDescent="0.2">
      <c r="A96" s="78" t="s">
        <v>1646</v>
      </c>
      <c r="B96" s="79" t="s">
        <v>1479</v>
      </c>
      <c r="C96" s="78" t="s">
        <v>1647</v>
      </c>
      <c r="D96" s="84" t="str">
        <f t="shared" si="3"/>
        <v>00230-PROGRAMA ESTRATÉGICO DE MEJORA REGULATORIA Y DIGITALIZACIÓN</v>
      </c>
      <c r="E96" s="85">
        <v>291475.76</v>
      </c>
      <c r="F96" s="85">
        <v>291475.76</v>
      </c>
      <c r="G96" s="86">
        <f t="shared" si="4"/>
        <v>1</v>
      </c>
    </row>
    <row r="97" spans="1:7" ht="31.5" customHeight="1" x14ac:dyDescent="0.2">
      <c r="A97" s="78" t="s">
        <v>1648</v>
      </c>
      <c r="B97" s="79" t="s">
        <v>1479</v>
      </c>
      <c r="C97" s="78" t="s">
        <v>1649</v>
      </c>
      <c r="D97" s="84" t="str">
        <f t="shared" si="3"/>
        <v>00231-PROGRAMA INTEGRAL PARA LA PREVENCIÓN, ATENCIÓN Y ERRADICACIÓN DE LA VIOLENCIA DE GÉNERO EN EL ESTADO DE AGUASCALIENTES.</v>
      </c>
      <c r="E97" s="85">
        <v>6656000</v>
      </c>
      <c r="F97" s="85">
        <v>6656000</v>
      </c>
      <c r="G97" s="86">
        <f t="shared" si="4"/>
        <v>1</v>
      </c>
    </row>
    <row r="98" spans="1:7" x14ac:dyDescent="0.2">
      <c r="A98" s="78" t="s">
        <v>1650</v>
      </c>
      <c r="B98" s="79" t="s">
        <v>1479</v>
      </c>
      <c r="C98" s="78" t="s">
        <v>1651</v>
      </c>
      <c r="D98" s="84" t="str">
        <f t="shared" si="3"/>
        <v>00232-PROGRAMA OPERATIVO DE VERIFICACIÓN DE VEHÍCULOS CONTAMINANTES</v>
      </c>
      <c r="E98" s="85">
        <v>2575600</v>
      </c>
      <c r="F98" s="85">
        <v>2575600</v>
      </c>
      <c r="G98" s="86">
        <f t="shared" si="4"/>
        <v>1</v>
      </c>
    </row>
    <row r="99" spans="1:7" x14ac:dyDescent="0.2">
      <c r="A99" s="78" t="s">
        <v>1652</v>
      </c>
      <c r="B99" s="79" t="s">
        <v>1479</v>
      </c>
      <c r="C99" s="78" t="s">
        <v>1653</v>
      </c>
      <c r="D99" s="84" t="str">
        <f t="shared" si="3"/>
        <v>00233-PROGRAMA PROVISIONES PARA LA ARMONIZACIÓN CONTABLE EJERCICIO 2020</v>
      </c>
      <c r="E99" s="85">
        <v>559580</v>
      </c>
      <c r="F99" s="85">
        <v>559580</v>
      </c>
      <c r="G99" s="86">
        <f t="shared" si="4"/>
        <v>1</v>
      </c>
    </row>
    <row r="100" spans="1:7" x14ac:dyDescent="0.2">
      <c r="A100" s="78" t="s">
        <v>1654</v>
      </c>
      <c r="B100" s="79" t="s">
        <v>1479</v>
      </c>
      <c r="C100" s="78" t="s">
        <v>1655</v>
      </c>
      <c r="D100" s="84" t="str">
        <f t="shared" si="3"/>
        <v>00236-PROMOCION DE LA PARTICIPACIÓN CIUDADANA PARA LA SOLUCIÓN DE LA PROBLEMÁTICA AMBIENTAL</v>
      </c>
      <c r="E100" s="85">
        <v>590400</v>
      </c>
      <c r="F100" s="85">
        <v>590400</v>
      </c>
      <c r="G100" s="86">
        <f t="shared" si="4"/>
        <v>1</v>
      </c>
    </row>
    <row r="101" spans="1:7" x14ac:dyDescent="0.2">
      <c r="A101" s="78" t="s">
        <v>1656</v>
      </c>
      <c r="B101" s="79" t="s">
        <v>1479</v>
      </c>
      <c r="C101" s="78" t="s">
        <v>1657</v>
      </c>
      <c r="D101" s="84" t="str">
        <f t="shared" si="3"/>
        <v>00237-PROMOCIÓN Y COMERCIALIZACIÓN DE LOS ESPACIOS DEL COMPLEJO TRES CENTURIAS</v>
      </c>
      <c r="E101" s="85">
        <v>10047800</v>
      </c>
      <c r="F101" s="85">
        <v>10047800</v>
      </c>
      <c r="G101" s="86">
        <f t="shared" si="4"/>
        <v>1</v>
      </c>
    </row>
    <row r="102" spans="1:7" x14ac:dyDescent="0.2">
      <c r="A102" s="78" t="s">
        <v>1658</v>
      </c>
      <c r="B102" s="79" t="s">
        <v>1479</v>
      </c>
      <c r="C102" s="78" t="s">
        <v>1659</v>
      </c>
      <c r="D102" s="84" t="str">
        <f t="shared" si="3"/>
        <v>00238-PROMOCION Y DIFUSION CULTURAL DEL ARTE A TRAVÉS DE SUS   DIVERSAS DISCIPLINAS</v>
      </c>
      <c r="E102" s="85">
        <v>51933880</v>
      </c>
      <c r="F102" s="85">
        <v>51933880</v>
      </c>
      <c r="G102" s="86">
        <f t="shared" si="4"/>
        <v>1</v>
      </c>
    </row>
    <row r="103" spans="1:7" x14ac:dyDescent="0.2">
      <c r="A103" s="78" t="s">
        <v>1660</v>
      </c>
      <c r="B103" s="79" t="s">
        <v>1479</v>
      </c>
      <c r="C103" s="78" t="s">
        <v>1661</v>
      </c>
      <c r="D103" s="84" t="str">
        <f t="shared" si="3"/>
        <v>00239-PROTECCIÓN, PROMOCIÓN DE LA SALUD Y PREVENCIÓN DE ENFERMEDADES</v>
      </c>
      <c r="E103" s="85">
        <v>189191000</v>
      </c>
      <c r="F103" s="85">
        <v>189191000</v>
      </c>
      <c r="G103" s="86">
        <f t="shared" si="4"/>
        <v>1</v>
      </c>
    </row>
    <row r="104" spans="1:7" x14ac:dyDescent="0.2">
      <c r="A104" s="78" t="s">
        <v>1662</v>
      </c>
      <c r="B104" s="79" t="s">
        <v>1479</v>
      </c>
      <c r="C104" s="78" t="s">
        <v>1663</v>
      </c>
      <c r="D104" s="84" t="str">
        <f t="shared" si="3"/>
        <v>00240-PROTECCIÓN DE DERECHOS DE  NIÑAS, NIÑOS Y ADOLESCENTES</v>
      </c>
      <c r="E104" s="85">
        <v>34086400</v>
      </c>
      <c r="F104" s="85">
        <v>34086400</v>
      </c>
      <c r="G104" s="86">
        <f t="shared" si="4"/>
        <v>1</v>
      </c>
    </row>
    <row r="105" spans="1:7" ht="30.75" customHeight="1" x14ac:dyDescent="0.2">
      <c r="A105" s="78" t="s">
        <v>1664</v>
      </c>
      <c r="B105" s="79" t="s">
        <v>1479</v>
      </c>
      <c r="C105" s="78" t="s">
        <v>1665</v>
      </c>
      <c r="D105" s="84" t="str">
        <f t="shared" si="3"/>
        <v>00241-PROTECCIÓN DE LOS DERECHOS HUMANOS RECONOCIDOS EN LA CONSTITUCIÓN POLÍTICA DE LOS ESTADOS UNIDOS MEXICANOS, ASÍ COMO EN EL DERECHO INTERNACIONAL DE LOS DERECHOS HUMANOS.</v>
      </c>
      <c r="E105" s="85">
        <v>19489000</v>
      </c>
      <c r="F105" s="85">
        <v>19489000</v>
      </c>
      <c r="G105" s="86">
        <f t="shared" si="4"/>
        <v>1</v>
      </c>
    </row>
    <row r="106" spans="1:7" x14ac:dyDescent="0.2">
      <c r="A106" s="78" t="s">
        <v>1666</v>
      </c>
      <c r="B106" s="79" t="s">
        <v>1479</v>
      </c>
      <c r="C106" s="78" t="s">
        <v>1667</v>
      </c>
      <c r="D106" s="84" t="str">
        <f t="shared" si="3"/>
        <v>00244-PROYECTO DE FORTALECIMIENTO ACADÉMICO</v>
      </c>
      <c r="E106" s="85">
        <v>8320219</v>
      </c>
      <c r="F106" s="85">
        <v>8320219</v>
      </c>
      <c r="G106" s="86">
        <f t="shared" si="4"/>
        <v>1</v>
      </c>
    </row>
    <row r="107" spans="1:7" x14ac:dyDescent="0.2">
      <c r="A107" s="78" t="s">
        <v>1668</v>
      </c>
      <c r="B107" s="79" t="s">
        <v>1479</v>
      </c>
      <c r="C107" s="78" t="s">
        <v>1669</v>
      </c>
      <c r="D107" s="84" t="str">
        <f t="shared" si="3"/>
        <v>00246-PROYECTO DE VINCULACIÓN UNIVERSITARIA CON EL SECTOR PRODUCTIVO</v>
      </c>
      <c r="E107" s="85">
        <v>391000</v>
      </c>
      <c r="F107" s="85">
        <v>391000</v>
      </c>
      <c r="G107" s="86">
        <f t="shared" si="4"/>
        <v>1</v>
      </c>
    </row>
    <row r="108" spans="1:7" x14ac:dyDescent="0.2">
      <c r="A108" s="78" t="s">
        <v>1670</v>
      </c>
      <c r="B108" s="79" t="s">
        <v>1479</v>
      </c>
      <c r="C108" s="78" t="s">
        <v>1671</v>
      </c>
      <c r="D108" s="84" t="str">
        <f t="shared" si="3"/>
        <v>00251-REPRESENTACIÓN DEL IMPUTADO POR LA DEFENSORÍA PÚBLICA</v>
      </c>
      <c r="E108" s="85">
        <v>17784200</v>
      </c>
      <c r="F108" s="85">
        <v>17784200</v>
      </c>
      <c r="G108" s="86">
        <f t="shared" si="4"/>
        <v>1</v>
      </c>
    </row>
    <row r="109" spans="1:7" x14ac:dyDescent="0.2">
      <c r="A109" s="78" t="s">
        <v>1672</v>
      </c>
      <c r="B109" s="79" t="s">
        <v>1479</v>
      </c>
      <c r="C109" s="78" t="s">
        <v>1673</v>
      </c>
      <c r="D109" s="84" t="str">
        <f t="shared" si="3"/>
        <v>00254-SERVICIO DE LA DEUDA PUBLICA</v>
      </c>
      <c r="E109" s="85">
        <v>162936425.97999999</v>
      </c>
      <c r="F109" s="85">
        <v>173666000</v>
      </c>
      <c r="G109" s="86">
        <f t="shared" si="4"/>
        <v>0.93821718689898992</v>
      </c>
    </row>
    <row r="110" spans="1:7" x14ac:dyDescent="0.2">
      <c r="A110" s="78" t="s">
        <v>1674</v>
      </c>
      <c r="B110" s="79" t="s">
        <v>1479</v>
      </c>
      <c r="C110" s="78" t="s">
        <v>1675</v>
      </c>
      <c r="D110" s="84" t="str">
        <f t="shared" si="3"/>
        <v>00256-FINANCIAMIENTO A EMPRESAS Y RECUPERACIÓN DE CARTERA</v>
      </c>
      <c r="E110" s="85">
        <v>215224561</v>
      </c>
      <c r="F110" s="85">
        <v>215224561</v>
      </c>
      <c r="G110" s="86">
        <f t="shared" si="4"/>
        <v>1</v>
      </c>
    </row>
    <row r="111" spans="1:7" x14ac:dyDescent="0.2">
      <c r="A111" s="78" t="s">
        <v>1676</v>
      </c>
      <c r="B111" s="79" t="s">
        <v>1479</v>
      </c>
      <c r="C111" s="78" t="s">
        <v>1677</v>
      </c>
      <c r="D111" s="84" t="str">
        <f t="shared" si="3"/>
        <v>00259-SOPORTE ADMINISTRATIVO PARA UNA EDUCACIÓN DE CALIDAD</v>
      </c>
      <c r="E111" s="85">
        <v>4146400</v>
      </c>
      <c r="F111" s="85">
        <v>4146400</v>
      </c>
      <c r="G111" s="86">
        <f t="shared" si="4"/>
        <v>1</v>
      </c>
    </row>
    <row r="112" spans="1:7" x14ac:dyDescent="0.2">
      <c r="A112" s="78" t="s">
        <v>1678</v>
      </c>
      <c r="B112" s="79" t="s">
        <v>1479</v>
      </c>
      <c r="C112" s="78" t="s">
        <v>1679</v>
      </c>
      <c r="D112" s="84" t="str">
        <f t="shared" si="3"/>
        <v>00260-TRANSPARENCIA Y COMBATE A LA CORRUPCIÓN</v>
      </c>
      <c r="E112" s="85">
        <v>36898000</v>
      </c>
      <c r="F112" s="85">
        <v>36898000</v>
      </c>
      <c r="G112" s="86">
        <f t="shared" si="4"/>
        <v>1</v>
      </c>
    </row>
    <row r="113" spans="1:7" ht="27" customHeight="1" x14ac:dyDescent="0.2">
      <c r="A113" s="78" t="s">
        <v>1680</v>
      </c>
      <c r="B113" s="79" t="s">
        <v>1479</v>
      </c>
      <c r="C113" s="78" t="s">
        <v>1681</v>
      </c>
      <c r="D113" s="84" t="str">
        <f t="shared" si="3"/>
        <v>00261-TUTELAR, PROMOCIONAR Y GARANTIZAR EL DERECHO DE ACCESO A LA INFORMACIÓN PÚBLICA Y LA PROTECCIÓN DE DATOS PERSONALES AL 100%.</v>
      </c>
      <c r="E113" s="85">
        <v>23070000</v>
      </c>
      <c r="F113" s="85">
        <v>23070000</v>
      </c>
      <c r="G113" s="86">
        <f t="shared" si="4"/>
        <v>1</v>
      </c>
    </row>
    <row r="114" spans="1:7" x14ac:dyDescent="0.2">
      <c r="A114" s="78" t="s">
        <v>1682</v>
      </c>
      <c r="B114" s="79" t="s">
        <v>1479</v>
      </c>
      <c r="C114" s="78" t="s">
        <v>1683</v>
      </c>
      <c r="D114" s="84" t="str">
        <f t="shared" si="3"/>
        <v>00263-UNIFORMES ESCOLARES</v>
      </c>
      <c r="E114" s="85">
        <v>29979826.640000001</v>
      </c>
      <c r="F114" s="85">
        <v>29979826.640000001</v>
      </c>
      <c r="G114" s="86">
        <f t="shared" si="4"/>
        <v>1</v>
      </c>
    </row>
    <row r="115" spans="1:7" x14ac:dyDescent="0.2">
      <c r="A115" s="78" t="s">
        <v>1684</v>
      </c>
      <c r="B115" s="79" t="s">
        <v>1479</v>
      </c>
      <c r="C115" s="78" t="s">
        <v>1685</v>
      </c>
      <c r="D115" s="84" t="str">
        <f t="shared" si="3"/>
        <v>00265-UNIVERSIDAD DE LAS ARTES</v>
      </c>
      <c r="E115" s="85">
        <v>30627000</v>
      </c>
      <c r="F115" s="85">
        <v>30627000</v>
      </c>
      <c r="G115" s="86">
        <f t="shared" si="4"/>
        <v>1</v>
      </c>
    </row>
    <row r="116" spans="1:7" x14ac:dyDescent="0.2">
      <c r="A116" s="78" t="s">
        <v>1686</v>
      </c>
      <c r="B116" s="79" t="s">
        <v>1479</v>
      </c>
      <c r="C116" s="78" t="s">
        <v>1687</v>
      </c>
      <c r="D116" s="84" t="str">
        <f t="shared" si="3"/>
        <v>00270-VINCULACIÓN</v>
      </c>
      <c r="E116" s="85">
        <v>2765600</v>
      </c>
      <c r="F116" s="85">
        <v>2765600</v>
      </c>
      <c r="G116" s="86">
        <f t="shared" si="4"/>
        <v>1</v>
      </c>
    </row>
    <row r="117" spans="1:7" x14ac:dyDescent="0.2">
      <c r="A117" s="78" t="s">
        <v>1688</v>
      </c>
      <c r="B117" s="79" t="s">
        <v>1479</v>
      </c>
      <c r="C117" s="78" t="s">
        <v>1689</v>
      </c>
      <c r="D117" s="84" t="str">
        <f t="shared" si="3"/>
        <v>00271-VINCULACIÓN DE ALTA COMPLEJIDAD</v>
      </c>
      <c r="E117" s="85">
        <v>2453700</v>
      </c>
      <c r="F117" s="85">
        <v>2453700</v>
      </c>
      <c r="G117" s="86">
        <f t="shared" si="4"/>
        <v>1</v>
      </c>
    </row>
    <row r="118" spans="1:7" x14ac:dyDescent="0.2">
      <c r="A118" s="78" t="s">
        <v>1690</v>
      </c>
      <c r="B118" s="79" t="s">
        <v>1479</v>
      </c>
      <c r="C118" s="78" t="s">
        <v>1691</v>
      </c>
      <c r="D118" s="84" t="str">
        <f t="shared" si="3"/>
        <v>00273-COORDINACIÓN Y VINCULACIÓN INTERINSTITUCIONAL</v>
      </c>
      <c r="E118" s="85">
        <v>2169600</v>
      </c>
      <c r="F118" s="85">
        <v>2169600</v>
      </c>
      <c r="G118" s="86">
        <f t="shared" si="4"/>
        <v>1</v>
      </c>
    </row>
    <row r="119" spans="1:7" x14ac:dyDescent="0.2">
      <c r="A119" s="78" t="s">
        <v>1692</v>
      </c>
      <c r="B119" s="79" t="s">
        <v>1479</v>
      </c>
      <c r="C119" s="78" t="s">
        <v>1693</v>
      </c>
      <c r="D119" s="84" t="str">
        <f t="shared" si="3"/>
        <v>00274-VINCULACIÓN PERMANENTE DEL ICTEA</v>
      </c>
      <c r="E119" s="85">
        <v>2052000</v>
      </c>
      <c r="F119" s="85">
        <v>2052000</v>
      </c>
      <c r="G119" s="86">
        <f t="shared" si="4"/>
        <v>1</v>
      </c>
    </row>
    <row r="120" spans="1:7" x14ac:dyDescent="0.2">
      <c r="A120" s="78" t="s">
        <v>1694</v>
      </c>
      <c r="B120" s="79" t="s">
        <v>1479</v>
      </c>
      <c r="C120" s="78" t="s">
        <v>1695</v>
      </c>
      <c r="D120" s="84" t="str">
        <f t="shared" si="3"/>
        <v>00275-VINCULACIÓN Y GESTIÓN CON LOS SECTORES QUE INTEGRAN LA SOCIEDAD</v>
      </c>
      <c r="E120" s="85">
        <v>188000</v>
      </c>
      <c r="F120" s="85">
        <v>188000</v>
      </c>
      <c r="G120" s="86">
        <f t="shared" si="4"/>
        <v>1</v>
      </c>
    </row>
    <row r="121" spans="1:7" x14ac:dyDescent="0.2">
      <c r="A121" s="78" t="s">
        <v>1696</v>
      </c>
      <c r="B121" s="79" t="s">
        <v>1479</v>
      </c>
      <c r="C121" s="78" t="s">
        <v>1697</v>
      </c>
      <c r="D121" s="84" t="str">
        <f t="shared" si="3"/>
        <v>00278-CUIDADOS PALIATIVOS</v>
      </c>
      <c r="E121" s="85">
        <v>3000000</v>
      </c>
      <c r="F121" s="85">
        <v>3000000</v>
      </c>
      <c r="G121" s="86">
        <f t="shared" si="4"/>
        <v>1</v>
      </c>
    </row>
    <row r="122" spans="1:7" x14ac:dyDescent="0.2">
      <c r="A122" s="78" t="s">
        <v>1698</v>
      </c>
      <c r="B122" s="79" t="s">
        <v>1479</v>
      </c>
      <c r="C122" s="78" t="s">
        <v>1699</v>
      </c>
      <c r="D122" s="84" t="str">
        <f t="shared" si="3"/>
        <v>00279-ISVFBCA. IMPUESTO SOBRE LA VENTA FINAL DE BEBIDAS CON CONTENIDO ALCOHÓLICO</v>
      </c>
      <c r="E122" s="85">
        <v>16366259.449999999</v>
      </c>
      <c r="F122" s="85">
        <v>16762480</v>
      </c>
      <c r="G122" s="86">
        <f t="shared" si="4"/>
        <v>0.976362653378259</v>
      </c>
    </row>
    <row r="123" spans="1:7" x14ac:dyDescent="0.2">
      <c r="A123" s="78" t="s">
        <v>1700</v>
      </c>
      <c r="B123" s="79" t="s">
        <v>1479</v>
      </c>
      <c r="C123" s="78" t="s">
        <v>1557</v>
      </c>
      <c r="D123" s="84" t="str">
        <f t="shared" si="3"/>
        <v>00280-SERVICIOS DE DIFUSIÓN</v>
      </c>
      <c r="E123" s="85">
        <v>20700000</v>
      </c>
      <c r="F123" s="85">
        <v>20700000</v>
      </c>
      <c r="G123" s="86">
        <f t="shared" si="4"/>
        <v>1</v>
      </c>
    </row>
    <row r="124" spans="1:7" x14ac:dyDescent="0.2">
      <c r="A124" s="78" t="s">
        <v>1701</v>
      </c>
      <c r="B124" s="79" t="s">
        <v>1479</v>
      </c>
      <c r="C124" s="78" t="s">
        <v>1496</v>
      </c>
      <c r="D124" s="84" t="str">
        <f t="shared" si="3"/>
        <v>00281-APORTACIONES A MUNICIPIOS</v>
      </c>
      <c r="E124" s="85">
        <v>76328754.099999994</v>
      </c>
      <c r="F124" s="85">
        <v>76328754.099999994</v>
      </c>
      <c r="G124" s="86">
        <f t="shared" si="4"/>
        <v>1</v>
      </c>
    </row>
    <row r="125" spans="1:7" x14ac:dyDescent="0.2">
      <c r="A125" s="78" t="s">
        <v>1702</v>
      </c>
      <c r="B125" s="79" t="s">
        <v>1479</v>
      </c>
      <c r="C125" s="78" t="s">
        <v>1496</v>
      </c>
      <c r="D125" s="84" t="str">
        <f t="shared" si="3"/>
        <v>00282-APORTACIONES A MUNICIPIOS</v>
      </c>
      <c r="E125" s="85">
        <v>84107420.400000006</v>
      </c>
      <c r="F125" s="85">
        <v>84107420.400000006</v>
      </c>
      <c r="G125" s="86">
        <f t="shared" si="4"/>
        <v>1</v>
      </c>
    </row>
    <row r="126" spans="1:7" x14ac:dyDescent="0.2">
      <c r="A126" s="78" t="s">
        <v>1703</v>
      </c>
      <c r="B126" s="79" t="s">
        <v>1479</v>
      </c>
      <c r="C126" s="78" t="s">
        <v>1496</v>
      </c>
      <c r="D126" s="84" t="str">
        <f t="shared" si="3"/>
        <v>00283-APORTACIONES A MUNICIPIOS</v>
      </c>
      <c r="E126" s="85">
        <v>24570445</v>
      </c>
      <c r="F126" s="85">
        <v>24570445</v>
      </c>
      <c r="G126" s="86">
        <f t="shared" si="4"/>
        <v>1</v>
      </c>
    </row>
    <row r="127" spans="1:7" x14ac:dyDescent="0.2">
      <c r="A127" s="78" t="s">
        <v>1704</v>
      </c>
      <c r="B127" s="79" t="s">
        <v>1479</v>
      </c>
      <c r="C127" s="78" t="s">
        <v>1496</v>
      </c>
      <c r="D127" s="84" t="str">
        <f t="shared" si="3"/>
        <v>00284-APORTACIONES A MUNICIPIOS</v>
      </c>
      <c r="E127" s="85">
        <v>37756103.560000002</v>
      </c>
      <c r="F127" s="85">
        <v>37756103.560000002</v>
      </c>
      <c r="G127" s="86">
        <f t="shared" si="4"/>
        <v>1</v>
      </c>
    </row>
    <row r="128" spans="1:7" x14ac:dyDescent="0.2">
      <c r="A128" s="78" t="s">
        <v>1705</v>
      </c>
      <c r="B128" s="79" t="s">
        <v>1479</v>
      </c>
      <c r="C128" s="78" t="s">
        <v>1496</v>
      </c>
      <c r="D128" s="84" t="str">
        <f t="shared" si="3"/>
        <v>00285-APORTACIONES A MUNICIPIOS</v>
      </c>
      <c r="E128" s="85">
        <v>125388750.88</v>
      </c>
      <c r="F128" s="85">
        <v>125388750.88</v>
      </c>
      <c r="G128" s="86">
        <f t="shared" si="4"/>
        <v>1</v>
      </c>
    </row>
    <row r="129" spans="1:7" x14ac:dyDescent="0.2">
      <c r="A129" s="78" t="s">
        <v>1706</v>
      </c>
      <c r="B129" s="79" t="s">
        <v>1479</v>
      </c>
      <c r="C129" s="78" t="s">
        <v>1496</v>
      </c>
      <c r="D129" s="84" t="str">
        <f t="shared" si="3"/>
        <v>00286-APORTACIONES A MUNICIPIOS</v>
      </c>
      <c r="E129" s="85">
        <v>53193687.090000004</v>
      </c>
      <c r="F129" s="85">
        <v>53193687.090000004</v>
      </c>
      <c r="G129" s="86">
        <f t="shared" si="4"/>
        <v>1</v>
      </c>
    </row>
    <row r="130" spans="1:7" x14ac:dyDescent="0.2">
      <c r="A130" s="78" t="s">
        <v>1707</v>
      </c>
      <c r="B130" s="79" t="s">
        <v>1479</v>
      </c>
      <c r="C130" s="78" t="s">
        <v>1496</v>
      </c>
      <c r="D130" s="84" t="str">
        <f t="shared" si="3"/>
        <v>00287-APORTACIONES A MUNICIPIOS</v>
      </c>
      <c r="E130" s="85">
        <v>76061429.060000002</v>
      </c>
      <c r="F130" s="85">
        <v>76061429.060000002</v>
      </c>
      <c r="G130" s="86">
        <f t="shared" si="4"/>
        <v>1</v>
      </c>
    </row>
    <row r="131" spans="1:7" x14ac:dyDescent="0.2">
      <c r="A131" s="78" t="s">
        <v>1708</v>
      </c>
      <c r="B131" s="79" t="s">
        <v>1479</v>
      </c>
      <c r="C131" s="78" t="s">
        <v>1496</v>
      </c>
      <c r="D131" s="84" t="str">
        <f t="shared" si="3"/>
        <v>00288-APORTACIONES A MUNICIPIOS</v>
      </c>
      <c r="E131" s="85">
        <v>58003129.229999997</v>
      </c>
      <c r="F131" s="85">
        <v>58003129.229999997</v>
      </c>
      <c r="G131" s="86">
        <f t="shared" si="4"/>
        <v>1</v>
      </c>
    </row>
    <row r="132" spans="1:7" x14ac:dyDescent="0.2">
      <c r="A132" s="78" t="s">
        <v>1709</v>
      </c>
      <c r="B132" s="79" t="s">
        <v>1479</v>
      </c>
      <c r="C132" s="78" t="s">
        <v>1496</v>
      </c>
      <c r="D132" s="84" t="str">
        <f t="shared" si="3"/>
        <v>00289-APORTACIONES A MUNICIPIOS</v>
      </c>
      <c r="E132" s="85">
        <v>19347593.809999999</v>
      </c>
      <c r="F132" s="85">
        <v>19347593.809999999</v>
      </c>
      <c r="G132" s="86">
        <f t="shared" si="4"/>
        <v>1</v>
      </c>
    </row>
    <row r="133" spans="1:7" x14ac:dyDescent="0.2">
      <c r="A133" s="78" t="s">
        <v>1710</v>
      </c>
      <c r="B133" s="79" t="s">
        <v>1479</v>
      </c>
      <c r="C133" s="78" t="s">
        <v>1496</v>
      </c>
      <c r="D133" s="84" t="str">
        <f t="shared" si="3"/>
        <v>00290-APORTACIONES A MUNICIPIOS</v>
      </c>
      <c r="E133" s="85">
        <v>34773165.420000002</v>
      </c>
      <c r="F133" s="85">
        <v>34773165.420000002</v>
      </c>
      <c r="G133" s="86">
        <f t="shared" si="4"/>
        <v>1</v>
      </c>
    </row>
    <row r="134" spans="1:7" x14ac:dyDescent="0.2">
      <c r="A134" s="78" t="s">
        <v>1711</v>
      </c>
      <c r="B134" s="79" t="s">
        <v>1479</v>
      </c>
      <c r="C134" s="78" t="s">
        <v>1625</v>
      </c>
      <c r="D134" s="84" t="str">
        <f t="shared" si="3"/>
        <v>00291-PARTICIPACIONES A MUNICIPIOS</v>
      </c>
      <c r="E134" s="85">
        <v>140258008</v>
      </c>
      <c r="F134" s="85">
        <v>140827305</v>
      </c>
      <c r="G134" s="86">
        <f t="shared" si="4"/>
        <v>0.99595748139893747</v>
      </c>
    </row>
    <row r="135" spans="1:7" x14ac:dyDescent="0.2">
      <c r="A135" s="78" t="s">
        <v>1712</v>
      </c>
      <c r="B135" s="79" t="s">
        <v>1479</v>
      </c>
      <c r="C135" s="78" t="s">
        <v>1625</v>
      </c>
      <c r="D135" s="84" t="str">
        <f t="shared" si="3"/>
        <v>00292-PARTICIPACIONES A MUNICIPIOS</v>
      </c>
      <c r="E135" s="85">
        <v>173913972</v>
      </c>
      <c r="F135" s="85">
        <v>174431062</v>
      </c>
      <c r="G135" s="86">
        <f t="shared" si="4"/>
        <v>0.99703556239312463</v>
      </c>
    </row>
    <row r="136" spans="1:7" x14ac:dyDescent="0.2">
      <c r="A136" s="78" t="s">
        <v>1713</v>
      </c>
      <c r="B136" s="79" t="s">
        <v>1479</v>
      </c>
      <c r="C136" s="78" t="s">
        <v>1625</v>
      </c>
      <c r="D136" s="84" t="str">
        <f t="shared" si="3"/>
        <v>00293-PARTICIPACIONES A MUNICIPIOS</v>
      </c>
      <c r="E136" s="85">
        <v>80148609</v>
      </c>
      <c r="F136" s="85">
        <v>80348300</v>
      </c>
      <c r="G136" s="86">
        <f t="shared" si="4"/>
        <v>0.99751468294911028</v>
      </c>
    </row>
    <row r="137" spans="1:7" x14ac:dyDescent="0.2">
      <c r="A137" s="78" t="s">
        <v>1714</v>
      </c>
      <c r="B137" s="79" t="s">
        <v>1479</v>
      </c>
      <c r="C137" s="78" t="s">
        <v>1625</v>
      </c>
      <c r="D137" s="84" t="str">
        <f t="shared" si="3"/>
        <v>00294-PARTICIPACIONES A MUNICIPIOS</v>
      </c>
      <c r="E137" s="85">
        <v>107592915</v>
      </c>
      <c r="F137" s="85">
        <v>107757492</v>
      </c>
      <c r="G137" s="86">
        <f t="shared" si="4"/>
        <v>0.99847270944279221</v>
      </c>
    </row>
    <row r="138" spans="1:7" x14ac:dyDescent="0.2">
      <c r="A138" s="78" t="s">
        <v>1715</v>
      </c>
      <c r="B138" s="79" t="s">
        <v>1479</v>
      </c>
      <c r="C138" s="78" t="s">
        <v>1625</v>
      </c>
      <c r="D138" s="84" t="str">
        <f t="shared" si="3"/>
        <v>00295-PARTICIPACIONES A MUNICIPIOS</v>
      </c>
      <c r="E138" s="85">
        <v>230052489</v>
      </c>
      <c r="F138" s="85">
        <v>230522159</v>
      </c>
      <c r="G138" s="86">
        <f t="shared" si="4"/>
        <v>0.99796258198327914</v>
      </c>
    </row>
    <row r="139" spans="1:7" x14ac:dyDescent="0.2">
      <c r="A139" s="78" t="s">
        <v>1716</v>
      </c>
      <c r="B139" s="79" t="s">
        <v>1479</v>
      </c>
      <c r="C139" s="78" t="s">
        <v>1625</v>
      </c>
      <c r="D139" s="84" t="str">
        <f t="shared" si="3"/>
        <v>00296-PARTICIPACIONES A MUNICIPIOS</v>
      </c>
      <c r="E139" s="85">
        <v>118216459</v>
      </c>
      <c r="F139" s="85">
        <v>118456412</v>
      </c>
      <c r="G139" s="86">
        <f t="shared" si="4"/>
        <v>0.997974335065965</v>
      </c>
    </row>
    <row r="140" spans="1:7" x14ac:dyDescent="0.2">
      <c r="A140" s="78" t="s">
        <v>1717</v>
      </c>
      <c r="B140" s="79" t="s">
        <v>1479</v>
      </c>
      <c r="C140" s="78" t="s">
        <v>1625</v>
      </c>
      <c r="D140" s="84" t="str">
        <f t="shared" si="3"/>
        <v>00297-PARTICIPACIONES A MUNICIPIOS</v>
      </c>
      <c r="E140" s="85">
        <v>122739207</v>
      </c>
      <c r="F140" s="85">
        <v>123143830</v>
      </c>
      <c r="G140" s="86">
        <f t="shared" si="4"/>
        <v>0.99671422433426016</v>
      </c>
    </row>
    <row r="141" spans="1:7" x14ac:dyDescent="0.2">
      <c r="A141" s="78" t="s">
        <v>1718</v>
      </c>
      <c r="B141" s="79" t="s">
        <v>1479</v>
      </c>
      <c r="C141" s="78" t="s">
        <v>1625</v>
      </c>
      <c r="D141" s="84" t="str">
        <f t="shared" ref="D141:D204" si="5">CONCATENATE(A141,B141,C141)</f>
        <v>00298-PARTICIPACIONES A MUNICIPIOS</v>
      </c>
      <c r="E141" s="85">
        <v>116919486</v>
      </c>
      <c r="F141" s="85">
        <v>116957706</v>
      </c>
      <c r="G141" s="86">
        <f t="shared" si="4"/>
        <v>0.99967321520481944</v>
      </c>
    </row>
    <row r="142" spans="1:7" x14ac:dyDescent="0.2">
      <c r="A142" s="78" t="s">
        <v>1719</v>
      </c>
      <c r="B142" s="79" t="s">
        <v>1479</v>
      </c>
      <c r="C142" s="78" t="s">
        <v>1625</v>
      </c>
      <c r="D142" s="84" t="str">
        <f t="shared" si="5"/>
        <v>00299-PARTICIPACIONES A MUNICIPIOS</v>
      </c>
      <c r="E142" s="85">
        <v>128568982.59999999</v>
      </c>
      <c r="F142" s="85">
        <v>128789491.59999999</v>
      </c>
      <c r="G142" s="86">
        <f t="shared" si="4"/>
        <v>0.99828783391206433</v>
      </c>
    </row>
    <row r="143" spans="1:7" x14ac:dyDescent="0.2">
      <c r="A143" s="78" t="s">
        <v>1720</v>
      </c>
      <c r="B143" s="79" t="s">
        <v>1479</v>
      </c>
      <c r="C143" s="78" t="s">
        <v>1625</v>
      </c>
      <c r="D143" s="84" t="str">
        <f t="shared" si="5"/>
        <v>00300-PARTICIPACIONES A MUNICIPIOS</v>
      </c>
      <c r="E143" s="85">
        <v>81534809</v>
      </c>
      <c r="F143" s="85">
        <v>81840480</v>
      </c>
      <c r="G143" s="86">
        <f t="shared" si="4"/>
        <v>0.99626503901247887</v>
      </c>
    </row>
    <row r="144" spans="1:7" x14ac:dyDescent="0.2">
      <c r="A144" s="78" t="s">
        <v>1721</v>
      </c>
      <c r="B144" s="79" t="s">
        <v>1479</v>
      </c>
      <c r="C144" s="78" t="s">
        <v>1722</v>
      </c>
      <c r="D144" s="84" t="str">
        <f t="shared" si="5"/>
        <v>00302-TRIBUNAL ELECTORAL DEL ESTADO</v>
      </c>
      <c r="E144" s="85">
        <v>21000000</v>
      </c>
      <c r="F144" s="85">
        <v>21000000</v>
      </c>
      <c r="G144" s="86">
        <f t="shared" si="4"/>
        <v>1</v>
      </c>
    </row>
    <row r="145" spans="1:7" x14ac:dyDescent="0.2">
      <c r="A145" s="78" t="s">
        <v>1723</v>
      </c>
      <c r="B145" s="79" t="s">
        <v>1479</v>
      </c>
      <c r="C145" s="78" t="s">
        <v>287</v>
      </c>
      <c r="D145" s="84" t="str">
        <f t="shared" si="5"/>
        <v>00303-GASTO CORRIENTE</v>
      </c>
      <c r="E145" s="85">
        <v>158667.57999999999</v>
      </c>
      <c r="F145" s="85">
        <v>158667.57999999999</v>
      </c>
      <c r="G145" s="86">
        <f t="shared" si="4"/>
        <v>1</v>
      </c>
    </row>
    <row r="146" spans="1:7" x14ac:dyDescent="0.2">
      <c r="A146" s="78" t="s">
        <v>1724</v>
      </c>
      <c r="B146" s="79" t="s">
        <v>1479</v>
      </c>
      <c r="C146" s="78" t="s">
        <v>1725</v>
      </c>
      <c r="D146" s="84" t="str">
        <f t="shared" si="5"/>
        <v>00304-INFRAESTRUCTURA DEPORTIVA</v>
      </c>
      <c r="E146" s="85">
        <v>32819953.829999998</v>
      </c>
      <c r="F146" s="85">
        <v>32819953.829999998</v>
      </c>
      <c r="G146" s="86">
        <f t="shared" si="4"/>
        <v>1</v>
      </c>
    </row>
    <row r="147" spans="1:7" x14ac:dyDescent="0.2">
      <c r="A147" s="78" t="s">
        <v>1726</v>
      </c>
      <c r="B147" s="79" t="s">
        <v>1479</v>
      </c>
      <c r="C147" s="78" t="s">
        <v>1727</v>
      </c>
      <c r="D147" s="84" t="str">
        <f t="shared" si="5"/>
        <v>00306-AGUA CLARA</v>
      </c>
      <c r="E147" s="85">
        <v>2560000</v>
      </c>
      <c r="F147" s="85">
        <v>2560000</v>
      </c>
      <c r="G147" s="86">
        <f t="shared" si="4"/>
        <v>1</v>
      </c>
    </row>
    <row r="148" spans="1:7" x14ac:dyDescent="0.2">
      <c r="A148" s="78" t="s">
        <v>1728</v>
      </c>
      <c r="B148" s="79" t="s">
        <v>1479</v>
      </c>
      <c r="C148" s="78" t="s">
        <v>1729</v>
      </c>
      <c r="D148" s="84" t="str">
        <f t="shared" si="5"/>
        <v>00309-DEUDA PÚBLICA BONO CUPÓN CERO 2012</v>
      </c>
      <c r="E148" s="85">
        <v>79148479.730000004</v>
      </c>
      <c r="F148" s="85">
        <v>122298000</v>
      </c>
      <c r="G148" s="86">
        <f t="shared" si="4"/>
        <v>0.64717722064138417</v>
      </c>
    </row>
    <row r="149" spans="1:7" x14ac:dyDescent="0.2">
      <c r="A149" s="78" t="s">
        <v>1730</v>
      </c>
      <c r="B149" s="79" t="s">
        <v>1479</v>
      </c>
      <c r="C149" s="78" t="s">
        <v>1731</v>
      </c>
      <c r="D149" s="84" t="str">
        <f t="shared" si="5"/>
        <v>00311-SERVICIOS ADMINISTRATIVOS</v>
      </c>
      <c r="E149" s="85">
        <v>39235691.259999998</v>
      </c>
      <c r="F149" s="85">
        <v>42324874.149999999</v>
      </c>
      <c r="G149" s="86">
        <f t="shared" si="4"/>
        <v>0.92701259124712598</v>
      </c>
    </row>
    <row r="150" spans="1:7" x14ac:dyDescent="0.2">
      <c r="A150" s="78" t="s">
        <v>1732</v>
      </c>
      <c r="B150" s="79" t="s">
        <v>1479</v>
      </c>
      <c r="C150" s="78" t="s">
        <v>1733</v>
      </c>
      <c r="D150" s="84" t="str">
        <f t="shared" si="5"/>
        <v>00312-COORDINACIÓN DE LAS UNIDADES ADMINISTRATIVAS EN MATERIA DE RECURSOS</v>
      </c>
      <c r="E150" s="85">
        <v>16596968.51</v>
      </c>
      <c r="F150" s="85">
        <v>17145544.850000001</v>
      </c>
      <c r="G150" s="86">
        <f t="shared" si="4"/>
        <v>0.96800472981177954</v>
      </c>
    </row>
    <row r="151" spans="1:7" x14ac:dyDescent="0.2">
      <c r="A151" s="78" t="s">
        <v>1734</v>
      </c>
      <c r="B151" s="79" t="s">
        <v>1479</v>
      </c>
      <c r="C151" s="78" t="s">
        <v>1735</v>
      </c>
      <c r="D151" s="84" t="str">
        <f t="shared" si="5"/>
        <v>00314-SISTEMA DE MANTENIMIENTO VEHICULAR (SIMAVE)</v>
      </c>
      <c r="E151" s="85">
        <v>154897.5</v>
      </c>
      <c r="F151" s="85">
        <v>154958.6</v>
      </c>
      <c r="G151" s="86">
        <f t="shared" ref="G151:G214" si="6">E151/F151</f>
        <v>0.99960570113565816</v>
      </c>
    </row>
    <row r="152" spans="1:7" x14ac:dyDescent="0.2">
      <c r="A152" s="78" t="s">
        <v>1736</v>
      </c>
      <c r="B152" s="79" t="s">
        <v>1479</v>
      </c>
      <c r="C152" s="78" t="s">
        <v>1737</v>
      </c>
      <c r="D152" s="84" t="str">
        <f t="shared" si="5"/>
        <v>00315-GESTIÓN DE SERVICIOS BÁSICOS</v>
      </c>
      <c r="E152" s="85">
        <v>6332666.0700000003</v>
      </c>
      <c r="F152" s="85">
        <v>7494563.46</v>
      </c>
      <c r="G152" s="86">
        <f t="shared" si="6"/>
        <v>0.84496796962207599</v>
      </c>
    </row>
    <row r="153" spans="1:7" x14ac:dyDescent="0.2">
      <c r="A153" s="78" t="s">
        <v>1738</v>
      </c>
      <c r="B153" s="79" t="s">
        <v>1479</v>
      </c>
      <c r="C153" s="78" t="s">
        <v>1739</v>
      </c>
      <c r="D153" s="84" t="str">
        <f t="shared" si="5"/>
        <v>00316-GESTIÓN DE IMPRESOS</v>
      </c>
      <c r="E153" s="85">
        <v>929084.28</v>
      </c>
      <c r="F153" s="85">
        <v>1019050.36</v>
      </c>
      <c r="G153" s="86">
        <f t="shared" si="6"/>
        <v>0.91171576643179841</v>
      </c>
    </row>
    <row r="154" spans="1:7" x14ac:dyDescent="0.2">
      <c r="A154" s="78" t="s">
        <v>1740</v>
      </c>
      <c r="B154" s="79" t="s">
        <v>1479</v>
      </c>
      <c r="C154" s="78" t="s">
        <v>1741</v>
      </c>
      <c r="D154" s="84" t="str">
        <f t="shared" si="5"/>
        <v>00318-GESTIÓN DE ADQUISICIONES</v>
      </c>
      <c r="E154" s="85">
        <v>10781013.189999999</v>
      </c>
      <c r="F154" s="85">
        <v>10781548.23</v>
      </c>
      <c r="G154" s="86">
        <f t="shared" si="6"/>
        <v>0.99995037447418611</v>
      </c>
    </row>
    <row r="155" spans="1:7" x14ac:dyDescent="0.2">
      <c r="A155" s="78" t="s">
        <v>1742</v>
      </c>
      <c r="B155" s="79" t="s">
        <v>1479</v>
      </c>
      <c r="C155" s="78" t="s">
        <v>1743</v>
      </c>
      <c r="D155" s="84" t="str">
        <f t="shared" si="5"/>
        <v>00330-TRANSPARENCIA Y ACCESO A LA INFORMACIÓN</v>
      </c>
      <c r="E155" s="85">
        <v>4491646.3099999996</v>
      </c>
      <c r="F155" s="85">
        <v>4505279.1500000004</v>
      </c>
      <c r="G155" s="86">
        <f t="shared" si="6"/>
        <v>0.99697402990001172</v>
      </c>
    </row>
    <row r="156" spans="1:7" x14ac:dyDescent="0.2">
      <c r="A156" s="78" t="s">
        <v>1744</v>
      </c>
      <c r="B156" s="79" t="s">
        <v>1479</v>
      </c>
      <c r="C156" s="78" t="s">
        <v>1745</v>
      </c>
      <c r="D156" s="84" t="str">
        <f t="shared" si="5"/>
        <v>00332-APOYO A LAS FUNCIONES DEL EJECUTIVO ESTATAL</v>
      </c>
      <c r="E156" s="85">
        <v>115894507.20999999</v>
      </c>
      <c r="F156" s="85">
        <v>119114646.86</v>
      </c>
      <c r="G156" s="86">
        <f t="shared" si="6"/>
        <v>0.97296604796398578</v>
      </c>
    </row>
    <row r="157" spans="1:7" x14ac:dyDescent="0.2">
      <c r="A157" s="78" t="s">
        <v>1746</v>
      </c>
      <c r="B157" s="79" t="s">
        <v>1479</v>
      </c>
      <c r="C157" s="78" t="s">
        <v>1747</v>
      </c>
      <c r="D157" s="84" t="str">
        <f t="shared" si="5"/>
        <v>00333-ATENCIÓN Y SEGUIMIENTO A LAS SOLICITUDES Y DEMANDAS DE LA CIUDADANIA</v>
      </c>
      <c r="E157" s="85">
        <v>20523355.32</v>
      </c>
      <c r="F157" s="85">
        <v>21691461.489999998</v>
      </c>
      <c r="G157" s="86">
        <f t="shared" si="6"/>
        <v>0.9461490333171646</v>
      </c>
    </row>
    <row r="158" spans="1:7" x14ac:dyDescent="0.2">
      <c r="A158" s="78" t="s">
        <v>1748</v>
      </c>
      <c r="B158" s="79" t="s">
        <v>1479</v>
      </c>
      <c r="C158" s="78" t="s">
        <v>1749</v>
      </c>
      <c r="D158" s="84" t="str">
        <f t="shared" si="5"/>
        <v>00334-FORTALECIMIENTO A MPYMES Y EMPRENDEDORES</v>
      </c>
      <c r="E158" s="85">
        <v>66455017.789999999</v>
      </c>
      <c r="F158" s="85">
        <v>66720786.329999998</v>
      </c>
      <c r="G158" s="86">
        <f t="shared" si="6"/>
        <v>0.99601670551834454</v>
      </c>
    </row>
    <row r="159" spans="1:7" x14ac:dyDescent="0.2">
      <c r="A159" s="78" t="s">
        <v>1750</v>
      </c>
      <c r="B159" s="79" t="s">
        <v>1479</v>
      </c>
      <c r="C159" s="78" t="s">
        <v>1751</v>
      </c>
      <c r="D159" s="84" t="str">
        <f t="shared" si="5"/>
        <v>00335-GESTIÓN FINANCIERA</v>
      </c>
      <c r="E159" s="85">
        <v>18524584.640000001</v>
      </c>
      <c r="F159" s="85">
        <v>19587007.008000001</v>
      </c>
      <c r="G159" s="86">
        <f t="shared" si="6"/>
        <v>0.94575882024415103</v>
      </c>
    </row>
    <row r="160" spans="1:7" x14ac:dyDescent="0.2">
      <c r="A160" s="78" t="s">
        <v>1752</v>
      </c>
      <c r="B160" s="79" t="s">
        <v>1479</v>
      </c>
      <c r="C160" s="78" t="s">
        <v>1753</v>
      </c>
      <c r="D160" s="84" t="str">
        <f t="shared" si="5"/>
        <v>00336-FORTALECIMIENTO DEL DESARROLLO ECONÓMICO</v>
      </c>
      <c r="E160" s="85">
        <v>26750910.989999998</v>
      </c>
      <c r="F160" s="85">
        <v>26920337.68</v>
      </c>
      <c r="G160" s="86">
        <f t="shared" si="6"/>
        <v>0.99370636832219705</v>
      </c>
    </row>
    <row r="161" spans="1:7" x14ac:dyDescent="0.2">
      <c r="A161" s="78" t="s">
        <v>1754</v>
      </c>
      <c r="B161" s="79" t="s">
        <v>1479</v>
      </c>
      <c r="C161" s="78" t="s">
        <v>1755</v>
      </c>
      <c r="D161" s="84" t="str">
        <f t="shared" si="5"/>
        <v>00337-DESARROLLO DE PROVEEDORES</v>
      </c>
      <c r="E161" s="85">
        <v>3401951.64</v>
      </c>
      <c r="F161" s="85">
        <v>4960828.68</v>
      </c>
      <c r="G161" s="86">
        <f t="shared" si="6"/>
        <v>0.68576277461772783</v>
      </c>
    </row>
    <row r="162" spans="1:7" x14ac:dyDescent="0.2">
      <c r="A162" s="78" t="s">
        <v>1756</v>
      </c>
      <c r="B162" s="79" t="s">
        <v>1479</v>
      </c>
      <c r="C162" s="78" t="s">
        <v>1757</v>
      </c>
      <c r="D162" s="84" t="str">
        <f t="shared" si="5"/>
        <v>00338-ATRACCIÓN DE INVERSIONES</v>
      </c>
      <c r="E162" s="85">
        <v>5080067.24</v>
      </c>
      <c r="F162" s="85">
        <v>6135341.3799999999</v>
      </c>
      <c r="G162" s="86">
        <f t="shared" si="6"/>
        <v>0.82800074606443497</v>
      </c>
    </row>
    <row r="163" spans="1:7" x14ac:dyDescent="0.2">
      <c r="A163" s="78" t="s">
        <v>1758</v>
      </c>
      <c r="B163" s="79" t="s">
        <v>1479</v>
      </c>
      <c r="C163" s="78" t="s">
        <v>1759</v>
      </c>
      <c r="D163" s="84" t="str">
        <f t="shared" si="5"/>
        <v>00339-HECHO EN AGUASCALIENTES</v>
      </c>
      <c r="E163" s="85">
        <v>2667644.96</v>
      </c>
      <c r="F163" s="85">
        <v>2669169.98</v>
      </c>
      <c r="G163" s="86">
        <f t="shared" si="6"/>
        <v>0.99942865384691615</v>
      </c>
    </row>
    <row r="164" spans="1:7" x14ac:dyDescent="0.2">
      <c r="A164" s="78" t="s">
        <v>1760</v>
      </c>
      <c r="B164" s="79" t="s">
        <v>1479</v>
      </c>
      <c r="C164" s="78" t="s">
        <v>1761</v>
      </c>
      <c r="D164" s="84" t="str">
        <f t="shared" si="5"/>
        <v>00341-APOYO A LA POBLACIÓN VULNERABLE</v>
      </c>
      <c r="E164" s="85">
        <v>22942653.109999999</v>
      </c>
      <c r="F164" s="85">
        <v>23054732.699999999</v>
      </c>
      <c r="G164" s="86">
        <f t="shared" si="6"/>
        <v>0.99513854307232974</v>
      </c>
    </row>
    <row r="165" spans="1:7" x14ac:dyDescent="0.2">
      <c r="A165" s="78" t="s">
        <v>1762</v>
      </c>
      <c r="B165" s="79" t="s">
        <v>1479</v>
      </c>
      <c r="C165" s="78" t="s">
        <v>1763</v>
      </c>
      <c r="D165" s="84" t="str">
        <f t="shared" si="5"/>
        <v>00348-DIRECCIÓN ADMINISTRATIVA</v>
      </c>
      <c r="E165" s="85">
        <v>31572322.870000001</v>
      </c>
      <c r="F165" s="85">
        <v>32770383.969999999</v>
      </c>
      <c r="G165" s="86">
        <f t="shared" si="6"/>
        <v>0.96344073657797924</v>
      </c>
    </row>
    <row r="166" spans="1:7" x14ac:dyDescent="0.2">
      <c r="A166" s="78" t="s">
        <v>1764</v>
      </c>
      <c r="B166" s="79" t="s">
        <v>1479</v>
      </c>
      <c r="C166" s="78" t="s">
        <v>1765</v>
      </c>
      <c r="D166" s="84" t="str">
        <f t="shared" si="5"/>
        <v>00349-ADMINISTRACIÓN DE LOS RECURSOS</v>
      </c>
      <c r="E166" s="85">
        <v>47953259.439999998</v>
      </c>
      <c r="F166" s="85">
        <v>51765526.329999998</v>
      </c>
      <c r="G166" s="86">
        <f t="shared" si="6"/>
        <v>0.92635510231853557</v>
      </c>
    </row>
    <row r="167" spans="1:7" x14ac:dyDescent="0.2">
      <c r="A167" s="78" t="s">
        <v>1766</v>
      </c>
      <c r="B167" s="79" t="s">
        <v>1479</v>
      </c>
      <c r="C167" s="78" t="s">
        <v>1767</v>
      </c>
      <c r="D167" s="84" t="str">
        <f t="shared" si="5"/>
        <v>00350-FOMENTO AL TURISMO</v>
      </c>
      <c r="E167" s="85">
        <v>655430.02</v>
      </c>
      <c r="F167" s="85">
        <v>679756.24</v>
      </c>
      <c r="G167" s="86">
        <f t="shared" si="6"/>
        <v>0.96421331858608617</v>
      </c>
    </row>
    <row r="168" spans="1:7" x14ac:dyDescent="0.2">
      <c r="A168" s="78" t="s">
        <v>1768</v>
      </c>
      <c r="B168" s="79" t="s">
        <v>1479</v>
      </c>
      <c r="C168" s="78" t="s">
        <v>1769</v>
      </c>
      <c r="D168" s="84" t="str">
        <f t="shared" si="5"/>
        <v>00351-ATENCIÓN AL VISITANTE PALACIO</v>
      </c>
      <c r="E168" s="85">
        <v>28105.06</v>
      </c>
      <c r="F168" s="85">
        <v>28531.05</v>
      </c>
      <c r="G168" s="86">
        <f t="shared" si="6"/>
        <v>0.98506924911631366</v>
      </c>
    </row>
    <row r="169" spans="1:7" x14ac:dyDescent="0.2">
      <c r="A169" s="78" t="s">
        <v>1770</v>
      </c>
      <c r="B169" s="79" t="s">
        <v>1479</v>
      </c>
      <c r="C169" s="78" t="s">
        <v>1771</v>
      </c>
      <c r="D169" s="84" t="str">
        <f t="shared" si="5"/>
        <v>00352-DESARROLLO DE PROYECTOS TURÍSTICOS PLAZA DE LAS TRES CENTURIAS</v>
      </c>
      <c r="E169" s="85">
        <v>373531.52</v>
      </c>
      <c r="F169" s="85">
        <v>375634.77</v>
      </c>
      <c r="G169" s="86">
        <f t="shared" si="6"/>
        <v>0.99440081119221202</v>
      </c>
    </row>
    <row r="170" spans="1:7" x14ac:dyDescent="0.2">
      <c r="A170" s="78" t="s">
        <v>1772</v>
      </c>
      <c r="B170" s="79" t="s">
        <v>1479</v>
      </c>
      <c r="C170" s="78" t="s">
        <v>1773</v>
      </c>
      <c r="D170" s="84" t="str">
        <f t="shared" si="5"/>
        <v>00353-MARCO LEGAL DE LA ACTIVIDAD TURÍSTICA</v>
      </c>
      <c r="E170" s="85">
        <v>0</v>
      </c>
      <c r="F170" s="85">
        <v>21.01</v>
      </c>
      <c r="G170" s="86">
        <f t="shared" si="6"/>
        <v>0</v>
      </c>
    </row>
    <row r="171" spans="1:7" x14ac:dyDescent="0.2">
      <c r="A171" s="78" t="s">
        <v>1774</v>
      </c>
      <c r="B171" s="79" t="s">
        <v>1479</v>
      </c>
      <c r="C171" s="78" t="s">
        <v>1775</v>
      </c>
      <c r="D171" s="84" t="str">
        <f t="shared" si="5"/>
        <v>00354-DESARROLLO DE PROYECTOS</v>
      </c>
      <c r="E171" s="85">
        <v>49099.5</v>
      </c>
      <c r="F171" s="85">
        <v>49099.5</v>
      </c>
      <c r="G171" s="86">
        <f t="shared" si="6"/>
        <v>1</v>
      </c>
    </row>
    <row r="172" spans="1:7" x14ac:dyDescent="0.2">
      <c r="A172" s="78" t="s">
        <v>1776</v>
      </c>
      <c r="B172" s="79" t="s">
        <v>1479</v>
      </c>
      <c r="C172" s="78" t="s">
        <v>1777</v>
      </c>
      <c r="D172" s="84" t="str">
        <f t="shared" si="5"/>
        <v>00355-FERIA NACIONAL DE SAN MARCOS</v>
      </c>
      <c r="E172" s="85">
        <v>0</v>
      </c>
      <c r="F172" s="85">
        <v>1738900</v>
      </c>
      <c r="G172" s="86">
        <f t="shared" si="6"/>
        <v>0</v>
      </c>
    </row>
    <row r="173" spans="1:7" x14ac:dyDescent="0.2">
      <c r="A173" s="78" t="s">
        <v>1778</v>
      </c>
      <c r="B173" s="79" t="s">
        <v>1479</v>
      </c>
      <c r="C173" s="78" t="s">
        <v>1779</v>
      </c>
      <c r="D173" s="84" t="str">
        <f t="shared" si="5"/>
        <v>00356-FESTIVAL CULTURAL DE CALAVERAS</v>
      </c>
      <c r="E173" s="85">
        <v>4987360.1399999997</v>
      </c>
      <c r="F173" s="85">
        <v>7150057.9356000004</v>
      </c>
      <c r="G173" s="86">
        <f t="shared" si="6"/>
        <v>0.69752723473302636</v>
      </c>
    </row>
    <row r="174" spans="1:7" x14ac:dyDescent="0.2">
      <c r="A174" s="78" t="s">
        <v>1780</v>
      </c>
      <c r="B174" s="79" t="s">
        <v>1479</v>
      </c>
      <c r="C174" s="78" t="s">
        <v>1781</v>
      </c>
      <c r="D174" s="84" t="str">
        <f t="shared" si="5"/>
        <v>00357-MERCADOTECNÍA Y DIFUSIÓN</v>
      </c>
      <c r="E174" s="85">
        <v>536773.9</v>
      </c>
      <c r="F174" s="85">
        <v>536773.9</v>
      </c>
      <c r="G174" s="86">
        <f t="shared" si="6"/>
        <v>1</v>
      </c>
    </row>
    <row r="175" spans="1:7" x14ac:dyDescent="0.2">
      <c r="A175" s="78" t="s">
        <v>1782</v>
      </c>
      <c r="B175" s="79" t="s">
        <v>1479</v>
      </c>
      <c r="C175" s="78" t="s">
        <v>1783</v>
      </c>
      <c r="D175" s="84" t="str">
        <f t="shared" si="5"/>
        <v>00359-PROGRAMA ANUAL DE CAPACITACIÓN TURÍSTICA</v>
      </c>
      <c r="E175" s="85">
        <v>861180</v>
      </c>
      <c r="F175" s="85">
        <v>926920</v>
      </c>
      <c r="G175" s="86">
        <f t="shared" si="6"/>
        <v>0.92907694299400168</v>
      </c>
    </row>
    <row r="176" spans="1:7" x14ac:dyDescent="0.2">
      <c r="A176" s="78" t="s">
        <v>1784</v>
      </c>
      <c r="B176" s="79" t="s">
        <v>1479</v>
      </c>
      <c r="C176" s="78" t="s">
        <v>423</v>
      </c>
      <c r="D176" s="84" t="str">
        <f t="shared" si="5"/>
        <v>00361-PROMOCIÓN Y FOMENTO</v>
      </c>
      <c r="E176" s="85">
        <v>4493200.01</v>
      </c>
      <c r="F176" s="85">
        <v>4500000</v>
      </c>
      <c r="G176" s="86">
        <f t="shared" si="6"/>
        <v>0.99848889111111105</v>
      </c>
    </row>
    <row r="177" spans="1:7" x14ac:dyDescent="0.2">
      <c r="A177" s="78" t="s">
        <v>1785</v>
      </c>
      <c r="B177" s="79" t="s">
        <v>1479</v>
      </c>
      <c r="C177" s="78" t="s">
        <v>1786</v>
      </c>
      <c r="D177" s="84" t="str">
        <f t="shared" si="5"/>
        <v>00363-VINOFEST</v>
      </c>
      <c r="E177" s="85">
        <v>3823950.66</v>
      </c>
      <c r="F177" s="85">
        <v>4268339.53</v>
      </c>
      <c r="G177" s="86">
        <f t="shared" si="6"/>
        <v>0.89588717887210811</v>
      </c>
    </row>
    <row r="178" spans="1:7" x14ac:dyDescent="0.2">
      <c r="A178" s="78" t="s">
        <v>1787</v>
      </c>
      <c r="B178" s="79" t="s">
        <v>1479</v>
      </c>
      <c r="C178" s="78" t="s">
        <v>1788</v>
      </c>
      <c r="D178" s="84" t="str">
        <f t="shared" si="5"/>
        <v>00366-DIRECTO ESTATAL FOMENTO A LA PRODUCCIÓN Y RECONVERSIÓN EN ÁREAS DE RIEGO</v>
      </c>
      <c r="E178" s="85">
        <v>13597012</v>
      </c>
      <c r="F178" s="85">
        <v>13605500</v>
      </c>
      <c r="G178" s="86">
        <f t="shared" si="6"/>
        <v>0.99937613465142772</v>
      </c>
    </row>
    <row r="179" spans="1:7" ht="24" x14ac:dyDescent="0.2">
      <c r="A179" s="78" t="s">
        <v>1789</v>
      </c>
      <c r="B179" s="79" t="s">
        <v>1479</v>
      </c>
      <c r="C179" s="78" t="s">
        <v>1790</v>
      </c>
      <c r="D179" s="84" t="str">
        <f t="shared" si="5"/>
        <v>00367-DIRECTO ESTATAL FOMENTO A LA PRODUCCIÓN Y RECONVERSIÓN EN ÁREAS DE TEMPORAL Y COMBATE A LA SEQUÍA</v>
      </c>
      <c r="E179" s="85">
        <v>4646300</v>
      </c>
      <c r="F179" s="85">
        <v>4646300</v>
      </c>
      <c r="G179" s="86">
        <f t="shared" si="6"/>
        <v>1</v>
      </c>
    </row>
    <row r="180" spans="1:7" x14ac:dyDescent="0.2">
      <c r="A180" s="78" t="s">
        <v>1791</v>
      </c>
      <c r="B180" s="79" t="s">
        <v>1479</v>
      </c>
      <c r="C180" s="78" t="s">
        <v>1792</v>
      </c>
      <c r="D180" s="84" t="str">
        <f t="shared" si="5"/>
        <v>00368-DIRECTO ESTATAL DESARROLLO DE AREAS DE RIEGO</v>
      </c>
      <c r="E180" s="85">
        <v>22223656.93</v>
      </c>
      <c r="F180" s="85">
        <v>22448203.300000001</v>
      </c>
      <c r="G180" s="86">
        <f t="shared" si="6"/>
        <v>0.98999713397998312</v>
      </c>
    </row>
    <row r="181" spans="1:7" x14ac:dyDescent="0.2">
      <c r="A181" s="78" t="s">
        <v>1793</v>
      </c>
      <c r="B181" s="79" t="s">
        <v>1479</v>
      </c>
      <c r="C181" s="78" t="s">
        <v>1794</v>
      </c>
      <c r="D181" s="84" t="str">
        <f t="shared" si="5"/>
        <v>00371-DIRECTO ESTATAL APOYOS DIVERSOS PARA EL SECTOR AGROPECUARIO</v>
      </c>
      <c r="E181" s="85">
        <v>13855449.630000001</v>
      </c>
      <c r="F181" s="85">
        <v>13894000</v>
      </c>
      <c r="G181" s="86">
        <f t="shared" si="6"/>
        <v>0.99722539441485536</v>
      </c>
    </row>
    <row r="182" spans="1:7" x14ac:dyDescent="0.2">
      <c r="A182" s="78" t="s">
        <v>1795</v>
      </c>
      <c r="B182" s="79" t="s">
        <v>1479</v>
      </c>
      <c r="C182" s="78" t="s">
        <v>1796</v>
      </c>
      <c r="D182" s="84" t="str">
        <f t="shared" si="5"/>
        <v>00372-DIRECTO ESTATAL PROMOCIÓN E IMPULSO A LA COMERCIALIZACIÓN</v>
      </c>
      <c r="E182" s="85">
        <v>9365111.5899999999</v>
      </c>
      <c r="F182" s="85">
        <v>9365335.9100000001</v>
      </c>
      <c r="G182" s="86">
        <f t="shared" si="6"/>
        <v>0.99997604784258076</v>
      </c>
    </row>
    <row r="183" spans="1:7" x14ac:dyDescent="0.2">
      <c r="A183" s="78" t="s">
        <v>1797</v>
      </c>
      <c r="B183" s="79" t="s">
        <v>1479</v>
      </c>
      <c r="C183" s="78" t="s">
        <v>1798</v>
      </c>
      <c r="D183" s="84" t="str">
        <f t="shared" si="5"/>
        <v>00374-DIRECTO ESTATAL EQUIPAMIENTO A AGROINDUSTRIAS</v>
      </c>
      <c r="E183" s="85">
        <v>9357838.5700000003</v>
      </c>
      <c r="F183" s="85">
        <v>9357838.5700000003</v>
      </c>
      <c r="G183" s="86">
        <f t="shared" si="6"/>
        <v>1</v>
      </c>
    </row>
    <row r="184" spans="1:7" x14ac:dyDescent="0.2">
      <c r="A184" s="78" t="s">
        <v>1799</v>
      </c>
      <c r="B184" s="79" t="s">
        <v>1479</v>
      </c>
      <c r="C184" s="78" t="s">
        <v>1800</v>
      </c>
      <c r="D184" s="84" t="str">
        <f t="shared" si="5"/>
        <v>00376-DIRECTO ESTATAL MEJORAMIENTO GENÉTICO</v>
      </c>
      <c r="E184" s="85">
        <v>4826000</v>
      </c>
      <c r="F184" s="85">
        <v>4826000</v>
      </c>
      <c r="G184" s="86">
        <f t="shared" si="6"/>
        <v>1</v>
      </c>
    </row>
    <row r="185" spans="1:7" x14ac:dyDescent="0.2">
      <c r="A185" s="78" t="s">
        <v>1801</v>
      </c>
      <c r="B185" s="79" t="s">
        <v>1479</v>
      </c>
      <c r="C185" s="78" t="s">
        <v>1802</v>
      </c>
      <c r="D185" s="84" t="str">
        <f t="shared" si="5"/>
        <v>00377-DIRECTO ESTATAL APOYOS PECUARIOS</v>
      </c>
      <c r="E185" s="85">
        <v>11946219.619999999</v>
      </c>
      <c r="F185" s="85">
        <v>11953276.970000001</v>
      </c>
      <c r="G185" s="86">
        <f t="shared" si="6"/>
        <v>0.99940958868285967</v>
      </c>
    </row>
    <row r="186" spans="1:7" x14ac:dyDescent="0.2">
      <c r="A186" s="78" t="s">
        <v>1803</v>
      </c>
      <c r="B186" s="79" t="s">
        <v>1479</v>
      </c>
      <c r="C186" s="78" t="s">
        <v>1804</v>
      </c>
      <c r="D186" s="84" t="str">
        <f t="shared" si="5"/>
        <v>00379-DIRECTO ESTATAL EXPOSICIONES Y CONVENCIONES GANADERAS</v>
      </c>
      <c r="E186" s="85">
        <v>8000000</v>
      </c>
      <c r="F186" s="85">
        <v>8000000</v>
      </c>
      <c r="G186" s="86">
        <f t="shared" si="6"/>
        <v>1</v>
      </c>
    </row>
    <row r="187" spans="1:7" x14ac:dyDescent="0.2">
      <c r="A187" s="78" t="s">
        <v>1805</v>
      </c>
      <c r="B187" s="79" t="s">
        <v>1479</v>
      </c>
      <c r="C187" s="78" t="s">
        <v>1806</v>
      </c>
      <c r="D187" s="84" t="str">
        <f t="shared" si="5"/>
        <v>00381-DIRECTO ESTATAL INTERCAMBIO DE EXPERIENCIAS</v>
      </c>
      <c r="E187" s="85">
        <v>1667300</v>
      </c>
      <c r="F187" s="85">
        <v>1667300</v>
      </c>
      <c r="G187" s="86">
        <f t="shared" si="6"/>
        <v>1</v>
      </c>
    </row>
    <row r="188" spans="1:7" x14ac:dyDescent="0.2">
      <c r="A188" s="78" t="s">
        <v>1807</v>
      </c>
      <c r="B188" s="79" t="s">
        <v>1479</v>
      </c>
      <c r="C188" s="78" t="s">
        <v>1808</v>
      </c>
      <c r="D188" s="84" t="str">
        <f t="shared" si="5"/>
        <v>00382-DIRECTO ESTATAL APOYO A LA FUNCIÓN PÚBLICA</v>
      </c>
      <c r="E188" s="85">
        <v>24709090.690000001</v>
      </c>
      <c r="F188" s="85">
        <v>25505515.91</v>
      </c>
      <c r="G188" s="86">
        <f t="shared" si="6"/>
        <v>0.96877439284857814</v>
      </c>
    </row>
    <row r="189" spans="1:7" ht="30" customHeight="1" x14ac:dyDescent="0.2">
      <c r="A189" s="78" t="s">
        <v>1809</v>
      </c>
      <c r="B189" s="79" t="s">
        <v>1479</v>
      </c>
      <c r="C189" s="78" t="s">
        <v>1810</v>
      </c>
      <c r="D189" s="84" t="str">
        <f t="shared" si="5"/>
        <v>00383-MANEJAR CON EFECTIVIDAD Y CAUTELA LOS RECURSOS OPERATIVOS DE LA DIRECCION GENERAL DE ADMINISTRACION FINANCIERA</v>
      </c>
      <c r="E189" s="85">
        <v>18714325.600000001</v>
      </c>
      <c r="F189" s="85">
        <v>19375306.9844</v>
      </c>
      <c r="G189" s="86">
        <f t="shared" si="6"/>
        <v>0.96588537229721383</v>
      </c>
    </row>
    <row r="190" spans="1:7" x14ac:dyDescent="0.2">
      <c r="A190" s="78" t="s">
        <v>1811</v>
      </c>
      <c r="B190" s="79" t="s">
        <v>1479</v>
      </c>
      <c r="C190" s="78" t="s">
        <v>1812</v>
      </c>
      <c r="D190" s="84" t="str">
        <f t="shared" si="5"/>
        <v>00384-VERIFICAR EL CUMPLIMIENTO DE LAS OBLIGACIONES FISCALES EJERCIENDO LAS FACULTADES</v>
      </c>
      <c r="E190" s="85">
        <v>28521710.010000002</v>
      </c>
      <c r="F190" s="85">
        <v>29246261.458799999</v>
      </c>
      <c r="G190" s="86">
        <f t="shared" si="6"/>
        <v>0.97522584382893884</v>
      </c>
    </row>
    <row r="191" spans="1:7" x14ac:dyDescent="0.2">
      <c r="A191" s="78" t="s">
        <v>1813</v>
      </c>
      <c r="B191" s="79" t="s">
        <v>1479</v>
      </c>
      <c r="C191" s="78" t="s">
        <v>1814</v>
      </c>
      <c r="D191" s="84" t="str">
        <f t="shared" si="5"/>
        <v>00386-MODERNIZACIÓN PERMANENTE EN LA PRESTACIÓN DE LOS SERVICIOS AL CONTRIBUYENTE</v>
      </c>
      <c r="E191" s="85">
        <v>12733563.24</v>
      </c>
      <c r="F191" s="85">
        <v>12830388.405200001</v>
      </c>
      <c r="G191" s="86">
        <f t="shared" si="6"/>
        <v>0.99245345018855713</v>
      </c>
    </row>
    <row r="192" spans="1:7" ht="24" x14ac:dyDescent="0.2">
      <c r="A192" s="78" t="s">
        <v>1815</v>
      </c>
      <c r="B192" s="79" t="s">
        <v>1479</v>
      </c>
      <c r="C192" s="78" t="s">
        <v>1816</v>
      </c>
      <c r="D192" s="84" t="str">
        <f t="shared" si="5"/>
        <v>00388-ADMINISTRAR CON EFICIENCIA EL CAPITAL HUMANO, LOS RECURSOS FINANCIEROS Y MATERIALES DE LA SEFI</v>
      </c>
      <c r="E192" s="85">
        <v>53023814.759999998</v>
      </c>
      <c r="F192" s="85">
        <v>61803801.5704</v>
      </c>
      <c r="G192" s="86">
        <f t="shared" si="6"/>
        <v>0.85793775484184709</v>
      </c>
    </row>
    <row r="193" spans="1:7" x14ac:dyDescent="0.2">
      <c r="A193" s="78" t="s">
        <v>1817</v>
      </c>
      <c r="B193" s="79" t="s">
        <v>1479</v>
      </c>
      <c r="C193" s="78" t="s">
        <v>1818</v>
      </c>
      <c r="D193" s="84" t="str">
        <f t="shared" si="5"/>
        <v>00389-FORTALECIMIENTO Y MODERNIZACIÓN DE LA HACIENDA PÚBLICA ESTATAL</v>
      </c>
      <c r="E193" s="85">
        <v>4770880.99</v>
      </c>
      <c r="F193" s="85">
        <v>5181106.7231999999</v>
      </c>
      <c r="G193" s="86">
        <f t="shared" si="6"/>
        <v>0.92082275947664083</v>
      </c>
    </row>
    <row r="194" spans="1:7" x14ac:dyDescent="0.2">
      <c r="A194" s="78" t="s">
        <v>1819</v>
      </c>
      <c r="B194" s="79" t="s">
        <v>1479</v>
      </c>
      <c r="C194" s="78" t="s">
        <v>1820</v>
      </c>
      <c r="D194" s="84" t="str">
        <f t="shared" si="5"/>
        <v>00390-MODERNIZACIÓN PERMANENTE EN LA PRESENTACIÓN DE LOS SERVICIOS</v>
      </c>
      <c r="E194" s="85">
        <v>92494247.629999995</v>
      </c>
      <c r="F194" s="85">
        <v>96857406.397200003</v>
      </c>
      <c r="G194" s="86">
        <f t="shared" si="6"/>
        <v>0.95495276066646628</v>
      </c>
    </row>
    <row r="195" spans="1:7" x14ac:dyDescent="0.2">
      <c r="A195" s="78" t="s">
        <v>1821</v>
      </c>
      <c r="B195" s="79" t="s">
        <v>1479</v>
      </c>
      <c r="C195" s="78" t="s">
        <v>1822</v>
      </c>
      <c r="D195" s="84" t="str">
        <f t="shared" si="5"/>
        <v>00391-FORTALECIMIENTO JURÍDICO INTEGRAL, ASESORÍA EN MATERIA FISCAL Y ADMINISTRATIVA</v>
      </c>
      <c r="E195" s="85">
        <v>7989904.5499999998</v>
      </c>
      <c r="F195" s="85">
        <v>8506950.0803999994</v>
      </c>
      <c r="G195" s="86">
        <f t="shared" si="6"/>
        <v>0.93922081057096218</v>
      </c>
    </row>
    <row r="196" spans="1:7" x14ac:dyDescent="0.2">
      <c r="A196" s="78" t="s">
        <v>1823</v>
      </c>
      <c r="B196" s="79" t="s">
        <v>1479</v>
      </c>
      <c r="C196" s="78" t="s">
        <v>1824</v>
      </c>
      <c r="D196" s="84" t="str">
        <f t="shared" si="5"/>
        <v>00392-ARMONIZACIÓN CONTABLE</v>
      </c>
      <c r="E196" s="85">
        <v>30785451.75</v>
      </c>
      <c r="F196" s="85">
        <v>30947316.253600001</v>
      </c>
      <c r="G196" s="86">
        <f t="shared" si="6"/>
        <v>0.99476967559081408</v>
      </c>
    </row>
    <row r="197" spans="1:7" x14ac:dyDescent="0.2">
      <c r="A197" s="78" t="s">
        <v>1825</v>
      </c>
      <c r="B197" s="79" t="s">
        <v>1479</v>
      </c>
      <c r="C197" s="78" t="s">
        <v>1826</v>
      </c>
      <c r="D197" s="84" t="str">
        <f t="shared" si="5"/>
        <v>00393-FONDO DE BIENENS MUEBLES, INMUEBLES E INTANGIBLES</v>
      </c>
      <c r="E197" s="85">
        <v>0</v>
      </c>
      <c r="F197" s="85">
        <v>33482780.579999998</v>
      </c>
      <c r="G197" s="86">
        <f t="shared" si="6"/>
        <v>0</v>
      </c>
    </row>
    <row r="198" spans="1:7" x14ac:dyDescent="0.2">
      <c r="A198" s="78" t="s">
        <v>1827</v>
      </c>
      <c r="B198" s="79" t="s">
        <v>1479</v>
      </c>
      <c r="C198" s="78" t="s">
        <v>1828</v>
      </c>
      <c r="D198" s="84" t="str">
        <f t="shared" si="5"/>
        <v>00394-FONDO DE INVERSIÓN EN COORDINACIÓN CON OTROS ÓRDENES DE GOBIERNO</v>
      </c>
      <c r="E198" s="85">
        <v>0</v>
      </c>
      <c r="F198" s="85">
        <v>90793903.079999998</v>
      </c>
      <c r="G198" s="86">
        <f t="shared" si="6"/>
        <v>0</v>
      </c>
    </row>
    <row r="199" spans="1:7" x14ac:dyDescent="0.2">
      <c r="A199" s="78" t="s">
        <v>1829</v>
      </c>
      <c r="B199" s="79" t="s">
        <v>1479</v>
      </c>
      <c r="C199" s="78" t="s">
        <v>1830</v>
      </c>
      <c r="D199" s="84" t="str">
        <f t="shared" si="5"/>
        <v>00396-IMPULSO JOVEN</v>
      </c>
      <c r="E199" s="85">
        <v>848000</v>
      </c>
      <c r="F199" s="85">
        <v>848000</v>
      </c>
      <c r="G199" s="86">
        <f t="shared" si="6"/>
        <v>1</v>
      </c>
    </row>
    <row r="200" spans="1:7" x14ac:dyDescent="0.2">
      <c r="A200" s="78" t="s">
        <v>1831</v>
      </c>
      <c r="B200" s="79" t="s">
        <v>1479</v>
      </c>
      <c r="C200" s="78" t="s">
        <v>1832</v>
      </c>
      <c r="D200" s="84" t="str">
        <f t="shared" si="5"/>
        <v>00399-PROGRAMA DE MODERNIZACIÓN ADMINISTRATIVA</v>
      </c>
      <c r="E200" s="85">
        <v>151175202.81999999</v>
      </c>
      <c r="F200" s="85">
        <v>164510680.53799999</v>
      </c>
      <c r="G200" s="86">
        <f t="shared" si="6"/>
        <v>0.9189385292530009</v>
      </c>
    </row>
    <row r="201" spans="1:7" x14ac:dyDescent="0.2">
      <c r="A201" s="78" t="s">
        <v>1833</v>
      </c>
      <c r="B201" s="79" t="s">
        <v>1479</v>
      </c>
      <c r="C201" s="78" t="s">
        <v>1834</v>
      </c>
      <c r="D201" s="84" t="str">
        <f t="shared" si="5"/>
        <v>00400-PROGRAMACIÓN Y PRESUPUESTACIÓN</v>
      </c>
      <c r="E201" s="85">
        <v>21131344.02</v>
      </c>
      <c r="F201" s="85">
        <v>23415318.079999998</v>
      </c>
      <c r="G201" s="86">
        <f t="shared" si="6"/>
        <v>0.90245812368652656</v>
      </c>
    </row>
    <row r="202" spans="1:7" x14ac:dyDescent="0.2">
      <c r="A202" s="78" t="s">
        <v>1835</v>
      </c>
      <c r="B202" s="79" t="s">
        <v>1479</v>
      </c>
      <c r="C202" s="78" t="s">
        <v>1836</v>
      </c>
      <c r="D202" s="84" t="str">
        <f t="shared" si="5"/>
        <v>00402-CAMBIO CLIMÁTICO Y ENERGÍAS SUSTENTABLES</v>
      </c>
      <c r="E202" s="85">
        <v>17864501.510000002</v>
      </c>
      <c r="F202" s="85">
        <v>20761149.800000001</v>
      </c>
      <c r="G202" s="86">
        <f t="shared" si="6"/>
        <v>0.86047746305457518</v>
      </c>
    </row>
    <row r="203" spans="1:7" x14ac:dyDescent="0.2">
      <c r="A203" s="78" t="s">
        <v>1837</v>
      </c>
      <c r="B203" s="79" t="s">
        <v>1479</v>
      </c>
      <c r="C203" s="78" t="s">
        <v>1838</v>
      </c>
      <c r="D203" s="84" t="str">
        <f t="shared" si="5"/>
        <v>00404-GESTIÓN DE RESIDUOS DE MANEJO ESPECIAL E IMPACTO AMBIENTAL</v>
      </c>
      <c r="E203" s="85">
        <v>563519.63</v>
      </c>
      <c r="F203" s="85">
        <v>610519.63</v>
      </c>
      <c r="G203" s="86">
        <f t="shared" si="6"/>
        <v>0.92301639834250704</v>
      </c>
    </row>
    <row r="204" spans="1:7" x14ac:dyDescent="0.2">
      <c r="A204" s="78" t="s">
        <v>1839</v>
      </c>
      <c r="B204" s="79" t="s">
        <v>1479</v>
      </c>
      <c r="C204" s="78" t="s">
        <v>1840</v>
      </c>
      <c r="D204" s="84" t="str">
        <f t="shared" si="5"/>
        <v>00405-CALIDAD DEL AIRE E INDICADORES</v>
      </c>
      <c r="E204" s="85">
        <v>5755989.4500000002</v>
      </c>
      <c r="F204" s="85">
        <v>5880972.7560000001</v>
      </c>
      <c r="G204" s="86">
        <f t="shared" si="6"/>
        <v>0.97874785155695765</v>
      </c>
    </row>
    <row r="205" spans="1:7" x14ac:dyDescent="0.2">
      <c r="A205" s="78" t="s">
        <v>1841</v>
      </c>
      <c r="B205" s="79" t="s">
        <v>1479</v>
      </c>
      <c r="C205" s="78" t="s">
        <v>1842</v>
      </c>
      <c r="D205" s="84" t="str">
        <f t="shared" ref="D205:D268" si="7">CONCATENATE(A205,B205,C205)</f>
        <v>00406-FORTALECIMIENTO DE LOS CENTROS DE EDUCACIÓN Y CULTURA AMBIENTAL</v>
      </c>
      <c r="E205" s="85">
        <v>19752888.690000001</v>
      </c>
      <c r="F205" s="85">
        <v>21004737.699999999</v>
      </c>
      <c r="G205" s="86">
        <f t="shared" si="6"/>
        <v>0.94040158806648666</v>
      </c>
    </row>
    <row r="206" spans="1:7" x14ac:dyDescent="0.2">
      <c r="A206" s="78" t="s">
        <v>1843</v>
      </c>
      <c r="B206" s="79" t="s">
        <v>1479</v>
      </c>
      <c r="C206" s="78" t="s">
        <v>1844</v>
      </c>
      <c r="D206" s="84" t="str">
        <f t="shared" si="7"/>
        <v>00407-HUMANIZACIÓN DE LOS POLICÍAS ESTATALES</v>
      </c>
      <c r="E206" s="85">
        <v>308312.27</v>
      </c>
      <c r="F206" s="85">
        <v>308312.27</v>
      </c>
      <c r="G206" s="86">
        <f t="shared" si="6"/>
        <v>1</v>
      </c>
    </row>
    <row r="207" spans="1:7" x14ac:dyDescent="0.2">
      <c r="A207" s="78" t="s">
        <v>1845</v>
      </c>
      <c r="B207" s="79" t="s">
        <v>1479</v>
      </c>
      <c r="C207" s="78" t="s">
        <v>1846</v>
      </c>
      <c r="D207" s="84" t="str">
        <f t="shared" si="7"/>
        <v>00410-ATENCIÓN A LA CIUDADANÍA Y DIRECCIONES DE ESTA SECRETARÍA.</v>
      </c>
      <c r="E207" s="85">
        <v>11450346.26</v>
      </c>
      <c r="F207" s="85">
        <v>12954990.92</v>
      </c>
      <c r="G207" s="86">
        <f t="shared" si="6"/>
        <v>0.88385598497972551</v>
      </c>
    </row>
    <row r="208" spans="1:7" x14ac:dyDescent="0.2">
      <c r="A208" s="78" t="s">
        <v>1847</v>
      </c>
      <c r="B208" s="79" t="s">
        <v>1479</v>
      </c>
      <c r="C208" s="78" t="s">
        <v>1848</v>
      </c>
      <c r="D208" s="84" t="str">
        <f t="shared" si="7"/>
        <v>00411-OPTIMIZAR LOS PROCESOS ADMINISTRATIVOS /OPERATIVOS</v>
      </c>
      <c r="E208" s="85">
        <v>5650028.1500000004</v>
      </c>
      <c r="F208" s="85">
        <v>5684068.9800000004</v>
      </c>
      <c r="G208" s="86">
        <f t="shared" si="6"/>
        <v>0.9940111863315213</v>
      </c>
    </row>
    <row r="209" spans="1:7" x14ac:dyDescent="0.2">
      <c r="A209" s="78" t="s">
        <v>1849</v>
      </c>
      <c r="B209" s="79" t="s">
        <v>1479</v>
      </c>
      <c r="C209" s="78" t="s">
        <v>1850</v>
      </c>
      <c r="D209" s="84" t="str">
        <f t="shared" si="7"/>
        <v>00413-IMPLEMENTACIÓN DE PROGRAMAS Y CONTROLES PARA UN MEJOR SISTEMA PENITENCIARIO EN EL ESTADO</v>
      </c>
      <c r="E209" s="85">
        <v>217409204.13</v>
      </c>
      <c r="F209" s="85">
        <v>221023495.75</v>
      </c>
      <c r="G209" s="86">
        <f t="shared" si="6"/>
        <v>0.98364747780440442</v>
      </c>
    </row>
    <row r="210" spans="1:7" ht="24" x14ac:dyDescent="0.2">
      <c r="A210" s="78" t="s">
        <v>1851</v>
      </c>
      <c r="B210" s="79" t="s">
        <v>1479</v>
      </c>
      <c r="C210" s="78" t="s">
        <v>1852</v>
      </c>
      <c r="D210" s="84" t="str">
        <f t="shared" si="7"/>
        <v>00414-PROMOVER LA PREVENCIÓN SOCIAL Y LA PARTICIPACIÓN CIUDADANA EN TEMAS DE PREVENCIÓN DEL DELITO</v>
      </c>
      <c r="E210" s="85">
        <v>3010409.33</v>
      </c>
      <c r="F210" s="85">
        <v>3051200.31</v>
      </c>
      <c r="G210" s="86">
        <f t="shared" si="6"/>
        <v>0.98663116942328832</v>
      </c>
    </row>
    <row r="211" spans="1:7" x14ac:dyDescent="0.2">
      <c r="A211" s="78" t="s">
        <v>1853</v>
      </c>
      <c r="B211" s="79" t="s">
        <v>1479</v>
      </c>
      <c r="C211" s="78" t="s">
        <v>1854</v>
      </c>
      <c r="D211" s="84" t="str">
        <f t="shared" si="7"/>
        <v>00416-EFICIENCIA Y MEJOR SERVICIO EN LLAMADAS DE EMERGENCIA</v>
      </c>
      <c r="E211" s="85">
        <v>51016795.340000004</v>
      </c>
      <c r="F211" s="85">
        <v>51242164.240000002</v>
      </c>
      <c r="G211" s="86">
        <f t="shared" si="6"/>
        <v>0.99560188560841323</v>
      </c>
    </row>
    <row r="212" spans="1:7" x14ac:dyDescent="0.2">
      <c r="A212" s="78" t="s">
        <v>1855</v>
      </c>
      <c r="B212" s="79" t="s">
        <v>1479</v>
      </c>
      <c r="C212" s="78" t="s">
        <v>1856</v>
      </c>
      <c r="D212" s="84" t="str">
        <f t="shared" si="7"/>
        <v>00417-PRODUCTIVIDAD Y CONTROL INTERNO</v>
      </c>
      <c r="E212" s="85">
        <v>129980131.03</v>
      </c>
      <c r="F212" s="85">
        <v>148394592.87</v>
      </c>
      <c r="G212" s="86">
        <f t="shared" si="6"/>
        <v>0.87590880850940533</v>
      </c>
    </row>
    <row r="213" spans="1:7" x14ac:dyDescent="0.2">
      <c r="A213" s="78" t="s">
        <v>1857</v>
      </c>
      <c r="B213" s="79" t="s">
        <v>1479</v>
      </c>
      <c r="C213" s="78" t="s">
        <v>1858</v>
      </c>
      <c r="D213" s="84" t="str">
        <f t="shared" si="7"/>
        <v>00418-APLICACIÓN DEL MARCO NORMATIVO EN MATERIA DE SEGURIDAD PÚBLICA</v>
      </c>
      <c r="E213" s="85">
        <v>3179486.74</v>
      </c>
      <c r="F213" s="85">
        <v>3184641.04</v>
      </c>
      <c r="G213" s="86">
        <f t="shared" si="6"/>
        <v>0.99838151303859357</v>
      </c>
    </row>
    <row r="214" spans="1:7" x14ac:dyDescent="0.2">
      <c r="A214" s="78" t="s">
        <v>1859</v>
      </c>
      <c r="B214" s="79" t="s">
        <v>1479</v>
      </c>
      <c r="C214" s="78" t="s">
        <v>1860</v>
      </c>
      <c r="D214" s="84" t="str">
        <f t="shared" si="7"/>
        <v>00419-EFICIENCIA EN LA ATENCIÓN DE SERVICIOS DE EMERGENCIAS</v>
      </c>
      <c r="E214" s="85">
        <v>11913030.619999999</v>
      </c>
      <c r="F214" s="85">
        <v>11959334.82</v>
      </c>
      <c r="G214" s="86">
        <f t="shared" si="6"/>
        <v>0.99612819603289604</v>
      </c>
    </row>
    <row r="215" spans="1:7" x14ac:dyDescent="0.2">
      <c r="A215" s="78" t="s">
        <v>1861</v>
      </c>
      <c r="B215" s="79" t="s">
        <v>1479</v>
      </c>
      <c r="C215" s="78" t="s">
        <v>1862</v>
      </c>
      <c r="D215" s="84" t="str">
        <f t="shared" si="7"/>
        <v>00420-ATENCIÓN AÉREA A OPERATIVOS DE SEGURIDAD Y/O EMERGENCIA</v>
      </c>
      <c r="E215" s="85">
        <v>11767415.4</v>
      </c>
      <c r="F215" s="85">
        <v>23970992.640000001</v>
      </c>
      <c r="G215" s="86">
        <f t="shared" ref="G215:G278" si="8">E215/F215</f>
        <v>0.49090229915485051</v>
      </c>
    </row>
    <row r="216" spans="1:7" x14ac:dyDescent="0.2">
      <c r="A216" s="78" t="s">
        <v>1863</v>
      </c>
      <c r="B216" s="79" t="s">
        <v>1479</v>
      </c>
      <c r="C216" s="78" t="s">
        <v>1864</v>
      </c>
      <c r="D216" s="84" t="str">
        <f t="shared" si="7"/>
        <v>00421-PROXIMIDAD SOCIAL DE LOS ELEMENTOS DE LAS INSTITUCIONES POLICIALES</v>
      </c>
      <c r="E216" s="85">
        <v>247890785.91999999</v>
      </c>
      <c r="F216" s="85">
        <v>251729170.80000001</v>
      </c>
      <c r="G216" s="86">
        <f t="shared" si="8"/>
        <v>0.98475192657330268</v>
      </c>
    </row>
    <row r="217" spans="1:7" ht="30" customHeight="1" x14ac:dyDescent="0.2">
      <c r="A217" s="78" t="s">
        <v>1865</v>
      </c>
      <c r="B217" s="79" t="s">
        <v>1479</v>
      </c>
      <c r="C217" s="78" t="s">
        <v>1866</v>
      </c>
      <c r="D217" s="84" t="str">
        <f t="shared" si="7"/>
        <v>00426-IMPARTICIÓN DE JUSTICIA LABORAL PARA LOS TRABAJADORES AL SERVICIO DE LOS GOBIERNOS DEL ESTADO DE AGUASCALIENTES, SUS MUNICIPIOS Y ORGANISMOS DESCENTRALIZADOS</v>
      </c>
      <c r="E217" s="85">
        <v>3976571.23</v>
      </c>
      <c r="F217" s="85">
        <v>4045262.95</v>
      </c>
      <c r="G217" s="86">
        <f t="shared" si="8"/>
        <v>0.98301922004847664</v>
      </c>
    </row>
    <row r="218" spans="1:7" x14ac:dyDescent="0.2">
      <c r="A218" s="78" t="s">
        <v>1867</v>
      </c>
      <c r="B218" s="79" t="s">
        <v>1479</v>
      </c>
      <c r="C218" s="78" t="s">
        <v>1868</v>
      </c>
      <c r="D218" s="84" t="str">
        <f t="shared" si="7"/>
        <v>00427-DESARROLLO Y ESTABILIDAD LABORAL</v>
      </c>
      <c r="E218" s="85">
        <v>5339200.47</v>
      </c>
      <c r="F218" s="85">
        <v>5708651.46</v>
      </c>
      <c r="G218" s="86">
        <f t="shared" si="8"/>
        <v>0.93528226541965132</v>
      </c>
    </row>
    <row r="219" spans="1:7" x14ac:dyDescent="0.2">
      <c r="A219" s="78" t="s">
        <v>1869</v>
      </c>
      <c r="B219" s="79" t="s">
        <v>1479</v>
      </c>
      <c r="C219" s="78" t="s">
        <v>1870</v>
      </c>
      <c r="D219" s="84" t="str">
        <f t="shared" si="7"/>
        <v>00428-PROTECCIÓN CIVIL EFECTIVA Y OPORTUNA</v>
      </c>
      <c r="E219" s="85">
        <v>6237983.4199999999</v>
      </c>
      <c r="F219" s="85">
        <v>6507889.4500000002</v>
      </c>
      <c r="G219" s="86">
        <f t="shared" si="8"/>
        <v>0.95852633452462832</v>
      </c>
    </row>
    <row r="220" spans="1:7" ht="27.75" customHeight="1" x14ac:dyDescent="0.2">
      <c r="A220" s="78" t="s">
        <v>1871</v>
      </c>
      <c r="B220" s="79" t="s">
        <v>1479</v>
      </c>
      <c r="C220" s="78" t="s">
        <v>1872</v>
      </c>
      <c r="D220" s="84" t="str">
        <f t="shared" si="7"/>
        <v>00429- GOBERNABILIDAD, RELACIÓN ENTRE PODERES, ÓRDENES DE GOBIERNO, ORGANISMOS DE LA SOCIEDAD Y JUSTICIA ALTERNATIVA.</v>
      </c>
      <c r="E220" s="85">
        <v>10465884.609999999</v>
      </c>
      <c r="F220" s="85">
        <v>10606478.68</v>
      </c>
      <c r="G220" s="86">
        <f t="shared" si="8"/>
        <v>0.98674451019591358</v>
      </c>
    </row>
    <row r="221" spans="1:7" x14ac:dyDescent="0.2">
      <c r="A221" s="78" t="s">
        <v>1873</v>
      </c>
      <c r="B221" s="79" t="s">
        <v>1479</v>
      </c>
      <c r="C221" s="78" t="s">
        <v>1874</v>
      </c>
      <c r="D221" s="84" t="str">
        <f t="shared" si="7"/>
        <v>00430-PRONTA Y EXPEDITA ADMINISTRACIÓN DE JUSTICIA LABORAL</v>
      </c>
      <c r="E221" s="85">
        <v>15163518.619999999</v>
      </c>
      <c r="F221" s="85">
        <v>15390715.699999999</v>
      </c>
      <c r="G221" s="86">
        <f t="shared" si="8"/>
        <v>0.98523804321848396</v>
      </c>
    </row>
    <row r="222" spans="1:7" x14ac:dyDescent="0.2">
      <c r="A222" s="78" t="s">
        <v>1875</v>
      </c>
      <c r="B222" s="79" t="s">
        <v>1479</v>
      </c>
      <c r="C222" s="78" t="s">
        <v>1876</v>
      </c>
      <c r="D222" s="84" t="str">
        <f t="shared" si="7"/>
        <v>00431-ASESORÍA Y REPRESENTACIÓN JURÍDICA DE GOBIERNO DEL ESTADO</v>
      </c>
      <c r="E222" s="85">
        <v>3971017.27</v>
      </c>
      <c r="F222" s="85">
        <v>3991097.51</v>
      </c>
      <c r="G222" s="86">
        <f t="shared" si="8"/>
        <v>0.99496874231970345</v>
      </c>
    </row>
    <row r="223" spans="1:7" x14ac:dyDescent="0.2">
      <c r="A223" s="78" t="s">
        <v>1877</v>
      </c>
      <c r="B223" s="79" t="s">
        <v>1479</v>
      </c>
      <c r="C223" s="78" t="s">
        <v>1878</v>
      </c>
      <c r="D223" s="84" t="str">
        <f t="shared" si="7"/>
        <v>00432- DESARROLLO INTEGRAL DEL REGISTRO CIVIL</v>
      </c>
      <c r="E223" s="85">
        <v>23123251.199999999</v>
      </c>
      <c r="F223" s="85">
        <v>23480981.949999999</v>
      </c>
      <c r="G223" s="86">
        <f t="shared" si="8"/>
        <v>0.98476508560154141</v>
      </c>
    </row>
    <row r="224" spans="1:7" x14ac:dyDescent="0.2">
      <c r="A224" s="78" t="s">
        <v>1879</v>
      </c>
      <c r="B224" s="79" t="s">
        <v>1479</v>
      </c>
      <c r="C224" s="78" t="s">
        <v>1880</v>
      </c>
      <c r="D224" s="84" t="str">
        <f t="shared" si="7"/>
        <v>00433-HOMOLOGACIÓN DE CRITERIOS NORMATIVOS DE LA ADMINISTRACIÓN PÚBLICA</v>
      </c>
      <c r="E224" s="85">
        <v>4726446.25</v>
      </c>
      <c r="F224" s="85">
        <v>4764493.8899999997</v>
      </c>
      <c r="G224" s="86">
        <f t="shared" si="8"/>
        <v>0.99201433753963741</v>
      </c>
    </row>
    <row r="225" spans="1:7" x14ac:dyDescent="0.2">
      <c r="A225" s="78" t="s">
        <v>1881</v>
      </c>
      <c r="B225" s="79" t="s">
        <v>1479</v>
      </c>
      <c r="C225" s="78" t="s">
        <v>1882</v>
      </c>
      <c r="D225" s="84" t="str">
        <f t="shared" si="7"/>
        <v>00434-MODERNIZACIÓN INTEGRAL DE LOS ARCHIVOS DEL ESTADO</v>
      </c>
      <c r="E225" s="85">
        <v>8578492.1699999999</v>
      </c>
      <c r="F225" s="85">
        <v>8747330.7599999998</v>
      </c>
      <c r="G225" s="86">
        <f t="shared" si="8"/>
        <v>0.98069827303523616</v>
      </c>
    </row>
    <row r="226" spans="1:7" x14ac:dyDescent="0.2">
      <c r="A226" s="78" t="s">
        <v>1883</v>
      </c>
      <c r="B226" s="79" t="s">
        <v>1479</v>
      </c>
      <c r="C226" s="78" t="s">
        <v>1884</v>
      </c>
      <c r="D226" s="84" t="str">
        <f t="shared" si="7"/>
        <v>00435-REGULACIÓN DE LA FÉ PÚBLICA</v>
      </c>
      <c r="E226" s="85">
        <v>3369791.84</v>
      </c>
      <c r="F226" s="85">
        <v>3388130.76</v>
      </c>
      <c r="G226" s="86">
        <f t="shared" si="8"/>
        <v>0.99458730453484623</v>
      </c>
    </row>
    <row r="227" spans="1:7" x14ac:dyDescent="0.2">
      <c r="A227" s="78" t="s">
        <v>1885</v>
      </c>
      <c r="B227" s="79" t="s">
        <v>1479</v>
      </c>
      <c r="C227" s="78" t="s">
        <v>1886</v>
      </c>
      <c r="D227" s="84" t="str">
        <f t="shared" si="7"/>
        <v>00436-ADMINISTRACIÓN EFECTIVA Y MODERNIZACIÓN DE LA SECRETARÍA GENERAL DE GOBIERNO</v>
      </c>
      <c r="E227" s="85">
        <v>17201410.109999999</v>
      </c>
      <c r="F227" s="85">
        <v>17719707.91</v>
      </c>
      <c r="G227" s="86">
        <f t="shared" si="8"/>
        <v>0.97075020634468234</v>
      </c>
    </row>
    <row r="228" spans="1:7" x14ac:dyDescent="0.2">
      <c r="A228" s="78" t="s">
        <v>1887</v>
      </c>
      <c r="B228" s="79" t="s">
        <v>1479</v>
      </c>
      <c r="C228" s="78" t="s">
        <v>1888</v>
      </c>
      <c r="D228" s="84" t="str">
        <f t="shared" si="7"/>
        <v>00437-PROGRAMA INTEGRAL PARA LA ATENCIÓN DE MIGRANTES</v>
      </c>
      <c r="E228" s="85">
        <v>2639.07</v>
      </c>
      <c r="F228" s="85">
        <v>2639.07</v>
      </c>
      <c r="G228" s="86">
        <f t="shared" si="8"/>
        <v>1</v>
      </c>
    </row>
    <row r="229" spans="1:7" x14ac:dyDescent="0.2">
      <c r="A229" s="78" t="s">
        <v>1889</v>
      </c>
      <c r="B229" s="79" t="s">
        <v>1479</v>
      </c>
      <c r="C229" s="78" t="s">
        <v>1890</v>
      </c>
      <c r="D229" s="84" t="str">
        <f t="shared" si="7"/>
        <v>00438- ACTUALIZACIÓN DEL ORDEN NORMATIVO ESTATAL</v>
      </c>
      <c r="E229" s="85">
        <v>4745938.7300000004</v>
      </c>
      <c r="F229" s="85">
        <v>4792015.7699999996</v>
      </c>
      <c r="G229" s="86">
        <f t="shared" si="8"/>
        <v>0.99038462262823501</v>
      </c>
    </row>
    <row r="230" spans="1:7" x14ac:dyDescent="0.2">
      <c r="A230" s="78" t="s">
        <v>1891</v>
      </c>
      <c r="B230" s="79" t="s">
        <v>1479</v>
      </c>
      <c r="C230" s="78" t="s">
        <v>1892</v>
      </c>
      <c r="D230" s="84" t="str">
        <f t="shared" si="7"/>
        <v>00439- ADMINISTRAR LA OFICINA DEL SECRETARIADO EJECUTIVO DEL SISTEMA ESTATAL DE SEGURIDAD PÚBLICA</v>
      </c>
      <c r="E230" s="85">
        <v>8564061.9700000007</v>
      </c>
      <c r="F230" s="85">
        <v>8706249.0099999998</v>
      </c>
      <c r="G230" s="86">
        <f t="shared" si="8"/>
        <v>0.9836683926870593</v>
      </c>
    </row>
    <row r="231" spans="1:7" x14ac:dyDescent="0.2">
      <c r="A231" s="78" t="s">
        <v>1893</v>
      </c>
      <c r="B231" s="79" t="s">
        <v>1479</v>
      </c>
      <c r="C231" s="78" t="s">
        <v>1894</v>
      </c>
      <c r="D231" s="84" t="str">
        <f t="shared" si="7"/>
        <v>00440-COORDINACIÓN ESTRATÉGICA (GOBERNABILIDAD Y LEGALIDAD)</v>
      </c>
      <c r="E231" s="85">
        <v>47011960.600000001</v>
      </c>
      <c r="F231" s="85">
        <v>51239623.329999998</v>
      </c>
      <c r="G231" s="86">
        <f t="shared" si="8"/>
        <v>0.91749231443852619</v>
      </c>
    </row>
    <row r="232" spans="1:7" x14ac:dyDescent="0.2">
      <c r="A232" s="78" t="s">
        <v>1895</v>
      </c>
      <c r="B232" s="79" t="s">
        <v>1479</v>
      </c>
      <c r="C232" s="78" t="s">
        <v>1896</v>
      </c>
      <c r="D232" s="84" t="str">
        <f t="shared" si="7"/>
        <v>00441-DESARROLLO DE LA CULTURA CÍVICA</v>
      </c>
      <c r="E232" s="85">
        <v>6883209.4800000004</v>
      </c>
      <c r="F232" s="85">
        <v>7047747.4500000002</v>
      </c>
      <c r="G232" s="86">
        <f t="shared" si="8"/>
        <v>0.97665382149866908</v>
      </c>
    </row>
    <row r="233" spans="1:7" x14ac:dyDescent="0.2">
      <c r="A233" s="78" t="s">
        <v>1897</v>
      </c>
      <c r="B233" s="79" t="s">
        <v>1479</v>
      </c>
      <c r="C233" s="78" t="s">
        <v>1898</v>
      </c>
      <c r="D233" s="84" t="str">
        <f t="shared" si="7"/>
        <v>00442-GOBERNABILIDAD DEMOCRÁTICA Y PARTICIPATIVA</v>
      </c>
      <c r="E233" s="85">
        <v>2569095.79</v>
      </c>
      <c r="F233" s="85">
        <v>2629521.9700000002</v>
      </c>
      <c r="G233" s="86">
        <f t="shared" si="8"/>
        <v>0.97702008932064555</v>
      </c>
    </row>
    <row r="234" spans="1:7" x14ac:dyDescent="0.2">
      <c r="A234" s="78" t="s">
        <v>1899</v>
      </c>
      <c r="B234" s="79" t="s">
        <v>1479</v>
      </c>
      <c r="C234" s="78" t="s">
        <v>1900</v>
      </c>
      <c r="D234" s="84" t="str">
        <f t="shared" si="7"/>
        <v>00443-LOCATEL</v>
      </c>
      <c r="E234" s="85">
        <v>25818.05</v>
      </c>
      <c r="F234" s="85">
        <v>27118.05</v>
      </c>
      <c r="G234" s="86">
        <f t="shared" si="8"/>
        <v>0.95206144984613572</v>
      </c>
    </row>
    <row r="235" spans="1:7" x14ac:dyDescent="0.2">
      <c r="A235" s="78" t="s">
        <v>1901</v>
      </c>
      <c r="B235" s="79" t="s">
        <v>1479</v>
      </c>
      <c r="C235" s="78" t="s">
        <v>1902</v>
      </c>
      <c r="D235" s="84" t="str">
        <f t="shared" si="7"/>
        <v>00448- ASESORÍA JURÍDICA Y ATENCIÓN A VÍCTIMAS U OFENDIDOS DEL DELITO</v>
      </c>
      <c r="E235" s="85">
        <v>4913979.2</v>
      </c>
      <c r="F235" s="85">
        <v>4977115.2699999996</v>
      </c>
      <c r="G235" s="86">
        <f t="shared" si="8"/>
        <v>0.98731472618676175</v>
      </c>
    </row>
    <row r="236" spans="1:7" x14ac:dyDescent="0.2">
      <c r="A236" s="78" t="s">
        <v>1903</v>
      </c>
      <c r="B236" s="79" t="s">
        <v>1479</v>
      </c>
      <c r="C236" s="78" t="s">
        <v>1904</v>
      </c>
      <c r="D236" s="84" t="str">
        <f t="shared" si="7"/>
        <v>00449-FORMACIÓN Y SEGUIMIENTO DE CONSEJOS, CÓMITES Y GABINETES</v>
      </c>
      <c r="E236" s="85">
        <v>11539382.01</v>
      </c>
      <c r="F236" s="85">
        <v>11861357.73</v>
      </c>
      <c r="G236" s="86">
        <f t="shared" si="8"/>
        <v>0.97285507044563269</v>
      </c>
    </row>
    <row r="237" spans="1:7" x14ac:dyDescent="0.2">
      <c r="A237" s="78" t="s">
        <v>1905</v>
      </c>
      <c r="B237" s="79" t="s">
        <v>1479</v>
      </c>
      <c r="C237" s="78" t="s">
        <v>1906</v>
      </c>
      <c r="D237" s="84" t="str">
        <f t="shared" si="7"/>
        <v>00450-CONTROL Y SEGUIMIENTO DE LOS RECURSOS FINANCIEROS Y SERVICIOS INTEGRALES</v>
      </c>
      <c r="E237" s="85">
        <v>16061308.439999999</v>
      </c>
      <c r="F237" s="85">
        <v>16899632.595199998</v>
      </c>
      <c r="G237" s="86">
        <f t="shared" si="8"/>
        <v>0.95039394197018767</v>
      </c>
    </row>
    <row r="238" spans="1:7" x14ac:dyDescent="0.2">
      <c r="A238" s="78" t="s">
        <v>1907</v>
      </c>
      <c r="B238" s="79" t="s">
        <v>1479</v>
      </c>
      <c r="C238" s="78" t="s">
        <v>1908</v>
      </c>
      <c r="D238" s="84" t="str">
        <f t="shared" si="7"/>
        <v>00451-ENLACE EN MATERIA DE TRANSPARENCIA Y ACCESO A LA INFORMACIÓN PÚBLICA</v>
      </c>
      <c r="E238" s="85">
        <v>3900515.37</v>
      </c>
      <c r="F238" s="85">
        <v>3948365.37</v>
      </c>
      <c r="G238" s="86">
        <f t="shared" si="8"/>
        <v>0.98788106076414095</v>
      </c>
    </row>
    <row r="239" spans="1:7" x14ac:dyDescent="0.2">
      <c r="A239" s="78" t="s">
        <v>1909</v>
      </c>
      <c r="B239" s="79" t="s">
        <v>1479</v>
      </c>
      <c r="C239" s="78" t="s">
        <v>1910</v>
      </c>
      <c r="D239" s="84" t="str">
        <f t="shared" si="7"/>
        <v>00452-MODERNIZACIÓN DEL REGISTRO PÚBLICO DE LA PROPIEDAD Y DEL COMERCIO</v>
      </c>
      <c r="E239" s="85">
        <v>29182394.379999999</v>
      </c>
      <c r="F239" s="85">
        <v>29432020.600000001</v>
      </c>
      <c r="G239" s="86">
        <f t="shared" si="8"/>
        <v>0.99151854969821529</v>
      </c>
    </row>
    <row r="240" spans="1:7" x14ac:dyDescent="0.2">
      <c r="A240" s="78" t="s">
        <v>1911</v>
      </c>
      <c r="B240" s="79" t="s">
        <v>1479</v>
      </c>
      <c r="C240" s="78" t="s">
        <v>1912</v>
      </c>
      <c r="D240" s="84" t="str">
        <f t="shared" si="7"/>
        <v>00453-ACTUALIZACIÓN DEL PADRÓN CATASTRAL</v>
      </c>
      <c r="E240" s="85">
        <v>18891808.609999999</v>
      </c>
      <c r="F240" s="85">
        <v>19110745.449999999</v>
      </c>
      <c r="G240" s="86">
        <f t="shared" si="8"/>
        <v>0.98854378336141779</v>
      </c>
    </row>
    <row r="241" spans="1:7" x14ac:dyDescent="0.2">
      <c r="A241" s="78" t="s">
        <v>1913</v>
      </c>
      <c r="B241" s="79" t="s">
        <v>1479</v>
      </c>
      <c r="C241" s="78" t="s">
        <v>1914</v>
      </c>
      <c r="D241" s="84" t="str">
        <f t="shared" si="7"/>
        <v>00454-GENERAR, IMPULSAR Y PROMOVER LA PLANEACIÓN ESTRATÉGICA DEL ESTADO</v>
      </c>
      <c r="E241" s="85">
        <v>3762423.64</v>
      </c>
      <c r="F241" s="85">
        <v>3908405.38</v>
      </c>
      <c r="G241" s="86">
        <f t="shared" si="8"/>
        <v>0.96264928383657078</v>
      </c>
    </row>
    <row r="242" spans="1:7" x14ac:dyDescent="0.2">
      <c r="A242" s="78" t="s">
        <v>1915</v>
      </c>
      <c r="B242" s="79" t="s">
        <v>1479</v>
      </c>
      <c r="C242" s="78" t="s">
        <v>1916</v>
      </c>
      <c r="D242" s="84" t="str">
        <f t="shared" si="7"/>
        <v>00455-SEGUIMIENTO A LA MEJORA REGULATORIA Y  A LOS PROCESOS DE FISCALIZACIÓN Y TRANSPARENCIA</v>
      </c>
      <c r="E242" s="85">
        <v>616539.82999999996</v>
      </c>
      <c r="F242" s="85">
        <v>616539.82999999996</v>
      </c>
      <c r="G242" s="86">
        <f t="shared" si="8"/>
        <v>1</v>
      </c>
    </row>
    <row r="243" spans="1:7" ht="24" x14ac:dyDescent="0.2">
      <c r="A243" s="78" t="s">
        <v>1917</v>
      </c>
      <c r="B243" s="79" t="s">
        <v>1479</v>
      </c>
      <c r="C243" s="78" t="s">
        <v>1918</v>
      </c>
      <c r="D243" s="84" t="str">
        <f t="shared" si="7"/>
        <v>00456-CONTROL Y SEGUIMIENTO A LOS RECURSOS HUMANOS, FINANCIEROS, SERVICIOS INTEGRALES E INFORMÁTICOS</v>
      </c>
      <c r="E243" s="85">
        <v>2553771.39</v>
      </c>
      <c r="F243" s="85">
        <v>2615465.5099999998</v>
      </c>
      <c r="G243" s="86">
        <f t="shared" si="8"/>
        <v>0.9764118013546278</v>
      </c>
    </row>
    <row r="244" spans="1:7" ht="30" customHeight="1" x14ac:dyDescent="0.2">
      <c r="A244" s="78" t="s">
        <v>1919</v>
      </c>
      <c r="B244" s="79" t="s">
        <v>1479</v>
      </c>
      <c r="C244" s="78" t="s">
        <v>1920</v>
      </c>
      <c r="D244" s="84" t="str">
        <f t="shared" si="7"/>
        <v>00458-PROGRAMACIÓN, GESTIÓN, CONTROL Y SEGUIMIENTO DEL PROGRAMA ANUAL DE INVERSIÓN PÚBLICA, PROGRAMAS SOCIALES Y EXPEDIENTES TÉCNICOS</v>
      </c>
      <c r="E244" s="85">
        <v>1777766.75</v>
      </c>
      <c r="F244" s="85">
        <v>1777766.75</v>
      </c>
      <c r="G244" s="86">
        <f t="shared" si="8"/>
        <v>1</v>
      </c>
    </row>
    <row r="245" spans="1:7" ht="24" x14ac:dyDescent="0.2">
      <c r="A245" s="78" t="s">
        <v>1921</v>
      </c>
      <c r="B245" s="79" t="s">
        <v>1479</v>
      </c>
      <c r="C245" s="78" t="s">
        <v>1922</v>
      </c>
      <c r="D245" s="84" t="str">
        <f t="shared" si="7"/>
        <v>00459-SEGUIMIENTO DE AVANCE DE LOS INSTRUMENTOS DE PLANEACIÓN Y EVALUACIÓN DEL DESEMPEÑO DE LAS DEPENDENCIAS.</v>
      </c>
      <c r="E245" s="85">
        <v>1820032.2</v>
      </c>
      <c r="F245" s="85">
        <v>1820032.2</v>
      </c>
      <c r="G245" s="86">
        <f t="shared" si="8"/>
        <v>1</v>
      </c>
    </row>
    <row r="246" spans="1:7" x14ac:dyDescent="0.2">
      <c r="A246" s="78" t="s">
        <v>1923</v>
      </c>
      <c r="B246" s="79" t="s">
        <v>1479</v>
      </c>
      <c r="C246" s="78" t="s">
        <v>1924</v>
      </c>
      <c r="D246" s="84" t="str">
        <f t="shared" si="7"/>
        <v>00461-SISTEMA ESTATAL DE INFORMACIÓN ESTADÍSTICA Y GEOGRÁFICA (SEIEG)</v>
      </c>
      <c r="E246" s="85">
        <v>2458898.79</v>
      </c>
      <c r="F246" s="85">
        <v>2458898.79</v>
      </c>
      <c r="G246" s="86">
        <f t="shared" si="8"/>
        <v>1</v>
      </c>
    </row>
    <row r="247" spans="1:7" x14ac:dyDescent="0.2">
      <c r="A247" s="78" t="s">
        <v>1925</v>
      </c>
      <c r="B247" s="79" t="s">
        <v>1479</v>
      </c>
      <c r="C247" s="78" t="s">
        <v>1926</v>
      </c>
      <c r="D247" s="84" t="str">
        <f t="shared" si="7"/>
        <v>00462-RECTORÍA EN SISTEMAS DE SALUD</v>
      </c>
      <c r="E247" s="85">
        <v>138434.64000000001</v>
      </c>
      <c r="F247" s="85">
        <v>564434.64</v>
      </c>
      <c r="G247" s="86">
        <f t="shared" si="8"/>
        <v>0.24526248070104276</v>
      </c>
    </row>
    <row r="248" spans="1:7" ht="24" x14ac:dyDescent="0.2">
      <c r="A248" s="78" t="s">
        <v>1927</v>
      </c>
      <c r="B248" s="79" t="s">
        <v>1479</v>
      </c>
      <c r="C248" s="78" t="s">
        <v>1928</v>
      </c>
      <c r="D248" s="84" t="str">
        <f t="shared" si="7"/>
        <v>00464-DESARROLLOS DE PLANES MAESTROS ESTRATÉGICOS PARA EL ESTADO EN FUNCIÓN DEL CRECIMIENTO Y FORTALECIMIENTO PARA LOS MUNICIPIOS EN MATERIA DE INFRAESTRUCTURA.</v>
      </c>
      <c r="E248" s="85">
        <v>5945811.1900000004</v>
      </c>
      <c r="F248" s="85">
        <v>7000000</v>
      </c>
      <c r="G248" s="86">
        <f t="shared" si="8"/>
        <v>0.84940159857142861</v>
      </c>
    </row>
    <row r="249" spans="1:7" x14ac:dyDescent="0.2">
      <c r="A249" s="78" t="s">
        <v>1929</v>
      </c>
      <c r="B249" s="79" t="s">
        <v>1479</v>
      </c>
      <c r="C249" s="78" t="s">
        <v>1930</v>
      </c>
      <c r="D249" s="84" t="str">
        <f t="shared" si="7"/>
        <v>00465-PLANEACIÓN Y CULTURA DE LA MOVILIDAD.</v>
      </c>
      <c r="E249" s="85">
        <v>3647283.17</v>
      </c>
      <c r="F249" s="85">
        <v>4117134.84</v>
      </c>
      <c r="G249" s="86">
        <f t="shared" si="8"/>
        <v>0.88587896965745239</v>
      </c>
    </row>
    <row r="250" spans="1:7" x14ac:dyDescent="0.2">
      <c r="A250" s="78" t="s">
        <v>1931</v>
      </c>
      <c r="B250" s="79" t="s">
        <v>1479</v>
      </c>
      <c r="C250" s="78" t="s">
        <v>1932</v>
      </c>
      <c r="D250" s="84" t="str">
        <f t="shared" si="7"/>
        <v>00466-INCLUSIÓN JOVEN</v>
      </c>
      <c r="E250" s="85">
        <v>866700</v>
      </c>
      <c r="F250" s="85">
        <v>866700</v>
      </c>
      <c r="G250" s="86">
        <f t="shared" si="8"/>
        <v>1</v>
      </c>
    </row>
    <row r="251" spans="1:7" x14ac:dyDescent="0.2">
      <c r="A251" s="78" t="s">
        <v>1933</v>
      </c>
      <c r="B251" s="79" t="s">
        <v>1479</v>
      </c>
      <c r="C251" s="78" t="s">
        <v>1934</v>
      </c>
      <c r="D251" s="84" t="str">
        <f t="shared" si="7"/>
        <v>00467-FORMACIÓN JÓVEN</v>
      </c>
      <c r="E251" s="85">
        <v>356000</v>
      </c>
      <c r="F251" s="85">
        <v>356000</v>
      </c>
      <c r="G251" s="86">
        <f t="shared" si="8"/>
        <v>1</v>
      </c>
    </row>
    <row r="252" spans="1:7" x14ac:dyDescent="0.2">
      <c r="A252" s="78" t="s">
        <v>1935</v>
      </c>
      <c r="B252" s="79" t="s">
        <v>1479</v>
      </c>
      <c r="C252" s="78" t="s">
        <v>1936</v>
      </c>
      <c r="D252" s="84" t="str">
        <f t="shared" si="7"/>
        <v>00469-ADMINISTRACIÓN DE LAS TECNOLOGÍAS DE INFORMACIÓN</v>
      </c>
      <c r="E252" s="85">
        <v>58286.43</v>
      </c>
      <c r="F252" s="85">
        <v>73621.36</v>
      </c>
      <c r="G252" s="86">
        <f t="shared" si="8"/>
        <v>0.79170542353469153</v>
      </c>
    </row>
    <row r="253" spans="1:7" x14ac:dyDescent="0.2">
      <c r="A253" s="78" t="s">
        <v>1937</v>
      </c>
      <c r="B253" s="79" t="s">
        <v>1479</v>
      </c>
      <c r="C253" s="78" t="s">
        <v>1938</v>
      </c>
      <c r="D253" s="84" t="str">
        <f t="shared" si="7"/>
        <v>00470-GESTION DE RECURSOS FINANCIEROS</v>
      </c>
      <c r="E253" s="85">
        <v>22916867.780000001</v>
      </c>
      <c r="F253" s="85">
        <v>24814873.350000001</v>
      </c>
      <c r="G253" s="86">
        <f t="shared" si="8"/>
        <v>0.92351338879591738</v>
      </c>
    </row>
    <row r="254" spans="1:7" ht="28.5" customHeight="1" x14ac:dyDescent="0.2">
      <c r="A254" s="78" t="s">
        <v>1939</v>
      </c>
      <c r="B254" s="79" t="s">
        <v>1479</v>
      </c>
      <c r="C254" s="78" t="s">
        <v>1940</v>
      </c>
      <c r="D254" s="84" t="str">
        <f t="shared" si="7"/>
        <v>00471-C5I CENTRO DE COMANDO, CONTROL, COMUNICACIÓN, CÓMPUTO, COORDINACIÓN E INTELIGENCIA DEL ESTADO DE AGUASCALIENTES</v>
      </c>
      <c r="E254" s="85">
        <v>111326017.18000001</v>
      </c>
      <c r="F254" s="85">
        <v>118251215.2</v>
      </c>
      <c r="G254" s="86">
        <f t="shared" si="8"/>
        <v>0.94143655937668536</v>
      </c>
    </row>
    <row r="255" spans="1:7" x14ac:dyDescent="0.2">
      <c r="A255" s="78" t="s">
        <v>1941</v>
      </c>
      <c r="B255" s="79" t="s">
        <v>1479</v>
      </c>
      <c r="C255" s="78" t="s">
        <v>1942</v>
      </c>
      <c r="D255" s="84" t="str">
        <f t="shared" si="7"/>
        <v>00472-MANTENIMIENTO DE PARQUES</v>
      </c>
      <c r="E255" s="85">
        <v>23252620.989999998</v>
      </c>
      <c r="F255" s="85">
        <v>24960872.5792</v>
      </c>
      <c r="G255" s="86">
        <f t="shared" si="8"/>
        <v>0.93156282562719805</v>
      </c>
    </row>
    <row r="256" spans="1:7" x14ac:dyDescent="0.2">
      <c r="A256" s="78" t="s">
        <v>1943</v>
      </c>
      <c r="B256" s="79" t="s">
        <v>1479</v>
      </c>
      <c r="C256" s="78" t="s">
        <v>1944</v>
      </c>
      <c r="D256" s="84" t="str">
        <f t="shared" si="7"/>
        <v>00474-FONDO PARA INDEMNIZACIONES DE SENTENCIADOS ABSUELTOS</v>
      </c>
      <c r="E256" s="85">
        <v>3525843.89</v>
      </c>
      <c r="F256" s="85">
        <v>3525846.91</v>
      </c>
      <c r="G256" s="86">
        <f t="shared" si="8"/>
        <v>0.99999914346820007</v>
      </c>
    </row>
    <row r="257" spans="1:7" x14ac:dyDescent="0.2">
      <c r="A257" s="78" t="s">
        <v>1945</v>
      </c>
      <c r="B257" s="79" t="s">
        <v>1479</v>
      </c>
      <c r="C257" s="78" t="s">
        <v>1946</v>
      </c>
      <c r="D257" s="84" t="str">
        <f t="shared" si="7"/>
        <v>00530-IMPLEMENTACIÓN Y FORTALECIMIENTO DEL SISTEMA LOCAL DE PROTECCIÓN DE LOS DERECHOS DE NNA</v>
      </c>
      <c r="E257" s="85">
        <v>7404093.4400000004</v>
      </c>
      <c r="F257" s="85">
        <v>7993842.2699999996</v>
      </c>
      <c r="G257" s="86">
        <f t="shared" si="8"/>
        <v>0.92622461013356983</v>
      </c>
    </row>
    <row r="258" spans="1:7" x14ac:dyDescent="0.2">
      <c r="A258" s="78" t="s">
        <v>1947</v>
      </c>
      <c r="B258" s="79" t="s">
        <v>1479</v>
      </c>
      <c r="C258" s="78" t="s">
        <v>1948</v>
      </c>
      <c r="D258" s="84" t="str">
        <f t="shared" si="7"/>
        <v>00531-CASA DEL ADOLESCENTE</v>
      </c>
      <c r="E258" s="85">
        <v>943008.27</v>
      </c>
      <c r="F258" s="85">
        <v>969172.06599999999</v>
      </c>
      <c r="G258" s="86">
        <f t="shared" si="8"/>
        <v>0.97300397223788748</v>
      </c>
    </row>
    <row r="259" spans="1:7" x14ac:dyDescent="0.2">
      <c r="A259" s="78" t="s">
        <v>1949</v>
      </c>
      <c r="B259" s="79" t="s">
        <v>1479</v>
      </c>
      <c r="C259" s="78" t="s">
        <v>1950</v>
      </c>
      <c r="D259" s="84" t="str">
        <f t="shared" si="7"/>
        <v>00532-IMPUESTO SOBRE NEGOCIOS JURIDICOS E INSTRUMENTOS NOTARIALES</v>
      </c>
      <c r="E259" s="85">
        <v>5755614</v>
      </c>
      <c r="F259" s="85">
        <v>6705000</v>
      </c>
      <c r="G259" s="86">
        <f t="shared" si="8"/>
        <v>0.85840626398210296</v>
      </c>
    </row>
    <row r="260" spans="1:7" x14ac:dyDescent="0.2">
      <c r="A260" s="78" t="s">
        <v>1951</v>
      </c>
      <c r="B260" s="79" t="s">
        <v>1479</v>
      </c>
      <c r="C260" s="78" t="s">
        <v>1952</v>
      </c>
      <c r="D260" s="84" t="str">
        <f t="shared" si="7"/>
        <v>00534-MUSEOS Y GALERÍAS</v>
      </c>
      <c r="E260" s="85">
        <v>7000000</v>
      </c>
      <c r="F260" s="85">
        <v>7000000</v>
      </c>
      <c r="G260" s="86">
        <f t="shared" si="8"/>
        <v>1</v>
      </c>
    </row>
    <row r="261" spans="1:7" x14ac:dyDescent="0.2">
      <c r="A261" s="78" t="s">
        <v>1953</v>
      </c>
      <c r="B261" s="79" t="s">
        <v>1479</v>
      </c>
      <c r="C261" s="78" t="s">
        <v>1954</v>
      </c>
      <c r="D261" s="84" t="str">
        <f t="shared" si="7"/>
        <v>00535-FESTIVAL DE CALVERAS</v>
      </c>
      <c r="E261" s="85">
        <v>1100000</v>
      </c>
      <c r="F261" s="85">
        <v>1100000</v>
      </c>
      <c r="G261" s="86">
        <f t="shared" si="8"/>
        <v>1</v>
      </c>
    </row>
    <row r="262" spans="1:7" x14ac:dyDescent="0.2">
      <c r="A262" s="78" t="s">
        <v>1955</v>
      </c>
      <c r="B262" s="79" t="s">
        <v>1479</v>
      </c>
      <c r="C262" s="78" t="s">
        <v>1956</v>
      </c>
      <c r="D262" s="84" t="str">
        <f t="shared" si="7"/>
        <v>00536-FESTIVAL DE CALAVERAS</v>
      </c>
      <c r="E262" s="85">
        <v>1200000</v>
      </c>
      <c r="F262" s="85">
        <v>1200000</v>
      </c>
      <c r="G262" s="86">
        <f t="shared" si="8"/>
        <v>1</v>
      </c>
    </row>
    <row r="263" spans="1:7" x14ac:dyDescent="0.2">
      <c r="A263" s="78" t="s">
        <v>1957</v>
      </c>
      <c r="B263" s="79" t="s">
        <v>1479</v>
      </c>
      <c r="C263" s="78" t="s">
        <v>1956</v>
      </c>
      <c r="D263" s="84" t="str">
        <f t="shared" si="7"/>
        <v>00538-FESTIVAL DE CALAVERAS</v>
      </c>
      <c r="E263" s="85">
        <v>5000000</v>
      </c>
      <c r="F263" s="85">
        <v>5000000</v>
      </c>
      <c r="G263" s="86">
        <f t="shared" si="8"/>
        <v>1</v>
      </c>
    </row>
    <row r="264" spans="1:7" x14ac:dyDescent="0.2">
      <c r="A264" s="78" t="s">
        <v>1958</v>
      </c>
      <c r="B264" s="79" t="s">
        <v>1479</v>
      </c>
      <c r="C264" s="78" t="s">
        <v>1557</v>
      </c>
      <c r="D264" s="84" t="str">
        <f t="shared" si="7"/>
        <v>00539-SERVICIOS DE DIFUSIÓN</v>
      </c>
      <c r="E264" s="85">
        <v>10400000</v>
      </c>
      <c r="F264" s="85">
        <v>10400000</v>
      </c>
      <c r="G264" s="86">
        <f t="shared" si="8"/>
        <v>1</v>
      </c>
    </row>
    <row r="265" spans="1:7" x14ac:dyDescent="0.2">
      <c r="A265" s="78" t="s">
        <v>1959</v>
      </c>
      <c r="B265" s="79" t="s">
        <v>1479</v>
      </c>
      <c r="C265" s="78" t="s">
        <v>1960</v>
      </c>
      <c r="D265" s="84" t="str">
        <f t="shared" si="7"/>
        <v>00540-PROGRAMA CULTURAL DE LA FERIA NACIONAL DE SAN MARCOS</v>
      </c>
      <c r="E265" s="85">
        <v>5000000</v>
      </c>
      <c r="F265" s="85">
        <v>10000000</v>
      </c>
      <c r="G265" s="86">
        <f t="shared" si="8"/>
        <v>0.5</v>
      </c>
    </row>
    <row r="266" spans="1:7" ht="24" x14ac:dyDescent="0.2">
      <c r="A266" s="78" t="s">
        <v>1961</v>
      </c>
      <c r="B266" s="79" t="s">
        <v>1479</v>
      </c>
      <c r="C266" s="78" t="s">
        <v>1962</v>
      </c>
      <c r="D266" s="84" t="str">
        <f t="shared" si="7"/>
        <v xml:space="preserve">00543-CONSTRUCCIÓN Y EQUIPAMIENTO DEL NUEVO HOSPITAL HIDALGO (SUB CUENTA FONDO DE PROTECCIÓN CONTRA GASTOS CATASTRÓFICOS, SUBSUBCUENTA ALTA ESPECIALIDAD).  </v>
      </c>
      <c r="E266" s="85">
        <v>147424.4</v>
      </c>
      <c r="F266" s="85">
        <v>147424.4</v>
      </c>
      <c r="G266" s="86">
        <f t="shared" si="8"/>
        <v>1</v>
      </c>
    </row>
    <row r="267" spans="1:7" x14ac:dyDescent="0.2">
      <c r="A267" s="78" t="s">
        <v>1963</v>
      </c>
      <c r="B267" s="79" t="s">
        <v>1479</v>
      </c>
      <c r="C267" s="78" t="s">
        <v>1964</v>
      </c>
      <c r="D267" s="84" t="str">
        <f t="shared" si="7"/>
        <v>00547-ADEUDO DE EJERCICIOS FISCALES ANTERIORES (ADEFAS)</v>
      </c>
      <c r="E267" s="85">
        <v>416631.2</v>
      </c>
      <c r="F267" s="85">
        <v>416631.2</v>
      </c>
      <c r="G267" s="86">
        <f t="shared" si="8"/>
        <v>1</v>
      </c>
    </row>
    <row r="268" spans="1:7" ht="24" x14ac:dyDescent="0.2">
      <c r="A268" s="78" t="s">
        <v>1965</v>
      </c>
      <c r="B268" s="79" t="s">
        <v>1479</v>
      </c>
      <c r="C268" s="78" t="s">
        <v>1966</v>
      </c>
      <c r="D268" s="84" t="str">
        <f t="shared" si="7"/>
        <v>00560-PROGRAMA CONSTRUCCION POR SUSTITUCION DEL HOSPITAL GENERAL 60 CAMAS EN LA LOCALIDAD DE PABELLON DE ARTEAGA</v>
      </c>
      <c r="E268" s="85">
        <v>3372.88</v>
      </c>
      <c r="F268" s="85">
        <v>3372.88</v>
      </c>
      <c r="G268" s="86">
        <f t="shared" si="8"/>
        <v>1</v>
      </c>
    </row>
    <row r="269" spans="1:7" x14ac:dyDescent="0.2">
      <c r="A269" s="78" t="s">
        <v>1967</v>
      </c>
      <c r="B269" s="79" t="s">
        <v>1479</v>
      </c>
      <c r="C269" s="78" t="s">
        <v>1968</v>
      </c>
      <c r="D269" s="84" t="str">
        <f t="shared" ref="D269:D332" si="9">CONCATENATE(A269,B269,C269)</f>
        <v xml:space="preserve">00647-SISTEMA DE IMPRESOS  (TALLERES GRÁFICOS)     </v>
      </c>
      <c r="E269" s="85">
        <v>921525.26</v>
      </c>
      <c r="F269" s="85">
        <v>950555</v>
      </c>
      <c r="G269" s="86">
        <f t="shared" si="8"/>
        <v>0.96946022060796067</v>
      </c>
    </row>
    <row r="270" spans="1:7" x14ac:dyDescent="0.2">
      <c r="A270" s="78" t="s">
        <v>1969</v>
      </c>
      <c r="B270" s="79" t="s">
        <v>1479</v>
      </c>
      <c r="C270" s="78" t="s">
        <v>1970</v>
      </c>
      <c r="D270" s="84" t="str">
        <f t="shared" si="9"/>
        <v xml:space="preserve">00673-ECONOMIAS GENERADAS POR CIERRE DE MES </v>
      </c>
      <c r="E270" s="85">
        <v>0</v>
      </c>
      <c r="F270" s="85">
        <v>11021509.680400001</v>
      </c>
      <c r="G270" s="86">
        <f t="shared" si="8"/>
        <v>0</v>
      </c>
    </row>
    <row r="271" spans="1:7" x14ac:dyDescent="0.2">
      <c r="A271" s="78" t="s">
        <v>1971</v>
      </c>
      <c r="B271" s="79" t="s">
        <v>1479</v>
      </c>
      <c r="C271" s="78" t="s">
        <v>1972</v>
      </c>
      <c r="D271" s="84" t="str">
        <f t="shared" si="9"/>
        <v xml:space="preserve">00737-EXPANSION DE LA EDUCACION MEDIA SUPERIOR, INSTITUTO TECNOLOGICO DE PABELLON </v>
      </c>
      <c r="E271" s="85">
        <v>5000000</v>
      </c>
      <c r="F271" s="85">
        <v>5000000</v>
      </c>
      <c r="G271" s="86">
        <f t="shared" si="8"/>
        <v>1</v>
      </c>
    </row>
    <row r="272" spans="1:7" ht="24" x14ac:dyDescent="0.2">
      <c r="A272" s="78" t="s">
        <v>1973</v>
      </c>
      <c r="B272" s="79" t="s">
        <v>1479</v>
      </c>
      <c r="C272" s="78" t="s">
        <v>1974</v>
      </c>
      <c r="D272" s="84" t="str">
        <f t="shared" si="9"/>
        <v>00918-PROGRAMA DE FORTALECIMIENTO INSTITUCIONAL PARA LA IGUALDAD Y LA INCLUSIÓN DE LAS MUJERES EN LAS POLÍTICAS PÚBLICAS DEL ESTADO DE AGUASCALIENTES</v>
      </c>
      <c r="E272" s="85">
        <v>5500000</v>
      </c>
      <c r="F272" s="85">
        <v>5500000</v>
      </c>
      <c r="G272" s="86">
        <f t="shared" si="8"/>
        <v>1</v>
      </c>
    </row>
    <row r="273" spans="1:7" x14ac:dyDescent="0.2">
      <c r="A273" s="78" t="s">
        <v>1975</v>
      </c>
      <c r="B273" s="79" t="s">
        <v>1479</v>
      </c>
      <c r="C273" s="78" t="s">
        <v>1976</v>
      </c>
      <c r="D273" s="84" t="str">
        <f t="shared" si="9"/>
        <v>00968-PROGRAMA DE INVESTIGACIÓN Y RECEPCIÓN DE QUEJAS Y DENUNCIAS</v>
      </c>
      <c r="E273" s="85">
        <v>3869434.43</v>
      </c>
      <c r="F273" s="85">
        <v>4020705.61</v>
      </c>
      <c r="G273" s="86">
        <f t="shared" si="8"/>
        <v>0.96237695701377157</v>
      </c>
    </row>
    <row r="274" spans="1:7" x14ac:dyDescent="0.2">
      <c r="A274" s="78" t="s">
        <v>1977</v>
      </c>
      <c r="B274" s="79" t="s">
        <v>1479</v>
      </c>
      <c r="C274" s="78" t="s">
        <v>1978</v>
      </c>
      <c r="D274" s="84" t="str">
        <f t="shared" si="9"/>
        <v>01189-REHABILITACIÓN, TECNIFICACIÓN Y EQUIPAMIENTO DE UNIDADES DE RIEGO</v>
      </c>
      <c r="E274" s="85">
        <v>4452501</v>
      </c>
      <c r="F274" s="85">
        <v>4452501</v>
      </c>
      <c r="G274" s="86">
        <f t="shared" si="8"/>
        <v>1</v>
      </c>
    </row>
    <row r="275" spans="1:7" x14ac:dyDescent="0.2">
      <c r="A275" s="78" t="s">
        <v>1979</v>
      </c>
      <c r="B275" s="79" t="s">
        <v>1479</v>
      </c>
      <c r="C275" s="78" t="s">
        <v>1980</v>
      </c>
      <c r="D275" s="84" t="str">
        <f t="shared" si="9"/>
        <v>02185-PROYECTO COMPLEMENTARIO 60 CAMAS HOSPITAL DE PABELLON 2015</v>
      </c>
      <c r="E275" s="85">
        <v>5922.84</v>
      </c>
      <c r="F275" s="85">
        <v>5922.84</v>
      </c>
      <c r="G275" s="86">
        <f t="shared" si="8"/>
        <v>1</v>
      </c>
    </row>
    <row r="276" spans="1:7" x14ac:dyDescent="0.2">
      <c r="A276" s="78" t="s">
        <v>1981</v>
      </c>
      <c r="B276" s="79" t="s">
        <v>1479</v>
      </c>
      <c r="C276" s="78" t="s">
        <v>1982</v>
      </c>
      <c r="D276" s="84" t="str">
        <f t="shared" si="9"/>
        <v>06502-AUDITORÍA GUBERNAMENTAL</v>
      </c>
      <c r="E276" s="85">
        <v>9906118.0800000001</v>
      </c>
      <c r="F276" s="85">
        <v>9906140.3200000003</v>
      </c>
      <c r="G276" s="86">
        <f t="shared" si="8"/>
        <v>0.99999775492782439</v>
      </c>
    </row>
    <row r="277" spans="1:7" x14ac:dyDescent="0.2">
      <c r="A277" s="78" t="s">
        <v>1983</v>
      </c>
      <c r="B277" s="79" t="s">
        <v>1479</v>
      </c>
      <c r="C277" s="78" t="s">
        <v>1984</v>
      </c>
      <c r="D277" s="84" t="str">
        <f t="shared" si="9"/>
        <v>06505-PROGRAMA DE TRANSPARENCIA Y ACCESO A LA INFORMACIÓN</v>
      </c>
      <c r="E277" s="85">
        <v>968840.2</v>
      </c>
      <c r="F277" s="85">
        <v>968840.2</v>
      </c>
      <c r="G277" s="86">
        <f t="shared" si="8"/>
        <v>1</v>
      </c>
    </row>
    <row r="278" spans="1:7" x14ac:dyDescent="0.2">
      <c r="A278" s="78" t="s">
        <v>1985</v>
      </c>
      <c r="B278" s="79" t="s">
        <v>1479</v>
      </c>
      <c r="C278" s="78" t="s">
        <v>1986</v>
      </c>
      <c r="D278" s="84" t="str">
        <f t="shared" si="9"/>
        <v>06507-ADMINISTRACIÓN DE LOS RECURSOS HUMANOS, MATERIALES Y FINANCIEROS</v>
      </c>
      <c r="E278" s="85">
        <v>25195072.140000001</v>
      </c>
      <c r="F278" s="85">
        <v>27782669.059999999</v>
      </c>
      <c r="G278" s="86">
        <f t="shared" si="8"/>
        <v>0.90686291103234995</v>
      </c>
    </row>
    <row r="279" spans="1:7" x14ac:dyDescent="0.2">
      <c r="A279" s="78" t="s">
        <v>1987</v>
      </c>
      <c r="B279" s="79" t="s">
        <v>1479</v>
      </c>
      <c r="C279" s="78" t="s">
        <v>1988</v>
      </c>
      <c r="D279" s="84" t="str">
        <f t="shared" si="9"/>
        <v>06508-SEGUIMIENTO A LOS PROCESOS DE TRANSPARENCIA Y JURÍDICOS</v>
      </c>
      <c r="E279" s="85">
        <v>2274819.17</v>
      </c>
      <c r="F279" s="85">
        <v>2289201.1</v>
      </c>
      <c r="G279" s="86">
        <f t="shared" ref="G279:G342" si="10">E279/F279</f>
        <v>0.99371748947700567</v>
      </c>
    </row>
    <row r="280" spans="1:7" x14ac:dyDescent="0.2">
      <c r="A280" s="78" t="s">
        <v>1989</v>
      </c>
      <c r="B280" s="79" t="s">
        <v>1479</v>
      </c>
      <c r="C280" s="78" t="s">
        <v>1990</v>
      </c>
      <c r="D280" s="84" t="str">
        <f t="shared" si="9"/>
        <v>06509-ASEGURAMIENTO DE LA CALIDAD Y EFICIENCIA DE LOS SERVICIOS PERICIALES</v>
      </c>
      <c r="E280" s="85">
        <v>51749746.68</v>
      </c>
      <c r="F280" s="85">
        <v>51749746.68</v>
      </c>
      <c r="G280" s="86">
        <f t="shared" si="10"/>
        <v>1</v>
      </c>
    </row>
    <row r="281" spans="1:7" x14ac:dyDescent="0.2">
      <c r="A281" s="78" t="s">
        <v>1991</v>
      </c>
      <c r="B281" s="79" t="s">
        <v>1479</v>
      </c>
      <c r="C281" s="78" t="s">
        <v>1992</v>
      </c>
      <c r="D281" s="84" t="str">
        <f t="shared" si="9"/>
        <v>06510-ABATIMIENTO DEL REZAGO</v>
      </c>
      <c r="E281" s="85">
        <v>4873800</v>
      </c>
      <c r="F281" s="85">
        <v>4873800</v>
      </c>
      <c r="G281" s="86">
        <f t="shared" si="10"/>
        <v>1</v>
      </c>
    </row>
    <row r="282" spans="1:7" x14ac:dyDescent="0.2">
      <c r="A282" s="78" t="s">
        <v>1993</v>
      </c>
      <c r="B282" s="79" t="s">
        <v>1479</v>
      </c>
      <c r="C282" s="78" t="s">
        <v>1994</v>
      </c>
      <c r="D282" s="84" t="str">
        <f t="shared" si="9"/>
        <v>06512-DIRECTO ESTATAL EQUIPAMIENTO RURAL AGRÍCOLA</v>
      </c>
      <c r="E282" s="85">
        <v>1000000</v>
      </c>
      <c r="F282" s="85">
        <v>1000000</v>
      </c>
      <c r="G282" s="86">
        <f t="shared" si="10"/>
        <v>1</v>
      </c>
    </row>
    <row r="283" spans="1:7" x14ac:dyDescent="0.2">
      <c r="A283" s="78" t="s">
        <v>1995</v>
      </c>
      <c r="B283" s="79" t="s">
        <v>1479</v>
      </c>
      <c r="C283" s="78" t="s">
        <v>1996</v>
      </c>
      <c r="D283" s="84" t="str">
        <f t="shared" si="9"/>
        <v>06514-DESCENTRALIZACIÓN DE LOS SERVICIOS CULTURALES: CARAVANAS CULTURALES EN COLONIAS Y MUNICIPIOS</v>
      </c>
      <c r="E283" s="85">
        <v>1000000</v>
      </c>
      <c r="F283" s="85">
        <v>1000000</v>
      </c>
      <c r="G283" s="86">
        <f t="shared" si="10"/>
        <v>1</v>
      </c>
    </row>
    <row r="284" spans="1:7" x14ac:dyDescent="0.2">
      <c r="A284" s="78" t="s">
        <v>1997</v>
      </c>
      <c r="B284" s="79" t="s">
        <v>1479</v>
      </c>
      <c r="C284" s="78" t="s">
        <v>1998</v>
      </c>
      <c r="D284" s="84" t="str">
        <f t="shared" si="9"/>
        <v>06523-ANÁLISIS TÁCTICO Y TECNOLÓGICO PARA EVITAR DELITOS CIBERNÉTICOS.</v>
      </c>
      <c r="E284" s="85">
        <v>11213810.449999999</v>
      </c>
      <c r="F284" s="85">
        <v>11520242.890000001</v>
      </c>
      <c r="G284" s="86">
        <f t="shared" si="10"/>
        <v>0.97340052263429311</v>
      </c>
    </row>
    <row r="285" spans="1:7" ht="31.5" customHeight="1" x14ac:dyDescent="0.2">
      <c r="A285" s="78" t="s">
        <v>1999</v>
      </c>
      <c r="B285" s="79" t="s">
        <v>1479</v>
      </c>
      <c r="C285" s="78" t="s">
        <v>2000</v>
      </c>
      <c r="D285" s="84" t="str">
        <f t="shared" si="9"/>
        <v>06524-IMPLEMENTACIÓN, COORDINACIÓN Y EJECUCIÓN DE MÉTODOS DE ANÁLISIS DE INFORMACIÓN PARA LA INTELIGENCIA ESTRATÉGICA.</v>
      </c>
      <c r="E285" s="85">
        <v>17341156.789999999</v>
      </c>
      <c r="F285" s="85">
        <v>17571777.27</v>
      </c>
      <c r="G285" s="86">
        <f t="shared" si="10"/>
        <v>0.9868755176863222</v>
      </c>
    </row>
    <row r="286" spans="1:7" ht="29.25" customHeight="1" x14ac:dyDescent="0.2">
      <c r="A286" s="78" t="s">
        <v>2001</v>
      </c>
      <c r="B286" s="79" t="s">
        <v>1479</v>
      </c>
      <c r="C286" s="78" t="s">
        <v>2002</v>
      </c>
      <c r="D286" s="84" t="str">
        <f t="shared" si="9"/>
        <v>06529-OPERATIVIDAD Y EJECUCIÓN DEL GASTO DEL INSTITUTO DE INFRAESTRUCTURA FÍSICA EDUCATIVA DEL ESTADO DE AGUASCALIENTES.</v>
      </c>
      <c r="E286" s="85">
        <v>21186202.899999999</v>
      </c>
      <c r="F286" s="85">
        <v>21186202.899999999</v>
      </c>
      <c r="G286" s="86">
        <f t="shared" si="10"/>
        <v>1</v>
      </c>
    </row>
    <row r="287" spans="1:7" x14ac:dyDescent="0.2">
      <c r="A287" s="78" t="s">
        <v>2003</v>
      </c>
      <c r="B287" s="79" t="s">
        <v>1479</v>
      </c>
      <c r="C287" s="78" t="s">
        <v>2004</v>
      </c>
      <c r="D287" s="84" t="str">
        <f t="shared" si="9"/>
        <v>06530-CAMPAÑA DE VERANO</v>
      </c>
      <c r="E287" s="85">
        <v>117553.75</v>
      </c>
      <c r="F287" s="85">
        <v>447706.99</v>
      </c>
      <c r="G287" s="86">
        <f t="shared" si="10"/>
        <v>0.26256849373738839</v>
      </c>
    </row>
    <row r="288" spans="1:7" x14ac:dyDescent="0.2">
      <c r="A288" s="78" t="s">
        <v>2005</v>
      </c>
      <c r="B288" s="79" t="s">
        <v>1479</v>
      </c>
      <c r="C288" s="78" t="s">
        <v>2006</v>
      </c>
      <c r="D288" s="84" t="str">
        <f t="shared" si="9"/>
        <v>06533-TIANGUIS TURÍSTICO</v>
      </c>
      <c r="E288" s="85">
        <v>687647.57</v>
      </c>
      <c r="F288" s="85">
        <v>1331631.04</v>
      </c>
      <c r="G288" s="86">
        <f t="shared" si="10"/>
        <v>0.51639496928518569</v>
      </c>
    </row>
    <row r="289" spans="1:7" x14ac:dyDescent="0.2">
      <c r="A289" s="78" t="s">
        <v>2007</v>
      </c>
      <c r="B289" s="79" t="s">
        <v>1479</v>
      </c>
      <c r="C289" s="78" t="s">
        <v>2008</v>
      </c>
      <c r="D289" s="84" t="str">
        <f t="shared" si="9"/>
        <v>06536-ADMINISTRACIÓN FINANCIERA DE LOS RECURSOS DEL FIADE</v>
      </c>
      <c r="E289" s="85">
        <v>10000000</v>
      </c>
      <c r="F289" s="85">
        <v>10000000</v>
      </c>
      <c r="G289" s="86">
        <f t="shared" si="10"/>
        <v>1</v>
      </c>
    </row>
    <row r="290" spans="1:7" x14ac:dyDescent="0.2">
      <c r="A290" s="78" t="s">
        <v>2009</v>
      </c>
      <c r="B290" s="79" t="s">
        <v>1479</v>
      </c>
      <c r="C290" s="78" t="s">
        <v>2010</v>
      </c>
      <c r="D290" s="84" t="str">
        <f t="shared" si="9"/>
        <v>06540-IMPULSO, ACTIVACIÓN, EQUIPAMIENTO Y MANTENIMIENTO DEL MUSEO DESCUBRE</v>
      </c>
      <c r="E290" s="85">
        <v>400000</v>
      </c>
      <c r="F290" s="85">
        <v>400000</v>
      </c>
      <c r="G290" s="86">
        <f t="shared" si="10"/>
        <v>1</v>
      </c>
    </row>
    <row r="291" spans="1:7" x14ac:dyDescent="0.2">
      <c r="A291" s="78" t="s">
        <v>2011</v>
      </c>
      <c r="B291" s="79" t="s">
        <v>1479</v>
      </c>
      <c r="C291" s="78" t="s">
        <v>2012</v>
      </c>
      <c r="D291" s="84" t="str">
        <f t="shared" si="9"/>
        <v>06541-VISUALIZACIÓN CIENTÍFICA, CULTURAL Y NUEVAS TECNOLOGÍAS</v>
      </c>
      <c r="E291" s="85">
        <v>309000</v>
      </c>
      <c r="F291" s="85">
        <v>309000</v>
      </c>
      <c r="G291" s="86">
        <f t="shared" si="10"/>
        <v>1</v>
      </c>
    </row>
    <row r="292" spans="1:7" x14ac:dyDescent="0.2">
      <c r="A292" s="78" t="s">
        <v>2013</v>
      </c>
      <c r="B292" s="79" t="s">
        <v>1479</v>
      </c>
      <c r="C292" s="78" t="s">
        <v>2014</v>
      </c>
      <c r="D292" s="84" t="str">
        <f t="shared" si="9"/>
        <v>06542-IMAGEN Y MERCADOTECNIA DEL MUSEO DESCUBRE</v>
      </c>
      <c r="E292" s="85">
        <v>184800</v>
      </c>
      <c r="F292" s="85">
        <v>184800</v>
      </c>
      <c r="G292" s="86">
        <f t="shared" si="10"/>
        <v>1</v>
      </c>
    </row>
    <row r="293" spans="1:7" x14ac:dyDescent="0.2">
      <c r="A293" s="78" t="s">
        <v>2015</v>
      </c>
      <c r="B293" s="79" t="s">
        <v>1479</v>
      </c>
      <c r="C293" s="78" t="s">
        <v>2016</v>
      </c>
      <c r="D293" s="84" t="str">
        <f t="shared" si="9"/>
        <v>06543-SERVICIOS INTEGRALES ADMINISTRATIVOS</v>
      </c>
      <c r="E293" s="85">
        <v>28249500</v>
      </c>
      <c r="F293" s="85">
        <v>28249500</v>
      </c>
      <c r="G293" s="86">
        <f t="shared" si="10"/>
        <v>1</v>
      </c>
    </row>
    <row r="294" spans="1:7" ht="24" x14ac:dyDescent="0.2">
      <c r="A294" s="78" t="s">
        <v>2017</v>
      </c>
      <c r="B294" s="79" t="s">
        <v>1479</v>
      </c>
      <c r="C294" s="78" t="s">
        <v>2018</v>
      </c>
      <c r="D294" s="84" t="str">
        <f t="shared" si="9"/>
        <v>06545-PROFESIONALIZACIÓN DEL PERSONAL DE LAS INSTITUCIONES DE SEGURIDAD PÚBLICA DEL ESTADO Y POSGRADOS</v>
      </c>
      <c r="E294" s="85">
        <v>5019000</v>
      </c>
      <c r="F294" s="85">
        <v>5019000</v>
      </c>
      <c r="G294" s="86">
        <f t="shared" si="10"/>
        <v>1</v>
      </c>
    </row>
    <row r="295" spans="1:7" x14ac:dyDescent="0.2">
      <c r="A295" s="78" t="s">
        <v>2019</v>
      </c>
      <c r="B295" s="79" t="s">
        <v>1479</v>
      </c>
      <c r="C295" s="78" t="s">
        <v>2020</v>
      </c>
      <c r="D295" s="84" t="str">
        <f t="shared" si="9"/>
        <v>06546-ADMINISTRACIÓN DE RECURSOS.</v>
      </c>
      <c r="E295" s="85">
        <v>7805100</v>
      </c>
      <c r="F295" s="85">
        <v>7805100</v>
      </c>
      <c r="G295" s="86">
        <f t="shared" si="10"/>
        <v>1</v>
      </c>
    </row>
    <row r="296" spans="1:7" x14ac:dyDescent="0.2">
      <c r="A296" s="78" t="s">
        <v>2021</v>
      </c>
      <c r="B296" s="79" t="s">
        <v>1479</v>
      </c>
      <c r="C296" s="78" t="s">
        <v>2022</v>
      </c>
      <c r="D296" s="84" t="str">
        <f t="shared" si="9"/>
        <v>06547-PREVENCIÓN EN LA COMISIÓN DEL DELITO, ADICCIONES, ACOSO ESCOLAR, ACCIDENTES Y DIFUSIÓN</v>
      </c>
      <c r="E296" s="85">
        <v>694400</v>
      </c>
      <c r="F296" s="85">
        <v>694400</v>
      </c>
      <c r="G296" s="86">
        <f t="shared" si="10"/>
        <v>1</v>
      </c>
    </row>
    <row r="297" spans="1:7" x14ac:dyDescent="0.2">
      <c r="A297" s="78" t="s">
        <v>2023</v>
      </c>
      <c r="B297" s="79" t="s">
        <v>1479</v>
      </c>
      <c r="C297" s="78" t="s">
        <v>2024</v>
      </c>
      <c r="D297" s="84" t="str">
        <f t="shared" si="9"/>
        <v>06548-SEGURIDAD JURÍDICA</v>
      </c>
      <c r="E297" s="85">
        <v>806400</v>
      </c>
      <c r="F297" s="85">
        <v>806400</v>
      </c>
      <c r="G297" s="86">
        <f t="shared" si="10"/>
        <v>1</v>
      </c>
    </row>
    <row r="298" spans="1:7" x14ac:dyDescent="0.2">
      <c r="A298" s="78" t="s">
        <v>2025</v>
      </c>
      <c r="B298" s="79" t="s">
        <v>1479</v>
      </c>
      <c r="C298" s="78" t="s">
        <v>2026</v>
      </c>
      <c r="D298" s="84" t="str">
        <f t="shared" si="9"/>
        <v>06549-MEJORA CONTINUA DE PROCESOS Y SERVICIOS</v>
      </c>
      <c r="E298" s="85">
        <v>3586800</v>
      </c>
      <c r="F298" s="85">
        <v>3586800</v>
      </c>
      <c r="G298" s="86">
        <f t="shared" si="10"/>
        <v>1</v>
      </c>
    </row>
    <row r="299" spans="1:7" x14ac:dyDescent="0.2">
      <c r="A299" s="78" t="s">
        <v>2027</v>
      </c>
      <c r="B299" s="79" t="s">
        <v>1479</v>
      </c>
      <c r="C299" s="78" t="s">
        <v>2028</v>
      </c>
      <c r="D299" s="84" t="str">
        <f t="shared" si="9"/>
        <v>06550-INVESTIGACIÓN Y EVALUACIÓN EDUCATIVA</v>
      </c>
      <c r="E299" s="85">
        <v>1258300</v>
      </c>
      <c r="F299" s="85">
        <v>1258300</v>
      </c>
      <c r="G299" s="86">
        <f t="shared" si="10"/>
        <v>1</v>
      </c>
    </row>
    <row r="300" spans="1:7" x14ac:dyDescent="0.2">
      <c r="A300" s="78" t="s">
        <v>2029</v>
      </c>
      <c r="B300" s="79" t="s">
        <v>1479</v>
      </c>
      <c r="C300" s="78" t="s">
        <v>2030</v>
      </c>
      <c r="D300" s="84" t="str">
        <f t="shared" si="9"/>
        <v>06554-ATENCIÓN CIUDADANA</v>
      </c>
      <c r="E300" s="85">
        <v>5486182.7599999998</v>
      </c>
      <c r="F300" s="85">
        <v>5490077.0300000003</v>
      </c>
      <c r="G300" s="86">
        <f t="shared" si="10"/>
        <v>0.99929067115475423</v>
      </c>
    </row>
    <row r="301" spans="1:7" x14ac:dyDescent="0.2">
      <c r="A301" s="78" t="s">
        <v>2031</v>
      </c>
      <c r="B301" s="79" t="s">
        <v>1479</v>
      </c>
      <c r="C301" s="78" t="s">
        <v>2032</v>
      </c>
      <c r="D301" s="84" t="str">
        <f t="shared" si="9"/>
        <v>06555-FORTALECIMIENTO DE LAS ORGANIZACIONES DE LA SOCIEDAD CIVIL</v>
      </c>
      <c r="E301" s="85">
        <v>10049412.73</v>
      </c>
      <c r="F301" s="85">
        <v>10349463.859999999</v>
      </c>
      <c r="G301" s="86">
        <f t="shared" si="10"/>
        <v>0.97100805084602726</v>
      </c>
    </row>
    <row r="302" spans="1:7" x14ac:dyDescent="0.2">
      <c r="A302" s="78" t="s">
        <v>2033</v>
      </c>
      <c r="B302" s="79" t="s">
        <v>1479</v>
      </c>
      <c r="C302" s="78" t="s">
        <v>2034</v>
      </c>
      <c r="D302" s="84" t="str">
        <f t="shared" si="9"/>
        <v>06556-GESTIÓN JURÍDICA</v>
      </c>
      <c r="E302" s="85">
        <v>2641344.2999999998</v>
      </c>
      <c r="F302" s="85">
        <v>2655310.39</v>
      </c>
      <c r="G302" s="86">
        <f t="shared" si="10"/>
        <v>0.99474031734572455</v>
      </c>
    </row>
    <row r="303" spans="1:7" x14ac:dyDescent="0.2">
      <c r="A303" s="78" t="s">
        <v>2035</v>
      </c>
      <c r="B303" s="79" t="s">
        <v>1479</v>
      </c>
      <c r="C303" s="78" t="s">
        <v>2036</v>
      </c>
      <c r="D303" s="84" t="str">
        <f t="shared" si="9"/>
        <v>06557-POLÍTICA SOCIAL Y PLANEACIÓN</v>
      </c>
      <c r="E303" s="85">
        <v>5253232.82</v>
      </c>
      <c r="F303" s="85">
        <v>5262217.97</v>
      </c>
      <c r="G303" s="86">
        <f t="shared" si="10"/>
        <v>0.9982925165678761</v>
      </c>
    </row>
    <row r="304" spans="1:7" x14ac:dyDescent="0.2">
      <c r="A304" s="78" t="s">
        <v>2037</v>
      </c>
      <c r="B304" s="79" t="s">
        <v>1479</v>
      </c>
      <c r="C304" s="78" t="s">
        <v>2038</v>
      </c>
      <c r="D304" s="84" t="str">
        <f t="shared" si="9"/>
        <v>06558-SISTEMA ESTATAL DE PLANEACIÓN URBANA</v>
      </c>
      <c r="E304" s="85">
        <v>17535870.899999999</v>
      </c>
      <c r="F304" s="85">
        <v>18164163.539999999</v>
      </c>
      <c r="G304" s="86">
        <f t="shared" si="10"/>
        <v>0.96541031803548716</v>
      </c>
    </row>
    <row r="305" spans="1:7" x14ac:dyDescent="0.2">
      <c r="A305" s="78" t="s">
        <v>2039</v>
      </c>
      <c r="B305" s="79" t="s">
        <v>1479</v>
      </c>
      <c r="C305" s="78" t="s">
        <v>2040</v>
      </c>
      <c r="D305" s="84" t="str">
        <f t="shared" si="9"/>
        <v>06559-DOCENCIA, INVESTIGACIÓN Y VINCULACIÓN DE CALIDAD</v>
      </c>
      <c r="E305" s="85">
        <v>429299000</v>
      </c>
      <c r="F305" s="85">
        <v>429299000</v>
      </c>
      <c r="G305" s="86">
        <f t="shared" si="10"/>
        <v>1</v>
      </c>
    </row>
    <row r="306" spans="1:7" x14ac:dyDescent="0.2">
      <c r="A306" s="78" t="s">
        <v>2041</v>
      </c>
      <c r="B306" s="79" t="s">
        <v>1479</v>
      </c>
      <c r="C306" s="78" t="s">
        <v>2042</v>
      </c>
      <c r="D306" s="84" t="str">
        <f t="shared" si="9"/>
        <v>06560-PROCESO EDUCATIVO</v>
      </c>
      <c r="E306" s="85">
        <v>31321600</v>
      </c>
      <c r="F306" s="85">
        <v>31321600</v>
      </c>
      <c r="G306" s="86">
        <f t="shared" si="10"/>
        <v>1</v>
      </c>
    </row>
    <row r="307" spans="1:7" x14ac:dyDescent="0.2">
      <c r="A307" s="78" t="s">
        <v>2043</v>
      </c>
      <c r="B307" s="79" t="s">
        <v>1479</v>
      </c>
      <c r="C307" s="78" t="s">
        <v>2044</v>
      </c>
      <c r="D307" s="84" t="str">
        <f t="shared" si="9"/>
        <v>06562-PROGRAMA DE GESTIÓN UNIVERSITARIA</v>
      </c>
      <c r="E307" s="85">
        <v>17081601.800000001</v>
      </c>
      <c r="F307" s="85">
        <v>17081601.800000001</v>
      </c>
      <c r="G307" s="86">
        <f t="shared" si="10"/>
        <v>1</v>
      </c>
    </row>
    <row r="308" spans="1:7" x14ac:dyDescent="0.2">
      <c r="A308" s="78" t="s">
        <v>2045</v>
      </c>
      <c r="B308" s="79" t="s">
        <v>1479</v>
      </c>
      <c r="C308" s="78" t="s">
        <v>2046</v>
      </c>
      <c r="D308" s="84" t="str">
        <f t="shared" si="9"/>
        <v>06566-ADMINISTRACIÓN DEL GASTO PÚBLICO</v>
      </c>
      <c r="E308" s="85">
        <v>8163242.4500000002</v>
      </c>
      <c r="F308" s="85">
        <v>8315562.0640000002</v>
      </c>
      <c r="G308" s="86">
        <f t="shared" si="10"/>
        <v>0.98168258347088444</v>
      </c>
    </row>
    <row r="309" spans="1:7" x14ac:dyDescent="0.2">
      <c r="A309" s="78" t="s">
        <v>2047</v>
      </c>
      <c r="B309" s="79" t="s">
        <v>1479</v>
      </c>
      <c r="C309" s="78" t="s">
        <v>2048</v>
      </c>
      <c r="D309" s="84" t="str">
        <f t="shared" si="9"/>
        <v>06567-GENERACIÓN DE INFORMACIÓN FINANCIERA Y RENDICIÓN DE LA CUENTA PÚBLICA</v>
      </c>
      <c r="E309" s="85">
        <v>8073941.5499999998</v>
      </c>
      <c r="F309" s="85">
        <v>8799270.6204000004</v>
      </c>
      <c r="G309" s="86">
        <f t="shared" si="10"/>
        <v>0.91756940981921653</v>
      </c>
    </row>
    <row r="310" spans="1:7" x14ac:dyDescent="0.2">
      <c r="A310" s="78" t="s">
        <v>2049</v>
      </c>
      <c r="B310" s="79" t="s">
        <v>1479</v>
      </c>
      <c r="C310" s="78" t="s">
        <v>2050</v>
      </c>
      <c r="D310" s="84" t="str">
        <f t="shared" si="9"/>
        <v xml:space="preserve">06570-EFICIENTE SERVICIO DE TRANSPORTE PÚBLICO DEL ESTADO DE AGUASCALIENTES. </v>
      </c>
      <c r="E310" s="85">
        <v>1947721.85</v>
      </c>
      <c r="F310" s="85">
        <v>3199698.97</v>
      </c>
      <c r="G310" s="86">
        <f t="shared" si="10"/>
        <v>0.60872034158888388</v>
      </c>
    </row>
    <row r="311" spans="1:7" ht="24" x14ac:dyDescent="0.2">
      <c r="A311" s="78" t="s">
        <v>2051</v>
      </c>
      <c r="B311" s="79" t="s">
        <v>1479</v>
      </c>
      <c r="C311" s="78" t="s">
        <v>2052</v>
      </c>
      <c r="D311" s="84" t="str">
        <f t="shared" si="9"/>
        <v>06571-IMPLEMENTACIÓN DE UN SISTEMA INTEGRADO DE TRANSPORTE PÚBLICO MULTIMODAL EN EL ESTADO DE AGUASCALIENTES.</v>
      </c>
      <c r="E311" s="85">
        <v>115045279.04000001</v>
      </c>
      <c r="F311" s="85">
        <v>221533659.19</v>
      </c>
      <c r="G311" s="86">
        <f t="shared" si="10"/>
        <v>0.51931286406157617</v>
      </c>
    </row>
    <row r="312" spans="1:7" x14ac:dyDescent="0.2">
      <c r="A312" s="78" t="s">
        <v>2053</v>
      </c>
      <c r="B312" s="79" t="s">
        <v>1479</v>
      </c>
      <c r="C312" s="78" t="s">
        <v>2054</v>
      </c>
      <c r="D312" s="84" t="str">
        <f t="shared" si="9"/>
        <v>06573-GESTIÓN DE RECURSOS HUMANOS Y FINANCIEROS DE LA CMOV</v>
      </c>
      <c r="E312" s="85">
        <v>47343847.969999999</v>
      </c>
      <c r="F312" s="85">
        <v>53981718.280000001</v>
      </c>
      <c r="G312" s="86">
        <f t="shared" si="10"/>
        <v>0.87703484584225799</v>
      </c>
    </row>
    <row r="313" spans="1:7" x14ac:dyDescent="0.2">
      <c r="A313" s="78" t="s">
        <v>2055</v>
      </c>
      <c r="B313" s="79" t="s">
        <v>1479</v>
      </c>
      <c r="C313" s="78" t="s">
        <v>2056</v>
      </c>
      <c r="D313" s="84" t="str">
        <f t="shared" si="9"/>
        <v>06592-SEGURO AGRICOLA CATASTROFICO</v>
      </c>
      <c r="E313" s="85">
        <v>10399766.33</v>
      </c>
      <c r="F313" s="85">
        <v>10399766.33</v>
      </c>
      <c r="G313" s="86">
        <f t="shared" si="10"/>
        <v>1</v>
      </c>
    </row>
    <row r="314" spans="1:7" x14ac:dyDescent="0.2">
      <c r="A314" s="78" t="s">
        <v>2057</v>
      </c>
      <c r="B314" s="79" t="s">
        <v>1479</v>
      </c>
      <c r="C314" s="78" t="s">
        <v>2058</v>
      </c>
      <c r="D314" s="84" t="str">
        <f t="shared" si="9"/>
        <v>06595-APOYO FINANCIERO DEL CECYTEA 2021</v>
      </c>
      <c r="E314" s="85">
        <v>175560253.62</v>
      </c>
      <c r="F314" s="85">
        <v>175560253.62</v>
      </c>
      <c r="G314" s="86">
        <f t="shared" si="10"/>
        <v>1</v>
      </c>
    </row>
    <row r="315" spans="1:7" x14ac:dyDescent="0.2">
      <c r="A315" s="78" t="s">
        <v>2059</v>
      </c>
      <c r="B315" s="79" t="s">
        <v>1479</v>
      </c>
      <c r="C315" s="78" t="s">
        <v>2060</v>
      </c>
      <c r="D315" s="84" t="str">
        <f t="shared" si="9"/>
        <v>06605-GASTOS CATASTROFICOS 2019</v>
      </c>
      <c r="E315" s="85">
        <v>29551473.039999999</v>
      </c>
      <c r="F315" s="85">
        <v>29551473.039999999</v>
      </c>
      <c r="G315" s="86">
        <f t="shared" si="10"/>
        <v>1</v>
      </c>
    </row>
    <row r="316" spans="1:7" x14ac:dyDescent="0.2">
      <c r="A316" s="78" t="s">
        <v>2061</v>
      </c>
      <c r="B316" s="79" t="s">
        <v>1479</v>
      </c>
      <c r="C316" s="78" t="s">
        <v>2062</v>
      </c>
      <c r="D316" s="84" t="str">
        <f t="shared" si="9"/>
        <v>06608-PROGRAMA PARA LA PREVENCION Y TRATAMIENTO DE LAS ADICCIONES</v>
      </c>
      <c r="E316" s="85">
        <v>2532712.38</v>
      </c>
      <c r="F316" s="85">
        <v>2532712.38</v>
      </c>
      <c r="G316" s="86">
        <f t="shared" si="10"/>
        <v>1</v>
      </c>
    </row>
    <row r="317" spans="1:7" x14ac:dyDescent="0.2">
      <c r="A317" s="78" t="s">
        <v>2063</v>
      </c>
      <c r="B317" s="79" t="s">
        <v>1479</v>
      </c>
      <c r="C317" s="78" t="s">
        <v>2064</v>
      </c>
      <c r="D317" s="84" t="str">
        <f t="shared" si="9"/>
        <v>06615-TELEBACHILLERATO COMUNITARIO</v>
      </c>
      <c r="E317" s="85">
        <v>33069937.149999999</v>
      </c>
      <c r="F317" s="85">
        <v>33069937.149999999</v>
      </c>
      <c r="G317" s="86">
        <f t="shared" si="10"/>
        <v>1</v>
      </c>
    </row>
    <row r="318" spans="1:7" x14ac:dyDescent="0.2">
      <c r="A318" s="78" t="s">
        <v>2065</v>
      </c>
      <c r="B318" s="79" t="s">
        <v>1479</v>
      </c>
      <c r="C318" s="78" t="s">
        <v>2066</v>
      </c>
      <c r="D318" s="84" t="str">
        <f t="shared" si="9"/>
        <v>06631-REHABILITACIÓN Y TECNIFICACIÓN DE DISTRITO DE RIEGO.</v>
      </c>
      <c r="E318" s="85">
        <v>10170338</v>
      </c>
      <c r="F318" s="85">
        <v>10170338</v>
      </c>
      <c r="G318" s="86">
        <f t="shared" si="10"/>
        <v>1</v>
      </c>
    </row>
    <row r="319" spans="1:7" x14ac:dyDescent="0.2">
      <c r="A319" s="78" t="s">
        <v>2067</v>
      </c>
      <c r="B319" s="79" t="s">
        <v>1479</v>
      </c>
      <c r="C319" s="78" t="s">
        <v>2068</v>
      </c>
      <c r="D319" s="84" t="str">
        <f t="shared" si="9"/>
        <v>06637-PROVISIONES PARA LA ADMINISTRACION CONTABLE</v>
      </c>
      <c r="E319" s="85">
        <v>435040</v>
      </c>
      <c r="F319" s="85">
        <v>435040</v>
      </c>
      <c r="G319" s="86">
        <f t="shared" si="10"/>
        <v>1</v>
      </c>
    </row>
    <row r="320" spans="1:7" x14ac:dyDescent="0.2">
      <c r="A320" s="78" t="s">
        <v>2069</v>
      </c>
      <c r="B320" s="79" t="s">
        <v>1479</v>
      </c>
      <c r="C320" s="78" t="s">
        <v>2070</v>
      </c>
      <c r="D320" s="84" t="str">
        <f t="shared" si="9"/>
        <v>06640-OPERACION CASA DEL MEDIO CAMINO</v>
      </c>
      <c r="E320" s="85">
        <v>1400000</v>
      </c>
      <c r="F320" s="85">
        <v>1400000</v>
      </c>
      <c r="G320" s="86">
        <f t="shared" si="10"/>
        <v>1</v>
      </c>
    </row>
    <row r="321" spans="1:7" x14ac:dyDescent="0.2">
      <c r="A321" s="78" t="s">
        <v>2071</v>
      </c>
      <c r="B321" s="79" t="s">
        <v>1479</v>
      </c>
      <c r="C321" s="78" t="s">
        <v>2072</v>
      </c>
      <c r="D321" s="84" t="str">
        <f t="shared" si="9"/>
        <v>06645-GASTOS DE ALIMENTACIÓN, MATERIAL DIDÁCTICO Y HOSPEDAJES DE CURSOS DE CAPACITACIÓN.</v>
      </c>
      <c r="E321" s="85">
        <v>400000</v>
      </c>
      <c r="F321" s="85">
        <v>400000</v>
      </c>
      <c r="G321" s="86">
        <f t="shared" si="10"/>
        <v>1</v>
      </c>
    </row>
    <row r="322" spans="1:7" x14ac:dyDescent="0.2">
      <c r="A322" s="78" t="s">
        <v>2073</v>
      </c>
      <c r="B322" s="79" t="s">
        <v>1479</v>
      </c>
      <c r="C322" s="78" t="s">
        <v>2074</v>
      </c>
      <c r="D322" s="84" t="str">
        <f t="shared" si="9"/>
        <v>06646-CONDUCCIÓN DE LA POLÍTICA INTERGUBERNAMENTAL</v>
      </c>
      <c r="E322" s="85">
        <v>16792149.359999999</v>
      </c>
      <c r="F322" s="85">
        <v>17540961.27</v>
      </c>
      <c r="G322" s="86">
        <f t="shared" si="10"/>
        <v>0.95731066852757496</v>
      </c>
    </row>
    <row r="323" spans="1:7" x14ac:dyDescent="0.2">
      <c r="A323" s="78" t="s">
        <v>2075</v>
      </c>
      <c r="B323" s="79" t="s">
        <v>1479</v>
      </c>
      <c r="C323" s="78" t="s">
        <v>2076</v>
      </c>
      <c r="D323" s="84" t="str">
        <f t="shared" si="9"/>
        <v>06648-OPERACIÓN DEL SISTEMA ESTATAL ANTICORRUPCIÓN</v>
      </c>
      <c r="E323" s="85">
        <v>12484000</v>
      </c>
      <c r="F323" s="85">
        <v>12484000</v>
      </c>
      <c r="G323" s="86">
        <f t="shared" si="10"/>
        <v>1</v>
      </c>
    </row>
    <row r="324" spans="1:7" x14ac:dyDescent="0.2">
      <c r="A324" s="78" t="s">
        <v>2077</v>
      </c>
      <c r="B324" s="79" t="s">
        <v>1479</v>
      </c>
      <c r="C324" s="78" t="s">
        <v>2078</v>
      </c>
      <c r="D324" s="84" t="str">
        <f t="shared" si="9"/>
        <v>06649-SERVICIO DE LA DEUDA PÚBLICA 2019</v>
      </c>
      <c r="E324" s="85">
        <v>75823601.900000006</v>
      </c>
      <c r="F324" s="85">
        <v>82849000</v>
      </c>
      <c r="G324" s="86">
        <f t="shared" si="10"/>
        <v>0.91520237902690449</v>
      </c>
    </row>
    <row r="325" spans="1:7" x14ac:dyDescent="0.2">
      <c r="A325" s="78" t="s">
        <v>2079</v>
      </c>
      <c r="B325" s="79" t="s">
        <v>1479</v>
      </c>
      <c r="C325" s="78" t="s">
        <v>2080</v>
      </c>
      <c r="D325" s="84" t="str">
        <f t="shared" si="9"/>
        <v>06734-EJECUCION DE INFRAESTRUCTURA FISICA EDUCATIVA BASICA</v>
      </c>
      <c r="E325" s="85">
        <v>42115832</v>
      </c>
      <c r="F325" s="85">
        <v>42115832</v>
      </c>
      <c r="G325" s="86">
        <f t="shared" si="10"/>
        <v>1</v>
      </c>
    </row>
    <row r="326" spans="1:7" x14ac:dyDescent="0.2">
      <c r="A326" s="78" t="s">
        <v>2081</v>
      </c>
      <c r="B326" s="79" t="s">
        <v>1479</v>
      </c>
      <c r="C326" s="78" t="s">
        <v>2082</v>
      </c>
      <c r="D326" s="84" t="str">
        <f t="shared" si="9"/>
        <v>06735-EJECUCION DE INFRAESTRUCTURA FISICA EDUCATIVA SUPERIOR</v>
      </c>
      <c r="E326" s="85">
        <v>36154189</v>
      </c>
      <c r="F326" s="85">
        <v>36154189</v>
      </c>
      <c r="G326" s="86">
        <f t="shared" si="10"/>
        <v>1</v>
      </c>
    </row>
    <row r="327" spans="1:7" x14ac:dyDescent="0.2">
      <c r="A327" s="78" t="s">
        <v>2083</v>
      </c>
      <c r="B327" s="79" t="s">
        <v>1479</v>
      </c>
      <c r="C327" s="78" t="s">
        <v>2084</v>
      </c>
      <c r="D327" s="84" t="str">
        <f t="shared" si="9"/>
        <v>06736-EJECUCION DE INFRAESTRUCTURA FISICA EDUCATIVA MEDIA SUPERIOR</v>
      </c>
      <c r="E327" s="85">
        <v>2608769</v>
      </c>
      <c r="F327" s="85">
        <v>2608769</v>
      </c>
      <c r="G327" s="86">
        <f t="shared" si="10"/>
        <v>1</v>
      </c>
    </row>
    <row r="328" spans="1:7" x14ac:dyDescent="0.2">
      <c r="A328" s="78" t="s">
        <v>2085</v>
      </c>
      <c r="B328" s="79" t="s">
        <v>1479</v>
      </c>
      <c r="C328" s="78" t="s">
        <v>2086</v>
      </c>
      <c r="D328" s="84" t="str">
        <f t="shared" si="9"/>
        <v>06743-PROGRAMA EDUCACIÓN PARA ADULTOS 2021</v>
      </c>
      <c r="E328" s="85">
        <v>3606668.62</v>
      </c>
      <c r="F328" s="85">
        <v>3606668.62</v>
      </c>
      <c r="G328" s="86">
        <f t="shared" si="10"/>
        <v>1</v>
      </c>
    </row>
    <row r="329" spans="1:7" ht="24" x14ac:dyDescent="0.2">
      <c r="A329" s="78" t="s">
        <v>2087</v>
      </c>
      <c r="B329" s="79" t="s">
        <v>1479</v>
      </c>
      <c r="C329" s="78" t="s">
        <v>2088</v>
      </c>
      <c r="D329" s="84" t="str">
        <f t="shared" si="9"/>
        <v>06768-PROGRAMA UNIVERSIDAD POLITECNICA, SUBSIDIOS PARA ORGANISMOS DESCENTRALIZADOS ESTATALES U0006, 2021</v>
      </c>
      <c r="E329" s="85">
        <v>31005849.84</v>
      </c>
      <c r="F329" s="85">
        <v>31005849.84</v>
      </c>
      <c r="G329" s="86">
        <f t="shared" si="10"/>
        <v>1</v>
      </c>
    </row>
    <row r="330" spans="1:7" ht="24" x14ac:dyDescent="0.2">
      <c r="A330" s="78" t="s">
        <v>2089</v>
      </c>
      <c r="B330" s="79" t="s">
        <v>1479</v>
      </c>
      <c r="C330" s="78" t="s">
        <v>2090</v>
      </c>
      <c r="D330" s="84" t="str">
        <f t="shared" si="9"/>
        <v>06769-PROGRAMA UNIVERSIDADES TECNOLÓGICAS, SUBSIDIOS PARA ORGANISMOS DESCENTRALIZADOS ESTATALES U0006, 2021</v>
      </c>
      <c r="E330" s="85">
        <v>55464869.520000003</v>
      </c>
      <c r="F330" s="85">
        <v>55464869.520000003</v>
      </c>
      <c r="G330" s="86">
        <f t="shared" si="10"/>
        <v>1</v>
      </c>
    </row>
    <row r="331" spans="1:7" ht="24" x14ac:dyDescent="0.2">
      <c r="A331" s="78" t="s">
        <v>2091</v>
      </c>
      <c r="B331" s="79" t="s">
        <v>1479</v>
      </c>
      <c r="C331" s="78" t="s">
        <v>2092</v>
      </c>
      <c r="D331" s="84" t="str">
        <f t="shared" si="9"/>
        <v>06770-PROGRAMA UNIVERSIDADES TECNOLOGICAS, SUBSIDIOS PARA ORGANISMOS DESCENTRALIZADOS ESTATALES (U006)</v>
      </c>
      <c r="E331" s="85">
        <v>35000380.829999998</v>
      </c>
      <c r="F331" s="85">
        <v>35000380.829999998</v>
      </c>
      <c r="G331" s="86">
        <f t="shared" si="10"/>
        <v>1</v>
      </c>
    </row>
    <row r="332" spans="1:7" ht="24" x14ac:dyDescent="0.2">
      <c r="A332" s="78" t="s">
        <v>2093</v>
      </c>
      <c r="B332" s="79" t="s">
        <v>1479</v>
      </c>
      <c r="C332" s="78" t="s">
        <v>2094</v>
      </c>
      <c r="D332" s="84" t="str">
        <f t="shared" si="9"/>
        <v>06771-PROGRAMA UNIVERSIDADES TECNOLÓGICAS, SUBSIDIOS PARA ORGANISMOS DESCENTRALIZADOS ESTATALES (U006) 2021</v>
      </c>
      <c r="E332" s="85">
        <v>16682172.220000001</v>
      </c>
      <c r="F332" s="85">
        <v>16682172.220000001</v>
      </c>
      <c r="G332" s="86">
        <f t="shared" si="10"/>
        <v>1</v>
      </c>
    </row>
    <row r="333" spans="1:7" ht="24" x14ac:dyDescent="0.2">
      <c r="A333" s="78" t="s">
        <v>2095</v>
      </c>
      <c r="B333" s="79" t="s">
        <v>1479</v>
      </c>
      <c r="C333" s="78" t="s">
        <v>2096</v>
      </c>
      <c r="D333" s="84" t="str">
        <f t="shared" ref="D333:D396" si="11">CONCATENATE(A333,B333,C333)</f>
        <v xml:space="preserve">06772-PROGRAMA UNIVERSIDADES TECNOLÓGICAS, SUBSIDIOS PARA ORGANISMOS DESCENTRALIZADOS ESTATALES (U0006) </v>
      </c>
      <c r="E333" s="85">
        <v>8711332.6199999992</v>
      </c>
      <c r="F333" s="85">
        <v>8711332.6199999992</v>
      </c>
      <c r="G333" s="86">
        <f t="shared" si="10"/>
        <v>1</v>
      </c>
    </row>
    <row r="334" spans="1:7" ht="24" x14ac:dyDescent="0.2">
      <c r="A334" s="78" t="s">
        <v>2097</v>
      </c>
      <c r="B334" s="79" t="s">
        <v>1479</v>
      </c>
      <c r="C334" s="78" t="s">
        <v>2098</v>
      </c>
      <c r="D334" s="84" t="str">
        <f t="shared" si="11"/>
        <v>06773-PROGRAMA UNIVERSIDADES TECNOLOGICAS, SUBSIDIOS PARA ORGANISMOS DESCENTRALIZADOS ESTATALES (U006).</v>
      </c>
      <c r="E334" s="85">
        <v>5184215.09</v>
      </c>
      <c r="F334" s="85">
        <v>5184215.09</v>
      </c>
      <c r="G334" s="86">
        <f t="shared" si="10"/>
        <v>1</v>
      </c>
    </row>
    <row r="335" spans="1:7" ht="24" x14ac:dyDescent="0.2">
      <c r="A335" s="78" t="s">
        <v>2099</v>
      </c>
      <c r="B335" s="79" t="s">
        <v>1479</v>
      </c>
      <c r="C335" s="78" t="s">
        <v>2100</v>
      </c>
      <c r="D335" s="84" t="str">
        <f t="shared" si="11"/>
        <v>06937-TRABAJANDO POR EL EMPODERAMIENTO ECONÓMICO DE LAS MUJERES EN EL MUNICIPIO DE AGUASCALIENTES</v>
      </c>
      <c r="E335" s="85">
        <v>200005</v>
      </c>
      <c r="F335" s="85">
        <v>200005</v>
      </c>
      <c r="G335" s="86">
        <f t="shared" si="10"/>
        <v>1</v>
      </c>
    </row>
    <row r="336" spans="1:7" ht="24" x14ac:dyDescent="0.2">
      <c r="A336" s="78" t="s">
        <v>2101</v>
      </c>
      <c r="B336" s="79" t="s">
        <v>1479</v>
      </c>
      <c r="C336" s="78" t="s">
        <v>2102</v>
      </c>
      <c r="D336" s="84" t="str">
        <f t="shared" si="11"/>
        <v>06943-COSÍO EN LA CONSTRUCCIÓN DE CONDICIONES PARA EL ABATIMIENTO DE LA DESIGUALDAD Y EL FORTALECIMIENTO ECONÓMICO Y AUTONOMÍA DE LAS MUJERES</v>
      </c>
      <c r="E336" s="85">
        <v>197647.95</v>
      </c>
      <c r="F336" s="85">
        <v>197647.95</v>
      </c>
      <c r="G336" s="86">
        <f t="shared" si="10"/>
        <v>1</v>
      </c>
    </row>
    <row r="337" spans="1:7" ht="45" customHeight="1" x14ac:dyDescent="0.2">
      <c r="A337" s="78" t="s">
        <v>2103</v>
      </c>
      <c r="B337" s="79" t="s">
        <v>1479</v>
      </c>
      <c r="C337" s="88" t="s">
        <v>2104</v>
      </c>
      <c r="D337" s="84" t="str">
        <f t="shared" si="11"/>
        <v xml:space="preserve">07029-CARACTERIZACION Y ESPECIFICACIONES DE LA RED RUTAS DEL SISTEMA INTEGRADO DE TRANSPORTE PUBLICO METROPOLITANO DE AGUASCALIENTES PARA LA SITUACION ACTUAL Y CON PROYECTO, AGUASCALIENTES, AGUASCALIENTES_x000D_
</v>
      </c>
      <c r="E337" s="85">
        <v>599720</v>
      </c>
      <c r="F337" s="85">
        <v>599720</v>
      </c>
      <c r="G337" s="86">
        <f t="shared" si="10"/>
        <v>1</v>
      </c>
    </row>
    <row r="338" spans="1:7" ht="36" x14ac:dyDescent="0.2">
      <c r="A338" s="78" t="s">
        <v>2105</v>
      </c>
      <c r="B338" s="79" t="s">
        <v>1479</v>
      </c>
      <c r="C338" s="78" t="s">
        <v>2106</v>
      </c>
      <c r="D338" s="84" t="str">
        <f t="shared" si="11"/>
        <v>07072-PAGO DE AFECTA POR OBRAS DE INFRA EN EL EDO, FRACCION DE TERRENO CON SUP DE 150.31 METROS CUADRADOS POR CONST. DE OBRA VIAL DENOMINADA PUERTA DE SEGURIDAD Y ACCESO PONIENTE AL ESTADO CARRETERA 70 CALVILLO, JALPA KM. 60+769 AL KM. 61.032, CALVILLO</v>
      </c>
      <c r="E338" s="85">
        <v>87000</v>
      </c>
      <c r="F338" s="85">
        <v>87000</v>
      </c>
      <c r="G338" s="86">
        <f t="shared" si="10"/>
        <v>1</v>
      </c>
    </row>
    <row r="339" spans="1:7" x14ac:dyDescent="0.2">
      <c r="A339" s="78" t="s">
        <v>2107</v>
      </c>
      <c r="B339" s="79" t="s">
        <v>1479</v>
      </c>
      <c r="C339" s="78" t="s">
        <v>2108</v>
      </c>
      <c r="D339" s="84" t="str">
        <f t="shared" si="11"/>
        <v>07500-CARRERA NAÚTICA</v>
      </c>
      <c r="E339" s="85">
        <v>481519</v>
      </c>
      <c r="F339" s="85">
        <v>481519</v>
      </c>
      <c r="G339" s="86">
        <f t="shared" si="10"/>
        <v>1</v>
      </c>
    </row>
    <row r="340" spans="1:7" x14ac:dyDescent="0.2">
      <c r="A340" s="78" t="s">
        <v>2109</v>
      </c>
      <c r="B340" s="79" t="s">
        <v>1479</v>
      </c>
      <c r="C340" s="78" t="s">
        <v>2110</v>
      </c>
      <c r="D340" s="84" t="str">
        <f t="shared" si="11"/>
        <v>07503-IMPULSO A LA EXPORTACIÓN DE PRODUCTOS DE AGUASCALIENTES A MERCADOS INTERNACIONALES</v>
      </c>
      <c r="E340" s="85">
        <v>849923.75</v>
      </c>
      <c r="F340" s="85">
        <v>849923.75</v>
      </c>
      <c r="G340" s="86">
        <f t="shared" si="10"/>
        <v>1</v>
      </c>
    </row>
    <row r="341" spans="1:7" x14ac:dyDescent="0.2">
      <c r="A341" s="78" t="s">
        <v>2111</v>
      </c>
      <c r="B341" s="79" t="s">
        <v>1479</v>
      </c>
      <c r="C341" s="78" t="s">
        <v>2112</v>
      </c>
      <c r="D341" s="84" t="str">
        <f t="shared" si="11"/>
        <v>07505-GESTIÓN DEL CAPITAL HUMANO</v>
      </c>
      <c r="E341" s="85">
        <v>14719450.93</v>
      </c>
      <c r="F341" s="85">
        <v>15826199.84</v>
      </c>
      <c r="G341" s="86">
        <f t="shared" si="10"/>
        <v>0.93006856218239187</v>
      </c>
    </row>
    <row r="342" spans="1:7" x14ac:dyDescent="0.2">
      <c r="A342" s="78" t="s">
        <v>2113</v>
      </c>
      <c r="B342" s="79" t="s">
        <v>1479</v>
      </c>
      <c r="C342" s="78" t="s">
        <v>2114</v>
      </c>
      <c r="D342" s="84" t="str">
        <f t="shared" si="11"/>
        <v>07506-PLATAFORMAS DE SERVICIOS E INFRAESTRUCTURA GUBERNAMENTAL</v>
      </c>
      <c r="E342" s="85">
        <v>44232399.850000001</v>
      </c>
      <c r="F342" s="85">
        <v>44656438.549999997</v>
      </c>
      <c r="G342" s="86">
        <f t="shared" si="10"/>
        <v>0.99050442189819465</v>
      </c>
    </row>
    <row r="343" spans="1:7" ht="24" x14ac:dyDescent="0.2">
      <c r="A343" s="78" t="s">
        <v>2115</v>
      </c>
      <c r="B343" s="79" t="s">
        <v>1479</v>
      </c>
      <c r="C343" s="78" t="s">
        <v>2116</v>
      </c>
      <c r="D343" s="84" t="str">
        <f t="shared" si="11"/>
        <v>07508-APLICACIÓN DE EVALUACIONES DE CONTROL DE CONFIANZA Y EMISIÓN DE LOS  CERTIFICADOS ÚNICOS POLICIALES</v>
      </c>
      <c r="E343" s="85">
        <v>17273556.859999999</v>
      </c>
      <c r="F343" s="85">
        <v>18090430.82</v>
      </c>
      <c r="G343" s="86">
        <f t="shared" ref="G343:G406" si="12">E343/F343</f>
        <v>0.95484496924766982</v>
      </c>
    </row>
    <row r="344" spans="1:7" x14ac:dyDescent="0.2">
      <c r="A344" s="78" t="s">
        <v>2117</v>
      </c>
      <c r="B344" s="79" t="s">
        <v>1479</v>
      </c>
      <c r="C344" s="78" t="s">
        <v>2118</v>
      </c>
      <c r="D344" s="84" t="str">
        <f t="shared" si="11"/>
        <v>07509-PROGRAMA DE FISCALIZACIÓN DE GOBIERNO DEL ESTADO</v>
      </c>
      <c r="E344" s="85">
        <v>8184313.3499999996</v>
      </c>
      <c r="F344" s="85">
        <v>10295766.82</v>
      </c>
      <c r="G344" s="86">
        <f t="shared" si="12"/>
        <v>0.79492023208039198</v>
      </c>
    </row>
    <row r="345" spans="1:7" x14ac:dyDescent="0.2">
      <c r="A345" s="78" t="s">
        <v>2119</v>
      </c>
      <c r="B345" s="79" t="s">
        <v>1479</v>
      </c>
      <c r="C345" s="78" t="s">
        <v>2120</v>
      </c>
      <c r="D345" s="84" t="str">
        <f t="shared" si="11"/>
        <v>07510-ADMINISTRACIÓN Y CONTROL DE LOS RECURSOS DE LA CONTRALORÍA</v>
      </c>
      <c r="E345" s="85">
        <v>8711321.6099999994</v>
      </c>
      <c r="F345" s="85">
        <v>9099620.0199999996</v>
      </c>
      <c r="G345" s="86">
        <f t="shared" si="12"/>
        <v>0.95732806324367814</v>
      </c>
    </row>
    <row r="346" spans="1:7" x14ac:dyDescent="0.2">
      <c r="A346" s="78" t="s">
        <v>2121</v>
      </c>
      <c r="B346" s="79" t="s">
        <v>1479</v>
      </c>
      <c r="C346" s="78" t="s">
        <v>2122</v>
      </c>
      <c r="D346" s="84" t="str">
        <f t="shared" si="11"/>
        <v>07511-PROGRAMA DE AUDITORÍA A FONDOS FEDERALES Y ESTATALES</v>
      </c>
      <c r="E346" s="85">
        <v>7004547.5300000003</v>
      </c>
      <c r="F346" s="85">
        <v>7004547.5300000003</v>
      </c>
      <c r="G346" s="86">
        <f t="shared" si="12"/>
        <v>1</v>
      </c>
    </row>
    <row r="347" spans="1:7" x14ac:dyDescent="0.2">
      <c r="A347" s="78" t="s">
        <v>2123</v>
      </c>
      <c r="B347" s="79" t="s">
        <v>1479</v>
      </c>
      <c r="C347" s="78" t="s">
        <v>2124</v>
      </c>
      <c r="D347" s="84" t="str">
        <f t="shared" si="11"/>
        <v>07512-CONTRALORÍA SOCIAL</v>
      </c>
      <c r="E347" s="85">
        <v>8428633.5399999991</v>
      </c>
      <c r="F347" s="85">
        <v>8430037.8499999996</v>
      </c>
      <c r="G347" s="86">
        <f t="shared" si="12"/>
        <v>0.99983341593181574</v>
      </c>
    </row>
    <row r="348" spans="1:7" x14ac:dyDescent="0.2">
      <c r="A348" s="78" t="s">
        <v>2125</v>
      </c>
      <c r="B348" s="79" t="s">
        <v>1479</v>
      </c>
      <c r="C348" s="78" t="s">
        <v>2126</v>
      </c>
      <c r="D348" s="84" t="str">
        <f t="shared" si="11"/>
        <v xml:space="preserve">07513-  PROGRAMA DE ASUNTOS JURÍDICOS Y SUBSTANCIACIÓN DE PROCEDIMIENTOS ADMINISTRATIVOS </v>
      </c>
      <c r="E348" s="85">
        <v>4334661.04</v>
      </c>
      <c r="F348" s="85">
        <v>4335143.8899999997</v>
      </c>
      <c r="G348" s="86">
        <f t="shared" si="12"/>
        <v>0.99988861961396169</v>
      </c>
    </row>
    <row r="349" spans="1:7" x14ac:dyDescent="0.2">
      <c r="A349" s="78" t="s">
        <v>2127</v>
      </c>
      <c r="B349" s="79" t="s">
        <v>1479</v>
      </c>
      <c r="C349" s="78" t="s">
        <v>2128</v>
      </c>
      <c r="D349" s="84" t="str">
        <f t="shared" si="11"/>
        <v>07514-PROGRAMA DE ENTREGA-RECEPCIÓN Y DECLARACIONES PATRIMONIALES</v>
      </c>
      <c r="E349" s="85">
        <v>2547139.91</v>
      </c>
      <c r="F349" s="85">
        <v>2547142.91</v>
      </c>
      <c r="G349" s="86">
        <f t="shared" si="12"/>
        <v>0.99999882220978331</v>
      </c>
    </row>
    <row r="350" spans="1:7" x14ac:dyDescent="0.2">
      <c r="A350" s="78" t="s">
        <v>2129</v>
      </c>
      <c r="B350" s="79" t="s">
        <v>1479</v>
      </c>
      <c r="C350" s="78" t="s">
        <v>2130</v>
      </c>
      <c r="D350" s="84" t="str">
        <f t="shared" si="11"/>
        <v>07515-CONTIGO VAMOS</v>
      </c>
      <c r="E350" s="85">
        <v>6665598</v>
      </c>
      <c r="F350" s="85">
        <v>6665598</v>
      </c>
      <c r="G350" s="86">
        <f t="shared" si="12"/>
        <v>1</v>
      </c>
    </row>
    <row r="351" spans="1:7" x14ac:dyDescent="0.2">
      <c r="A351" s="78" t="s">
        <v>2131</v>
      </c>
      <c r="B351" s="79" t="s">
        <v>1479</v>
      </c>
      <c r="C351" s="78" t="s">
        <v>2132</v>
      </c>
      <c r="D351" s="84" t="str">
        <f t="shared" si="11"/>
        <v>07518-GESTIÓN ADMINISTRATIVA</v>
      </c>
      <c r="E351" s="85">
        <v>13518806</v>
      </c>
      <c r="F351" s="85">
        <v>13518806</v>
      </c>
      <c r="G351" s="86">
        <f t="shared" si="12"/>
        <v>1</v>
      </c>
    </row>
    <row r="352" spans="1:7" x14ac:dyDescent="0.2">
      <c r="A352" s="78" t="s">
        <v>2133</v>
      </c>
      <c r="B352" s="79" t="s">
        <v>1479</v>
      </c>
      <c r="C352" s="78" t="s">
        <v>2134</v>
      </c>
      <c r="D352" s="84" t="str">
        <f t="shared" si="11"/>
        <v>07520-PROCESO ENSEÑANZA APRENDIZAJE DE CALIDAD</v>
      </c>
      <c r="E352" s="85">
        <v>8474041</v>
      </c>
      <c r="F352" s="85">
        <v>8474041</v>
      </c>
      <c r="G352" s="86">
        <f t="shared" si="12"/>
        <v>1</v>
      </c>
    </row>
    <row r="353" spans="1:7" x14ac:dyDescent="0.2">
      <c r="A353" s="78" t="s">
        <v>2135</v>
      </c>
      <c r="B353" s="79" t="s">
        <v>1479</v>
      </c>
      <c r="C353" s="78" t="s">
        <v>2136</v>
      </c>
      <c r="D353" s="84" t="str">
        <f t="shared" si="11"/>
        <v>07524-CENTROS DE ATENCIÓN Y SERVICIOS (CAS)</v>
      </c>
      <c r="E353" s="85">
        <v>2075911.42</v>
      </c>
      <c r="F353" s="85">
        <v>2076229.878</v>
      </c>
      <c r="G353" s="86">
        <f t="shared" si="12"/>
        <v>0.99984661717694434</v>
      </c>
    </row>
    <row r="354" spans="1:7" x14ac:dyDescent="0.2">
      <c r="A354" s="78" t="s">
        <v>2137</v>
      </c>
      <c r="B354" s="79" t="s">
        <v>1479</v>
      </c>
      <c r="C354" s="78" t="s">
        <v>2138</v>
      </c>
      <c r="D354" s="84" t="str">
        <f t="shared" si="11"/>
        <v>07525-CONSERVACIÓN DEL CORREDOR TRES CENTURIAS DE INTEGRACIÓN SOCIAL Y CONVIVENCIA FAMILIAR.</v>
      </c>
      <c r="E354" s="85">
        <v>11669700</v>
      </c>
      <c r="F354" s="85">
        <v>11669700</v>
      </c>
      <c r="G354" s="86">
        <f t="shared" si="12"/>
        <v>1</v>
      </c>
    </row>
    <row r="355" spans="1:7" x14ac:dyDescent="0.2">
      <c r="A355" s="78" t="s">
        <v>2139</v>
      </c>
      <c r="B355" s="79" t="s">
        <v>1479</v>
      </c>
      <c r="C355" s="78" t="s">
        <v>2140</v>
      </c>
      <c r="D355" s="84" t="str">
        <f t="shared" si="11"/>
        <v>07526-GESTIÓN Y ATENCIÓN DE LA PROBLEMÁTICA AMBIENTAL</v>
      </c>
      <c r="E355" s="85">
        <v>1334400</v>
      </c>
      <c r="F355" s="85">
        <v>1334400</v>
      </c>
      <c r="G355" s="86">
        <f t="shared" si="12"/>
        <v>1</v>
      </c>
    </row>
    <row r="356" spans="1:7" x14ac:dyDescent="0.2">
      <c r="A356" s="78" t="s">
        <v>2141</v>
      </c>
      <c r="B356" s="79" t="s">
        <v>1479</v>
      </c>
      <c r="C356" s="78" t="s">
        <v>2142</v>
      </c>
      <c r="D356" s="84" t="str">
        <f t="shared" si="11"/>
        <v>07527-PROGRAMA DE  PROTECCIÒN, DEFENSA Y BIENESTAR ANIMAL</v>
      </c>
      <c r="E356" s="85">
        <v>242400</v>
      </c>
      <c r="F356" s="85">
        <v>242400</v>
      </c>
      <c r="G356" s="86">
        <f t="shared" si="12"/>
        <v>1</v>
      </c>
    </row>
    <row r="357" spans="1:7" ht="36" x14ac:dyDescent="0.2">
      <c r="A357" s="78" t="s">
        <v>2143</v>
      </c>
      <c r="B357" s="79" t="s">
        <v>1479</v>
      </c>
      <c r="C357" s="78" t="s">
        <v>2144</v>
      </c>
      <c r="D357" s="84" t="str">
        <f t="shared" si="11"/>
        <v>07528-CONTRIBUIR AL DESARROLLO DEL TEJIDO SOCIAL DEL ESTADO POR MEDIO DE CONTENIDOS DE CALIDAD QUE PROMUEVAN Y DIFUNDAN LA CULTURA Y LA IDENTIDAD DE LAS FAMILIAS DE AGUASCALIENTES EN TELEVISIÓN</v>
      </c>
      <c r="E357" s="85">
        <v>18969000</v>
      </c>
      <c r="F357" s="85">
        <v>18969000</v>
      </c>
      <c r="G357" s="86">
        <f t="shared" si="12"/>
        <v>1</v>
      </c>
    </row>
    <row r="358" spans="1:7" ht="30.75" customHeight="1" x14ac:dyDescent="0.2">
      <c r="A358" s="78" t="s">
        <v>2145</v>
      </c>
      <c r="B358" s="79" t="s">
        <v>1479</v>
      </c>
      <c r="C358" s="78" t="s">
        <v>2146</v>
      </c>
      <c r="D358" s="84" t="str">
        <f t="shared" si="11"/>
        <v>07529-CONTRIBUIR AL DESARROLLO DEL TEJIDO SOCIAL DEL ESTADO POR MEDIO DE CONTENIDOS DE CALIDAD QUE PROMUEVAN Y DIFUNDAN LA CULTURA Y LA IDENTIDAD DE LAS FAMILIAS DE AGUASCALIENTES EN RADIO</v>
      </c>
      <c r="E358" s="85">
        <v>5546600</v>
      </c>
      <c r="F358" s="85">
        <v>5546600</v>
      </c>
      <c r="G358" s="86">
        <f t="shared" si="12"/>
        <v>1</v>
      </c>
    </row>
    <row r="359" spans="1:7" ht="27.75" customHeight="1" x14ac:dyDescent="0.2">
      <c r="A359" s="78" t="s">
        <v>2147</v>
      </c>
      <c r="B359" s="79" t="s">
        <v>1479</v>
      </c>
      <c r="C359" s="78" t="s">
        <v>2148</v>
      </c>
      <c r="D359" s="84" t="str">
        <f t="shared" si="11"/>
        <v>07530-GESTIÓN DE LA IMAGEN INSTITUCIONAL Y COORDINACIÓN DE PROYECTOS ESPECIALES PARA LA PROMOCIÓN Y VINCULACIÓN DE RADIO Y TELEVISIÓN DE AGUASCALIENTES EN LOS DISTINTOS SECTORES SOCIALES</v>
      </c>
      <c r="E359" s="85">
        <v>1586000</v>
      </c>
      <c r="F359" s="85">
        <v>1586000</v>
      </c>
      <c r="G359" s="86">
        <f t="shared" si="12"/>
        <v>1</v>
      </c>
    </row>
    <row r="360" spans="1:7" x14ac:dyDescent="0.2">
      <c r="A360" s="78" t="s">
        <v>2149</v>
      </c>
      <c r="B360" s="79" t="s">
        <v>1479</v>
      </c>
      <c r="C360" s="78" t="s">
        <v>2150</v>
      </c>
      <c r="D360" s="84" t="str">
        <f t="shared" si="11"/>
        <v>07532-ECOSISTEMAS Y BIODIVERSIDAD</v>
      </c>
      <c r="E360" s="85">
        <v>983999.08</v>
      </c>
      <c r="F360" s="85">
        <v>1804661.5911999999</v>
      </c>
      <c r="G360" s="86">
        <f t="shared" si="12"/>
        <v>0.54525407134403248</v>
      </c>
    </row>
    <row r="361" spans="1:7" x14ac:dyDescent="0.2">
      <c r="A361" s="78" t="s">
        <v>2151</v>
      </c>
      <c r="B361" s="79" t="s">
        <v>1479</v>
      </c>
      <c r="C361" s="78" t="s">
        <v>2152</v>
      </c>
      <c r="D361" s="84" t="str">
        <f t="shared" si="11"/>
        <v>07537-OPERACIÓN Y ADMINISTRACIÓN DE LOS RECURSOS</v>
      </c>
      <c r="E361" s="85">
        <v>13346300</v>
      </c>
      <c r="F361" s="85">
        <v>13346300</v>
      </c>
      <c r="G361" s="86">
        <f t="shared" si="12"/>
        <v>1</v>
      </c>
    </row>
    <row r="362" spans="1:7" x14ac:dyDescent="0.2">
      <c r="A362" s="78" t="s">
        <v>2153</v>
      </c>
      <c r="B362" s="79" t="s">
        <v>1479</v>
      </c>
      <c r="C362" s="78" t="s">
        <v>2154</v>
      </c>
      <c r="D362" s="84" t="str">
        <f t="shared" si="11"/>
        <v>07539-COMBATE A LA CORRUPCIÓN</v>
      </c>
      <c r="E362" s="85">
        <v>3721000</v>
      </c>
      <c r="F362" s="85">
        <v>3721000</v>
      </c>
      <c r="G362" s="86">
        <f t="shared" si="12"/>
        <v>1</v>
      </c>
    </row>
    <row r="363" spans="1:7" x14ac:dyDescent="0.2">
      <c r="A363" s="78" t="s">
        <v>2155</v>
      </c>
      <c r="B363" s="79" t="s">
        <v>1479</v>
      </c>
      <c r="C363" s="78" t="s">
        <v>2156</v>
      </c>
      <c r="D363" s="84" t="str">
        <f t="shared" si="11"/>
        <v>07540-PROMOCIÓN, FOMENTO Y CONGRESOS TURÍSTICOS</v>
      </c>
      <c r="E363" s="85">
        <v>18222823.859999999</v>
      </c>
      <c r="F363" s="85">
        <v>21412065.262800001</v>
      </c>
      <c r="G363" s="86">
        <f t="shared" si="12"/>
        <v>0.85105400326138592</v>
      </c>
    </row>
    <row r="364" spans="1:7" x14ac:dyDescent="0.2">
      <c r="A364" s="78" t="s">
        <v>2157</v>
      </c>
      <c r="B364" s="79" t="s">
        <v>1479</v>
      </c>
      <c r="C364" s="78" t="s">
        <v>2158</v>
      </c>
      <c r="D364" s="84" t="str">
        <f t="shared" si="11"/>
        <v>07542-OFICINAS DEL SECRETARIO</v>
      </c>
      <c r="E364" s="85">
        <v>14730662.470000001</v>
      </c>
      <c r="F364" s="85">
        <v>15757162.58</v>
      </c>
      <c r="G364" s="86">
        <f t="shared" si="12"/>
        <v>0.93485501562934314</v>
      </c>
    </row>
    <row r="365" spans="1:7" x14ac:dyDescent="0.2">
      <c r="A365" s="78" t="s">
        <v>2159</v>
      </c>
      <c r="B365" s="79" t="s">
        <v>1479</v>
      </c>
      <c r="C365" s="78" t="s">
        <v>2160</v>
      </c>
      <c r="D365" s="84" t="str">
        <f t="shared" si="11"/>
        <v>07546-FORTALECIMIENTO A LA ATENCIÓN MÉDICA S200</v>
      </c>
      <c r="E365" s="85">
        <v>5113519.93</v>
      </c>
      <c r="F365" s="85">
        <v>5113519.93</v>
      </c>
      <c r="G365" s="86">
        <f t="shared" si="12"/>
        <v>1</v>
      </c>
    </row>
    <row r="366" spans="1:7" x14ac:dyDescent="0.2">
      <c r="A366" s="78" t="s">
        <v>2161</v>
      </c>
      <c r="B366" s="79" t="s">
        <v>1479</v>
      </c>
      <c r="C366" s="78" t="s">
        <v>2162</v>
      </c>
      <c r="D366" s="84" t="str">
        <f t="shared" si="11"/>
        <v>07547-FORTALECIMIENTO DE LOS SERVICIOS DE EDUCACIÓN ESPECIAL</v>
      </c>
      <c r="E366" s="85">
        <v>1051362.8700000001</v>
      </c>
      <c r="F366" s="85">
        <v>1051362.8700000001</v>
      </c>
      <c r="G366" s="86">
        <f t="shared" si="12"/>
        <v>1</v>
      </c>
    </row>
    <row r="367" spans="1:7" x14ac:dyDescent="0.2">
      <c r="A367" s="78" t="s">
        <v>2163</v>
      </c>
      <c r="B367" s="79" t="s">
        <v>1479</v>
      </c>
      <c r="C367" s="78" t="s">
        <v>2164</v>
      </c>
      <c r="D367" s="84" t="str">
        <f t="shared" si="11"/>
        <v>07551-PROGRAMA NACIONAL DE INGLES</v>
      </c>
      <c r="E367" s="85">
        <v>28991551.300000001</v>
      </c>
      <c r="F367" s="85">
        <v>28991551.300000001</v>
      </c>
      <c r="G367" s="86">
        <f t="shared" si="12"/>
        <v>1</v>
      </c>
    </row>
    <row r="368" spans="1:7" x14ac:dyDescent="0.2">
      <c r="A368" s="78" t="s">
        <v>2165</v>
      </c>
      <c r="B368" s="79" t="s">
        <v>1479</v>
      </c>
      <c r="C368" s="78" t="s">
        <v>2166</v>
      </c>
      <c r="D368" s="84" t="str">
        <f t="shared" si="11"/>
        <v xml:space="preserve">07554-PROGRAMA PARA EL DESARROLLO PROFESIONAL DOCENTE </v>
      </c>
      <c r="E368" s="85">
        <v>596059.11</v>
      </c>
      <c r="F368" s="85">
        <v>596059.11</v>
      </c>
      <c r="G368" s="86">
        <f t="shared" si="12"/>
        <v>1</v>
      </c>
    </row>
    <row r="369" spans="1:7" ht="24" x14ac:dyDescent="0.2">
      <c r="A369" s="78" t="s">
        <v>2167</v>
      </c>
      <c r="B369" s="79" t="s">
        <v>1479</v>
      </c>
      <c r="C369" s="78" t="s">
        <v>2168</v>
      </c>
      <c r="D369" s="84" t="str">
        <f t="shared" si="11"/>
        <v>07557-AGUASCALIENTES HACIA LA IGUALDAD SUTANTIVA MEDIANTE EL FORTALECIMIENTO DE CAPACIDADES Y HABILIDADES DE LAS MUJERES EN LA ENTIDAD FEDERATIVA</v>
      </c>
      <c r="E369" s="85">
        <v>7313363.7400000002</v>
      </c>
      <c r="F369" s="85">
        <v>7313363.7400000002</v>
      </c>
      <c r="G369" s="86">
        <f t="shared" si="12"/>
        <v>1</v>
      </c>
    </row>
    <row r="370" spans="1:7" x14ac:dyDescent="0.2">
      <c r="A370" s="78" t="s">
        <v>2169</v>
      </c>
      <c r="B370" s="79" t="s">
        <v>1479</v>
      </c>
      <c r="C370" s="78" t="s">
        <v>2170</v>
      </c>
      <c r="D370" s="84" t="str">
        <f t="shared" si="11"/>
        <v>07559-FASSC/COFEPRIS EJERCICIO 2021</v>
      </c>
      <c r="E370" s="85">
        <v>15934376.68</v>
      </c>
      <c r="F370" s="85">
        <v>15934376.68</v>
      </c>
      <c r="G370" s="86">
        <f t="shared" si="12"/>
        <v>1</v>
      </c>
    </row>
    <row r="371" spans="1:7" x14ac:dyDescent="0.2">
      <c r="A371" s="78" t="s">
        <v>2171</v>
      </c>
      <c r="B371" s="79" t="s">
        <v>1479</v>
      </c>
      <c r="C371" s="78" t="s">
        <v>2172</v>
      </c>
      <c r="D371" s="84" t="str">
        <f t="shared" si="11"/>
        <v>07560-APOYO FINANCIERO DEL ICTEA</v>
      </c>
      <c r="E371" s="85">
        <v>31724481.23</v>
      </c>
      <c r="F371" s="85">
        <v>31724481.23</v>
      </c>
      <c r="G371" s="86">
        <f t="shared" si="12"/>
        <v>1</v>
      </c>
    </row>
    <row r="372" spans="1:7" x14ac:dyDescent="0.2">
      <c r="A372" s="78" t="s">
        <v>2173</v>
      </c>
      <c r="B372" s="79" t="s">
        <v>1479</v>
      </c>
      <c r="C372" s="78" t="s">
        <v>2174</v>
      </c>
      <c r="D372" s="84" t="str">
        <f t="shared" si="11"/>
        <v>07564-APOYO IMPUESTO SOBRE NÓMINA (ISN)</v>
      </c>
      <c r="E372" s="85">
        <v>108552277.63</v>
      </c>
      <c r="F372" s="85">
        <v>108552277.63</v>
      </c>
      <c r="G372" s="86">
        <f t="shared" si="12"/>
        <v>1</v>
      </c>
    </row>
    <row r="373" spans="1:7" x14ac:dyDescent="0.2">
      <c r="A373" s="78" t="s">
        <v>2175</v>
      </c>
      <c r="B373" s="79" t="s">
        <v>1479</v>
      </c>
      <c r="C373" s="78" t="s">
        <v>2176</v>
      </c>
      <c r="D373" s="84" t="str">
        <f t="shared" si="11"/>
        <v>07566-HOSPEDAJE (HOTELERÍA)</v>
      </c>
      <c r="E373" s="85">
        <v>360000</v>
      </c>
      <c r="F373" s="85">
        <v>360000</v>
      </c>
      <c r="G373" s="86">
        <f t="shared" si="12"/>
        <v>1</v>
      </c>
    </row>
    <row r="374" spans="1:7" x14ac:dyDescent="0.2">
      <c r="A374" s="78" t="s">
        <v>2177</v>
      </c>
      <c r="B374" s="79" t="s">
        <v>1479</v>
      </c>
      <c r="C374" s="78" t="s">
        <v>2178</v>
      </c>
      <c r="D374" s="84" t="str">
        <f t="shared" si="11"/>
        <v>07623-FASSA 2020</v>
      </c>
      <c r="E374" s="85">
        <v>4879162.45</v>
      </c>
      <c r="F374" s="85">
        <v>4879162.45</v>
      </c>
      <c r="G374" s="86">
        <f t="shared" si="12"/>
        <v>1</v>
      </c>
    </row>
    <row r="375" spans="1:7" ht="30" customHeight="1" x14ac:dyDescent="0.2">
      <c r="A375" s="78" t="s">
        <v>2179</v>
      </c>
      <c r="B375" s="79" t="s">
        <v>1479</v>
      </c>
      <c r="C375" s="78" t="s">
        <v>2180</v>
      </c>
      <c r="D375" s="84" t="str">
        <f t="shared" si="11"/>
        <v>07626-CONTROL Y SEGUIMIENTO DE LAS OBRAS DE INFRAESTRUCTURA BAJO LA EJECUCION DEL ESTADO 2020 SOP, VARIAS LOCALIDADES, TODO EL ESTADO</v>
      </c>
      <c r="E375" s="85">
        <v>33769812.780000001</v>
      </c>
      <c r="F375" s="85">
        <v>36812096.359999999</v>
      </c>
      <c r="G375" s="86">
        <f t="shared" si="12"/>
        <v>0.9173564159387092</v>
      </c>
    </row>
    <row r="376" spans="1:7" ht="24" x14ac:dyDescent="0.2">
      <c r="A376" s="78" t="s">
        <v>2181</v>
      </c>
      <c r="B376" s="79" t="s">
        <v>1479</v>
      </c>
      <c r="C376" s="78" t="s">
        <v>2182</v>
      </c>
      <c r="D376" s="84" t="str">
        <f t="shared" si="11"/>
        <v>07628-CONSERVACION DE CARRETERAS, CAMINOS Y VIALIDADES EN EL ESTADO, VARIAS LOCALIDADES, TODO EL ESTADO</v>
      </c>
      <c r="E376" s="85">
        <v>8201449.0599999996</v>
      </c>
      <c r="F376" s="85">
        <v>15070903.640000001</v>
      </c>
      <c r="G376" s="86">
        <f t="shared" si="12"/>
        <v>0.5441909294829782</v>
      </c>
    </row>
    <row r="377" spans="1:7" ht="30" customHeight="1" x14ac:dyDescent="0.2">
      <c r="A377" s="78" t="s">
        <v>2183</v>
      </c>
      <c r="B377" s="79" t="s">
        <v>1479</v>
      </c>
      <c r="C377" s="78" t="s">
        <v>2184</v>
      </c>
      <c r="D377" s="84" t="str">
        <f t="shared" si="11"/>
        <v>07629-PROGRAMA DE APOYO A FAMILIARES Y DEPENDIENTES DE POLICIAS QUE HAN PERDIDO LA VIDA EN CUMPLIMIENTO DE SU DEBER</v>
      </c>
      <c r="E377" s="85">
        <v>90013.56</v>
      </c>
      <c r="F377" s="85">
        <v>97525.84</v>
      </c>
      <c r="G377" s="86">
        <f t="shared" si="12"/>
        <v>0.92297138891600417</v>
      </c>
    </row>
    <row r="378" spans="1:7" x14ac:dyDescent="0.2">
      <c r="A378" s="78" t="s">
        <v>2185</v>
      </c>
      <c r="B378" s="79" t="s">
        <v>1479</v>
      </c>
      <c r="C378" s="78" t="s">
        <v>2186</v>
      </c>
      <c r="D378" s="84" t="str">
        <f t="shared" si="11"/>
        <v>07634-RENDIMIENTOS FINANCIEROS FASP 2021</v>
      </c>
      <c r="E378" s="85">
        <v>974700</v>
      </c>
      <c r="F378" s="85">
        <v>1684301.58</v>
      </c>
      <c r="G378" s="86">
        <f t="shared" si="12"/>
        <v>0.57869683884046463</v>
      </c>
    </row>
    <row r="379" spans="1:7" ht="24" x14ac:dyDescent="0.2">
      <c r="A379" s="78" t="s">
        <v>2187</v>
      </c>
      <c r="B379" s="79" t="s">
        <v>1479</v>
      </c>
      <c r="C379" s="78" t="s">
        <v>2188</v>
      </c>
      <c r="D379" s="84" t="str">
        <f t="shared" si="11"/>
        <v>07640-PAGO DE AFECTACIONES POR OBRAS DE INFRAESTRUCTURA EN EL ESTADO, VARIAS LOCALIDADES, TODO EL ESTADO</v>
      </c>
      <c r="E379" s="85">
        <v>70010.23</v>
      </c>
      <c r="F379" s="85">
        <v>101416.43</v>
      </c>
      <c r="G379" s="86">
        <f t="shared" si="12"/>
        <v>0.69032433896558976</v>
      </c>
    </row>
    <row r="380" spans="1:7" x14ac:dyDescent="0.2">
      <c r="A380" s="78" t="s">
        <v>2189</v>
      </c>
      <c r="B380" s="79" t="s">
        <v>1479</v>
      </c>
      <c r="C380" s="78" t="s">
        <v>2190</v>
      </c>
      <c r="D380" s="84" t="str">
        <f t="shared" si="11"/>
        <v>07641-CONTROL DE CALIDAD DEL PROGRAMA DE OBRA PUBLICA, VARIAS LOCALIDADES, TODO EL ESTADO</v>
      </c>
      <c r="E380" s="85">
        <v>2391302.34</v>
      </c>
      <c r="F380" s="85">
        <v>2530313.33</v>
      </c>
      <c r="G380" s="86">
        <f t="shared" si="12"/>
        <v>0.94506174853847047</v>
      </c>
    </row>
    <row r="381" spans="1:7" ht="40.5" customHeight="1" x14ac:dyDescent="0.2">
      <c r="A381" s="78" t="s">
        <v>2191</v>
      </c>
      <c r="B381" s="79" t="s">
        <v>1479</v>
      </c>
      <c r="C381" s="78" t="s">
        <v>2192</v>
      </c>
      <c r="D381" s="84" t="str">
        <f t="shared" si="11"/>
        <v>07642-SERV. RELACIONADOS CON OBRA PUB. PARA PERITAJES DE OBRA, PERMISOS AMBIENTALES, LICENCIAS DE CONSTRUCC Y SERVICIOS DE PUBLICACION DE CONVOCATORIAS PARA EL PROG. DE INFRAESTRUCTURA 2020, PERMISOS ABIENTALES Y LICENCIAS DE CONSTRUCCION , VARIAS LOCALIDADES</v>
      </c>
      <c r="E381" s="85">
        <v>49160.800000000003</v>
      </c>
      <c r="F381" s="85">
        <v>49160.800000000003</v>
      </c>
      <c r="G381" s="86">
        <f t="shared" si="12"/>
        <v>1</v>
      </c>
    </row>
    <row r="382" spans="1:7" ht="36" x14ac:dyDescent="0.2">
      <c r="A382" s="78" t="s">
        <v>2193</v>
      </c>
      <c r="B382" s="79" t="s">
        <v>1479</v>
      </c>
      <c r="C382" s="78" t="s">
        <v>2194</v>
      </c>
      <c r="D382" s="84" t="str">
        <f t="shared" si="11"/>
        <v>07643-SERVI. RELACIONADOS CON LA OBRA PUB. PARA PERITAJES DE OBRA, PERMISOS AMBIENTALES, LICENCIAS DE CONSTRUCC. Y SERVICIOS DE PUBLICACION DE CONVOCATORIAS PARA EL PROGRAMA DE INFR 2020, PERITAJES DE OBRA, VARIAS LOCALIDADES, TODO EL ESTADO</v>
      </c>
      <c r="E382" s="85">
        <v>3154395.79</v>
      </c>
      <c r="F382" s="85">
        <v>3224709.32</v>
      </c>
      <c r="G382" s="86">
        <f t="shared" si="12"/>
        <v>0.97819538971655284</v>
      </c>
    </row>
    <row r="383" spans="1:7" x14ac:dyDescent="0.2">
      <c r="A383" s="78" t="s">
        <v>2195</v>
      </c>
      <c r="B383" s="79" t="s">
        <v>1479</v>
      </c>
      <c r="C383" s="78" t="s">
        <v>2196</v>
      </c>
      <c r="D383" s="84" t="str">
        <f t="shared" si="11"/>
        <v>07645-APORTACION SOLIDARIA ESTATAL LIQUIDA</v>
      </c>
      <c r="E383" s="85">
        <v>159316000</v>
      </c>
      <c r="F383" s="85">
        <v>159316000</v>
      </c>
      <c r="G383" s="86">
        <f t="shared" si="12"/>
        <v>1</v>
      </c>
    </row>
    <row r="384" spans="1:7" ht="24" x14ac:dyDescent="0.2">
      <c r="A384" s="78" t="s">
        <v>2197</v>
      </c>
      <c r="B384" s="79" t="s">
        <v>1479</v>
      </c>
      <c r="C384" s="78" t="s">
        <v>2198</v>
      </c>
      <c r="D384" s="84" t="str">
        <f t="shared" si="11"/>
        <v>07667-INSABI PRESTACION GRATUITA DE SERVICIOS DE SALUD, MEDICAMENTOS Y DEMAS INSUMOS ASOCIADOS PARA LAS PERSONAS SIN SEGURIDAD SOCIAL 2021</v>
      </c>
      <c r="E384" s="85">
        <v>370796901.07999998</v>
      </c>
      <c r="F384" s="85">
        <v>370796901.07999998</v>
      </c>
      <c r="G384" s="86">
        <f t="shared" si="12"/>
        <v>1</v>
      </c>
    </row>
    <row r="385" spans="1:7" x14ac:dyDescent="0.2">
      <c r="A385" s="78" t="s">
        <v>2199</v>
      </c>
      <c r="B385" s="79" t="s">
        <v>1479</v>
      </c>
      <c r="C385" s="78" t="s">
        <v>2200</v>
      </c>
      <c r="D385" s="84" t="str">
        <f t="shared" si="11"/>
        <v>07669-PROGRAMA DE SOCORRO DE LEY PARA LAS PERSONAS PRIVADAS DE SU LIBERTAD</v>
      </c>
      <c r="E385" s="85">
        <v>0</v>
      </c>
      <c r="F385" s="85">
        <v>1612200</v>
      </c>
      <c r="G385" s="86">
        <f t="shared" si="12"/>
        <v>0</v>
      </c>
    </row>
    <row r="386" spans="1:7" x14ac:dyDescent="0.2">
      <c r="A386" s="78" t="s">
        <v>2201</v>
      </c>
      <c r="B386" s="79" t="s">
        <v>1479</v>
      </c>
      <c r="C386" s="78" t="s">
        <v>2202</v>
      </c>
      <c r="D386" s="84" t="str">
        <f t="shared" si="11"/>
        <v>07696-RECURSO EN ESPECIE CANCER EN LA MUJER</v>
      </c>
      <c r="E386" s="85">
        <v>2275856.71</v>
      </c>
      <c r="F386" s="85">
        <v>2275856.71</v>
      </c>
      <c r="G386" s="86">
        <f t="shared" si="12"/>
        <v>1</v>
      </c>
    </row>
    <row r="387" spans="1:7" ht="24" x14ac:dyDescent="0.2">
      <c r="A387" s="78" t="s">
        <v>2203</v>
      </c>
      <c r="B387" s="79" t="s">
        <v>1479</v>
      </c>
      <c r="C387" s="78" t="s">
        <v>2182</v>
      </c>
      <c r="D387" s="84" t="str">
        <f t="shared" si="11"/>
        <v>07699-CONSERVACION DE CARRETERAS, CAMINOS Y VIALIDADES EN EL ESTADO, VARIAS LOCALIDADES, TODO EL ESTADO</v>
      </c>
      <c r="E387" s="85">
        <v>27095863.949999999</v>
      </c>
      <c r="F387" s="85">
        <v>27095863.949999999</v>
      </c>
      <c r="G387" s="86">
        <f t="shared" si="12"/>
        <v>1</v>
      </c>
    </row>
    <row r="388" spans="1:7" ht="36" x14ac:dyDescent="0.2">
      <c r="A388" s="78" t="s">
        <v>2204</v>
      </c>
      <c r="B388" s="79" t="s">
        <v>1479</v>
      </c>
      <c r="C388" s="78" t="s">
        <v>2205</v>
      </c>
      <c r="D388" s="84" t="str">
        <f t="shared" si="11"/>
        <v>07713-EST Y PROY EJEC SOP, ACOMPAÑAMIENTO EN EL PROCESO DE ANALISIS DE PROPUESTAS ECONOM, DOCUMENTO SOPORTE DE EVALU, DIAGNOSTICO Y REPORTE DE CONSISTENCIA Y CONGRUENCIA ECONOM PARA LA LICITACION PUB NACIONAL DEL LIBRAMIENTO CARRETERO PTE, AGUASCALIENTES</v>
      </c>
      <c r="E388" s="85">
        <v>500000</v>
      </c>
      <c r="F388" s="85">
        <v>500000</v>
      </c>
      <c r="G388" s="86">
        <f t="shared" si="12"/>
        <v>1</v>
      </c>
    </row>
    <row r="389" spans="1:7" x14ac:dyDescent="0.2">
      <c r="A389" s="78" t="s">
        <v>2206</v>
      </c>
      <c r="B389" s="79" t="s">
        <v>1479</v>
      </c>
      <c r="C389" s="78" t="s">
        <v>2207</v>
      </c>
      <c r="D389" s="84" t="str">
        <f t="shared" si="11"/>
        <v>07729-FONDO DE APORTACIONES PARA LA SEGURIDAD PUBLICA DE LOS ESTADOS Y DEL DISTRITO FEDERAL FASP</v>
      </c>
      <c r="E389" s="85">
        <v>8975000</v>
      </c>
      <c r="F389" s="85">
        <v>9000000</v>
      </c>
      <c r="G389" s="86">
        <f t="shared" si="12"/>
        <v>0.99722222222222223</v>
      </c>
    </row>
    <row r="390" spans="1:7" x14ac:dyDescent="0.2">
      <c r="A390" s="78" t="s">
        <v>2208</v>
      </c>
      <c r="B390" s="79" t="s">
        <v>1479</v>
      </c>
      <c r="C390" s="78" t="s">
        <v>2209</v>
      </c>
      <c r="D390" s="84" t="str">
        <f t="shared" si="11"/>
        <v>07731-EXPANSION DE LA EDUCACION INICIAL</v>
      </c>
      <c r="E390" s="85">
        <v>27443476.73</v>
      </c>
      <c r="F390" s="85">
        <v>27443476.73</v>
      </c>
      <c r="G390" s="86">
        <f t="shared" si="12"/>
        <v>1</v>
      </c>
    </row>
    <row r="391" spans="1:7" x14ac:dyDescent="0.2">
      <c r="A391" s="78" t="s">
        <v>2210</v>
      </c>
      <c r="B391" s="79" t="s">
        <v>1479</v>
      </c>
      <c r="C391" s="78" t="s">
        <v>2211</v>
      </c>
      <c r="D391" s="84" t="str">
        <f t="shared" si="11"/>
        <v>07745-RECURSO EN ESPECIE TUBERCULOSIS</v>
      </c>
      <c r="E391" s="85">
        <v>15770.82</v>
      </c>
      <c r="F391" s="85">
        <v>15770.82</v>
      </c>
      <c r="G391" s="86">
        <f t="shared" si="12"/>
        <v>1</v>
      </c>
    </row>
    <row r="392" spans="1:7" x14ac:dyDescent="0.2">
      <c r="A392" s="78" t="s">
        <v>2212</v>
      </c>
      <c r="B392" s="79" t="s">
        <v>1479</v>
      </c>
      <c r="C392" s="78" t="s">
        <v>2213</v>
      </c>
      <c r="D392" s="84" t="str">
        <f t="shared" si="11"/>
        <v>07746-RECURSO EN ESPECIE VACUNACION</v>
      </c>
      <c r="E392" s="85">
        <v>6436174.5</v>
      </c>
      <c r="F392" s="85">
        <v>6436174.5</v>
      </c>
      <c r="G392" s="86">
        <f t="shared" si="12"/>
        <v>1</v>
      </c>
    </row>
    <row r="393" spans="1:7" x14ac:dyDescent="0.2">
      <c r="A393" s="78" t="s">
        <v>2214</v>
      </c>
      <c r="B393" s="79" t="s">
        <v>1479</v>
      </c>
      <c r="C393" s="78" t="s">
        <v>2215</v>
      </c>
      <c r="D393" s="84" t="str">
        <f t="shared" si="11"/>
        <v>07747-RECURSO EN ESPECIE VIH SIDA E ITS</v>
      </c>
      <c r="E393" s="85">
        <v>9216424.5899999999</v>
      </c>
      <c r="F393" s="85">
        <v>9216424.5899999999</v>
      </c>
      <c r="G393" s="86">
        <f t="shared" si="12"/>
        <v>1</v>
      </c>
    </row>
    <row r="394" spans="1:7" x14ac:dyDescent="0.2">
      <c r="A394" s="78" t="s">
        <v>2216</v>
      </c>
      <c r="B394" s="79" t="s">
        <v>1479</v>
      </c>
      <c r="C394" s="78" t="s">
        <v>2217</v>
      </c>
      <c r="D394" s="84" t="str">
        <f t="shared" si="11"/>
        <v>07748-RECURSO EN ESPECIE SALUD MATERNA</v>
      </c>
      <c r="E394" s="85">
        <v>20924.25</v>
      </c>
      <c r="F394" s="85">
        <v>20924.25</v>
      </c>
      <c r="G394" s="86">
        <f t="shared" si="12"/>
        <v>1</v>
      </c>
    </row>
    <row r="395" spans="1:7" x14ac:dyDescent="0.2">
      <c r="A395" s="78" t="s">
        <v>2218</v>
      </c>
      <c r="B395" s="79" t="s">
        <v>1479</v>
      </c>
      <c r="C395" s="78" t="s">
        <v>2219</v>
      </c>
      <c r="D395" s="84" t="str">
        <f t="shared" si="11"/>
        <v>07749-RECURSO EN ESPECIE VIOLENCIA DE GENERO</v>
      </c>
      <c r="E395" s="85">
        <v>116971.8</v>
      </c>
      <c r="F395" s="85">
        <v>116971.8</v>
      </c>
      <c r="G395" s="86">
        <f t="shared" si="12"/>
        <v>1</v>
      </c>
    </row>
    <row r="396" spans="1:7" x14ac:dyDescent="0.2">
      <c r="A396" s="78" t="s">
        <v>2220</v>
      </c>
      <c r="B396" s="79" t="s">
        <v>1479</v>
      </c>
      <c r="C396" s="78" t="s">
        <v>2221</v>
      </c>
      <c r="D396" s="84" t="str">
        <f t="shared" si="11"/>
        <v>07750-RECURSO EN ESPECIE VIH E ITS FIDEICOMISO</v>
      </c>
      <c r="E396" s="85">
        <v>236975.77</v>
      </c>
      <c r="F396" s="85">
        <v>236975.77</v>
      </c>
      <c r="G396" s="86">
        <f t="shared" si="12"/>
        <v>1</v>
      </c>
    </row>
    <row r="397" spans="1:7" x14ac:dyDescent="0.2">
      <c r="A397" s="78" t="s">
        <v>2222</v>
      </c>
      <c r="B397" s="79" t="s">
        <v>1479</v>
      </c>
      <c r="C397" s="78" t="s">
        <v>2223</v>
      </c>
      <c r="D397" s="84" t="str">
        <f t="shared" ref="D397:D460" si="13">CONCATENATE(A397,B397,C397)</f>
        <v>07752-SEGURIDAD TECNOLOGICA DE LA INFRAESTRUCTURA DE LA RED GUBERNAMENTAL</v>
      </c>
      <c r="E397" s="85">
        <v>5099360</v>
      </c>
      <c r="F397" s="85">
        <v>5099360</v>
      </c>
      <c r="G397" s="86">
        <f t="shared" si="12"/>
        <v>1</v>
      </c>
    </row>
    <row r="398" spans="1:7" ht="24" x14ac:dyDescent="0.2">
      <c r="A398" s="78" t="s">
        <v>2224</v>
      </c>
      <c r="B398" s="79" t="s">
        <v>1479</v>
      </c>
      <c r="C398" s="78" t="s">
        <v>2225</v>
      </c>
      <c r="D398" s="84" t="str">
        <f t="shared" si="13"/>
        <v>07760-REHABILITACION DE CASA DE LA CULTURA DE SAN ANTONIO DE LOS RIOS, SAN ANTONIO DE LOS RIOS, SAN JOSE DE GRACIA</v>
      </c>
      <c r="E398" s="85">
        <v>397372.47</v>
      </c>
      <c r="F398" s="85">
        <v>397372.47</v>
      </c>
      <c r="G398" s="86">
        <f t="shared" si="12"/>
        <v>1</v>
      </c>
    </row>
    <row r="399" spans="1:7" ht="24" x14ac:dyDescent="0.2">
      <c r="A399" s="78" t="s">
        <v>2226</v>
      </c>
      <c r="B399" s="79" t="s">
        <v>1479</v>
      </c>
      <c r="C399" s="78" t="s">
        <v>2227</v>
      </c>
      <c r="D399" s="84" t="str">
        <f t="shared" si="13"/>
        <v>07775-PROGRAMA EMERGENTE ANTE LA CONTINGENCIA POR COVID 19, CONSTRUCCION DE RED DE AGUA POTABLE Y ALCANTARILLADO EN EL MUNICIPIO DE CALVILLO, VARIAS LOCALIDADES, CALVILLO</v>
      </c>
      <c r="E399" s="85">
        <v>480274.92</v>
      </c>
      <c r="F399" s="85">
        <v>480274.92</v>
      </c>
      <c r="G399" s="86">
        <f t="shared" si="12"/>
        <v>1</v>
      </c>
    </row>
    <row r="400" spans="1:7" ht="36" x14ac:dyDescent="0.2">
      <c r="A400" s="78" t="s">
        <v>2228</v>
      </c>
      <c r="B400" s="79" t="s">
        <v>1479</v>
      </c>
      <c r="C400" s="78" t="s">
        <v>2229</v>
      </c>
      <c r="D400" s="84" t="str">
        <f t="shared" si="13"/>
        <v>07784-PROGRAMA EMERGENTE ANTE LA CONTINGENCIA POR COVID 19, CONSTRUCCION DE COLECTOR PLUVIAL Y REHABILITACION DE RED DE AGUA POTABLE EN EL MUNICIPIO DE JESUS MARIA, VARIAS LOCALIDADES, JESUS MARIA</v>
      </c>
      <c r="E400" s="85">
        <v>385569.23</v>
      </c>
      <c r="F400" s="85">
        <v>385569.23</v>
      </c>
      <c r="G400" s="86">
        <f t="shared" si="12"/>
        <v>1</v>
      </c>
    </row>
    <row r="401" spans="1:7" ht="36" x14ac:dyDescent="0.2">
      <c r="A401" s="78" t="s">
        <v>2230</v>
      </c>
      <c r="B401" s="79" t="s">
        <v>1479</v>
      </c>
      <c r="C401" s="78" t="s">
        <v>2231</v>
      </c>
      <c r="D401" s="84" t="str">
        <f t="shared" si="13"/>
        <v>07787-PROGRAMA EMERGENTE ANTE LA CONTINGENCIA POR COVID 19, CONSTRUCCION DE PAVIMENTO, GUARNICIONES Y BANQUETAS EN EL MUNICIPIO DE PABELLON DE ARTEAGA, VARIAS LOCALIDADES, PABELLON DE ARTEAGA</v>
      </c>
      <c r="E401" s="85">
        <v>2990560.72</v>
      </c>
      <c r="F401" s="85">
        <v>2990560.72</v>
      </c>
      <c r="G401" s="86">
        <f t="shared" si="12"/>
        <v>1</v>
      </c>
    </row>
    <row r="402" spans="1:7" x14ac:dyDescent="0.2">
      <c r="A402" s="78" t="s">
        <v>2232</v>
      </c>
      <c r="B402" s="79" t="s">
        <v>1479</v>
      </c>
      <c r="C402" s="78" t="s">
        <v>2233</v>
      </c>
      <c r="D402" s="84" t="str">
        <f t="shared" si="13"/>
        <v>07794-FONDO PARA EL BIENESTAR Y AVANCE DE LAS MUJERES FOBAM</v>
      </c>
      <c r="E402" s="85">
        <v>2519997.9900000002</v>
      </c>
      <c r="F402" s="85">
        <v>2519997.9900000002</v>
      </c>
      <c r="G402" s="86">
        <f t="shared" si="12"/>
        <v>1</v>
      </c>
    </row>
    <row r="403" spans="1:7" ht="24" x14ac:dyDescent="0.2">
      <c r="A403" s="78" t="s">
        <v>2234</v>
      </c>
      <c r="B403" s="79" t="s">
        <v>1479</v>
      </c>
      <c r="C403" s="78" t="s">
        <v>2235</v>
      </c>
      <c r="D403" s="84" t="str">
        <f t="shared" si="13"/>
        <v>07799-PROGRAMA EMERGENTE ANTE LA CONTINGENCIA POR COVID 19, CONSTRUCCION DE EMPEDRADO, GUARNICIONES Y BANQUETAS EN EL MUNICIPIO DE SAN JOSE DE GRACIA, SAN JOSE DE GRACIA</v>
      </c>
      <c r="E403" s="85">
        <v>730364.38</v>
      </c>
      <c r="F403" s="85">
        <v>730364.38</v>
      </c>
      <c r="G403" s="86">
        <f t="shared" si="12"/>
        <v>1</v>
      </c>
    </row>
    <row r="404" spans="1:7" ht="24" x14ac:dyDescent="0.2">
      <c r="A404" s="78" t="s">
        <v>2236</v>
      </c>
      <c r="B404" s="79" t="s">
        <v>1479</v>
      </c>
      <c r="C404" s="78" t="s">
        <v>2237</v>
      </c>
      <c r="D404" s="84" t="str">
        <f t="shared" si="13"/>
        <v>07801-REHABILITACION DE EDIFICIOS PUBLICOS DE GOBIERNO DEL ESTADO, REHABILITACION DE PASAMANOS EN RAMPAS EN AREA PEDIATRICA EN EL CRIS, AGUASCALIENTES</v>
      </c>
      <c r="E404" s="85">
        <v>170293.98</v>
      </c>
      <c r="F404" s="85">
        <v>170293.98</v>
      </c>
      <c r="G404" s="86">
        <f t="shared" si="12"/>
        <v>1</v>
      </c>
    </row>
    <row r="405" spans="1:7" ht="24" x14ac:dyDescent="0.2">
      <c r="A405" s="78" t="s">
        <v>2238</v>
      </c>
      <c r="B405" s="79" t="s">
        <v>1479</v>
      </c>
      <c r="C405" s="78" t="s">
        <v>2239</v>
      </c>
      <c r="D405" s="84" t="str">
        <f t="shared" si="13"/>
        <v>07802-OBRAS DE INFRAESTRUCTURA Y ACCIONES PARA EL DESARROLLO TURISTICO Y PUEBLOS MAGICOS DEL ESTADO, CONSTRUCCION ACCESO EXPLANADA PONIENTE FERIA NACIONAL DE SAN MARCOS, AGUASCALIENTES</v>
      </c>
      <c r="E405" s="85">
        <v>239569.81</v>
      </c>
      <c r="F405" s="85">
        <v>239569.81</v>
      </c>
      <c r="G405" s="86">
        <f t="shared" si="12"/>
        <v>1</v>
      </c>
    </row>
    <row r="406" spans="1:7" ht="33" customHeight="1" x14ac:dyDescent="0.2">
      <c r="A406" s="78" t="s">
        <v>2240</v>
      </c>
      <c r="B406" s="79" t="s">
        <v>1479</v>
      </c>
      <c r="C406" s="88" t="s">
        <v>2241</v>
      </c>
      <c r="D406" s="84" t="str">
        <f t="shared" si="13"/>
        <v xml:space="preserve">07803-OBRAS DE INFRAESTRUCTURA SOCIAL EN EL ESTADO, PAVIMENACION EN ZONAS RURALES DEL MUNICIPIO DE AGUASCALIENTES, AGUASCALIENTES_x000D_
</v>
      </c>
      <c r="E406" s="85">
        <v>4743742.13</v>
      </c>
      <c r="F406" s="85">
        <v>4743742.13</v>
      </c>
      <c r="G406" s="86">
        <f t="shared" si="12"/>
        <v>1</v>
      </c>
    </row>
    <row r="407" spans="1:7" x14ac:dyDescent="0.2">
      <c r="A407" s="78" t="s">
        <v>2242</v>
      </c>
      <c r="B407" s="79" t="s">
        <v>1479</v>
      </c>
      <c r="C407" s="78" t="s">
        <v>2243</v>
      </c>
      <c r="D407" s="84" t="str">
        <f t="shared" si="13"/>
        <v>07808-DIRECCION GENERAL DE INVESTIGACION PERICIAL, AMPLIACION, AGUASCALIENTES</v>
      </c>
      <c r="E407" s="85">
        <v>96352.38</v>
      </c>
      <c r="F407" s="85">
        <v>96352.38</v>
      </c>
      <c r="G407" s="86">
        <f t="shared" ref="G407:G470" si="14">E407/F407</f>
        <v>1</v>
      </c>
    </row>
    <row r="408" spans="1:7" x14ac:dyDescent="0.2">
      <c r="A408" s="78" t="s">
        <v>2244</v>
      </c>
      <c r="B408" s="79" t="s">
        <v>1479</v>
      </c>
      <c r="C408" s="78" t="s">
        <v>2245</v>
      </c>
      <c r="D408" s="84" t="str">
        <f t="shared" si="13"/>
        <v>07810-CENTRO DE INTEGRL DE INVESTIGACION, CONSTRUCCION DE EDIFICIO OPERATIVO, AGUASCALIENTES</v>
      </c>
      <c r="E408" s="85">
        <v>3628275.28</v>
      </c>
      <c r="F408" s="85">
        <v>3628275.28</v>
      </c>
      <c r="G408" s="86">
        <f t="shared" si="14"/>
        <v>1</v>
      </c>
    </row>
    <row r="409" spans="1:7" ht="24" x14ac:dyDescent="0.2">
      <c r="A409" s="78" t="s">
        <v>2246</v>
      </c>
      <c r="B409" s="79" t="s">
        <v>1479</v>
      </c>
      <c r="C409" s="78" t="s">
        <v>2247</v>
      </c>
      <c r="D409" s="84" t="str">
        <f t="shared" si="13"/>
        <v>07811-CENTRO DE RINSERCION SOCIAL DE MINIMA SEGURIDAD, CONSTRUCCION DE MODULO OPERATIVO Y REMODELACION DE EDIFICIOS EXISTENTES, AGUASCALIENTES</v>
      </c>
      <c r="E409" s="85">
        <v>3255260.67</v>
      </c>
      <c r="F409" s="85">
        <v>3255260.67</v>
      </c>
      <c r="G409" s="86">
        <f t="shared" si="14"/>
        <v>1</v>
      </c>
    </row>
    <row r="410" spans="1:7" ht="24" x14ac:dyDescent="0.2">
      <c r="A410" s="78" t="s">
        <v>2248</v>
      </c>
      <c r="B410" s="79" t="s">
        <v>1479</v>
      </c>
      <c r="C410" s="78" t="s">
        <v>2247</v>
      </c>
      <c r="D410" s="84" t="str">
        <f t="shared" si="13"/>
        <v>07812-CENTRO DE RINSERCION SOCIAL DE MINIMA SEGURIDAD, CONSTRUCCION DE MODULO OPERATIVO Y REMODELACION DE EDIFICIOS EXISTENTES, AGUASCALIENTES</v>
      </c>
      <c r="E410" s="85">
        <v>468398.66</v>
      </c>
      <c r="F410" s="85">
        <v>468398.66</v>
      </c>
      <c r="G410" s="86">
        <f t="shared" si="14"/>
        <v>1</v>
      </c>
    </row>
    <row r="411" spans="1:7" x14ac:dyDescent="0.2">
      <c r="A411" s="78" t="s">
        <v>2249</v>
      </c>
      <c r="B411" s="79" t="s">
        <v>1479</v>
      </c>
      <c r="C411" s="78" t="s">
        <v>2250</v>
      </c>
      <c r="D411" s="84" t="str">
        <f t="shared" si="13"/>
        <v>07813-DESARROLLO A EMPRENDEDORES Y MIPYMES</v>
      </c>
      <c r="E411" s="85">
        <v>2420801.2000000002</v>
      </c>
      <c r="F411" s="85">
        <v>2420801.2000000002</v>
      </c>
      <c r="G411" s="86">
        <f t="shared" si="14"/>
        <v>1</v>
      </c>
    </row>
    <row r="412" spans="1:7" ht="35.25" customHeight="1" x14ac:dyDescent="0.2">
      <c r="A412" s="78" t="s">
        <v>2251</v>
      </c>
      <c r="B412" s="79" t="s">
        <v>1479</v>
      </c>
      <c r="C412" s="88" t="s">
        <v>2252</v>
      </c>
      <c r="D412" s="84" t="str">
        <f t="shared" si="13"/>
        <v xml:space="preserve">07817-CENTRO DE REINSERCION SOCIAL PARA VARONES AGUASCALIENTES, CONSTRUCCION DE MODULO 7 (INTERNOS PSIQUIATRICOS) Y CONSTRUCCION DE MODULO 8, ALTA SEGURIDAD, AGUASCALIENTES_x000D_
</v>
      </c>
      <c r="E412" s="85">
        <v>4724367.75</v>
      </c>
      <c r="F412" s="85">
        <v>4724367.75</v>
      </c>
      <c r="G412" s="86">
        <f t="shared" si="14"/>
        <v>1</v>
      </c>
    </row>
    <row r="413" spans="1:7" ht="33.75" customHeight="1" x14ac:dyDescent="0.2">
      <c r="A413" s="78" t="s">
        <v>2253</v>
      </c>
      <c r="B413" s="79" t="s">
        <v>1479</v>
      </c>
      <c r="C413" s="88" t="s">
        <v>2254</v>
      </c>
      <c r="D413" s="84" t="str">
        <f t="shared" si="13"/>
        <v xml:space="preserve">07820-CONSTRUCCION DE CAMPO DE FUTBOL AMERICANO EN CEAR RODOLFO LANDEROS, PRIMERA ETAPA, AGUASCALIENTES_x000D_
</v>
      </c>
      <c r="E413" s="85">
        <v>5101774.3899999997</v>
      </c>
      <c r="F413" s="85">
        <v>5101774.3899999997</v>
      </c>
      <c r="G413" s="86">
        <f t="shared" si="14"/>
        <v>1</v>
      </c>
    </row>
    <row r="414" spans="1:7" ht="20.25" customHeight="1" x14ac:dyDescent="0.2">
      <c r="A414" s="78" t="s">
        <v>2255</v>
      </c>
      <c r="B414" s="79" t="s">
        <v>1479</v>
      </c>
      <c r="C414" s="88" t="s">
        <v>2256</v>
      </c>
      <c r="D414" s="84" t="str">
        <f t="shared" si="13"/>
        <v xml:space="preserve">07821-CORREDOR TRES CENTURIAS, ADECUACION DE ACCESO A VELODROMO, AGUASCALIENTES_x000D_
</v>
      </c>
      <c r="E414" s="85">
        <v>697980.26</v>
      </c>
      <c r="F414" s="85">
        <v>697980.26</v>
      </c>
      <c r="G414" s="86">
        <f t="shared" si="14"/>
        <v>1</v>
      </c>
    </row>
    <row r="415" spans="1:7" ht="21" customHeight="1" x14ac:dyDescent="0.2">
      <c r="A415" s="78" t="s">
        <v>2257</v>
      </c>
      <c r="B415" s="79" t="s">
        <v>1479</v>
      </c>
      <c r="C415" s="88" t="s">
        <v>2258</v>
      </c>
      <c r="D415" s="84" t="str">
        <f t="shared" si="13"/>
        <v xml:space="preserve">07822-DESARROLLO PROFESIONAL DOCENTE (PRODEP)_x000D_
</v>
      </c>
      <c r="E415" s="85">
        <v>208463</v>
      </c>
      <c r="F415" s="85">
        <v>208463</v>
      </c>
      <c r="G415" s="86">
        <f t="shared" si="14"/>
        <v>1</v>
      </c>
    </row>
    <row r="416" spans="1:7" ht="19.5" customHeight="1" x14ac:dyDescent="0.2">
      <c r="A416" s="78" t="s">
        <v>2259</v>
      </c>
      <c r="B416" s="79" t="s">
        <v>1479</v>
      </c>
      <c r="C416" s="88" t="s">
        <v>2260</v>
      </c>
      <c r="D416" s="84" t="str">
        <f t="shared" si="13"/>
        <v xml:space="preserve">07832-ACCESIBILIDAD UNIVERSAL, DEMOLICIONES, VARIAS LOCALIDADES, AGUASCALIENTES Y ASIENTOS_x000D_
</v>
      </c>
      <c r="E416" s="85">
        <v>297477.15999999997</v>
      </c>
      <c r="F416" s="85">
        <v>338502.81</v>
      </c>
      <c r="G416" s="86">
        <f t="shared" si="14"/>
        <v>0.87880263091464428</v>
      </c>
    </row>
    <row r="417" spans="1:7" ht="33" customHeight="1" x14ac:dyDescent="0.2">
      <c r="A417" s="78" t="s">
        <v>2261</v>
      </c>
      <c r="B417" s="79" t="s">
        <v>1479</v>
      </c>
      <c r="C417" s="88" t="s">
        <v>2262</v>
      </c>
      <c r="D417" s="84" t="str">
        <f t="shared" si="13"/>
        <v xml:space="preserve">07837-CORREDOR TRES CENTURIAS, CONFINAMIENTO DE BOCACALLES POR DERECHO DE VIA, COL. GREMIAL, 2A. ETAPA, AGUASCALIENTES_x000D_
</v>
      </c>
      <c r="E417" s="85">
        <v>358407.07</v>
      </c>
      <c r="F417" s="85">
        <v>358407.07</v>
      </c>
      <c r="G417" s="86">
        <f t="shared" si="14"/>
        <v>1</v>
      </c>
    </row>
    <row r="418" spans="1:7" ht="34.5" customHeight="1" x14ac:dyDescent="0.2">
      <c r="A418" s="78" t="s">
        <v>2263</v>
      </c>
      <c r="B418" s="79" t="s">
        <v>1479</v>
      </c>
      <c r="C418" s="88" t="s">
        <v>2264</v>
      </c>
      <c r="D418" s="84" t="str">
        <f t="shared" si="13"/>
        <v xml:space="preserve">07838-CORREDOR TRES CENTURIAS, CIERRE DE BOCACALLE CORONEL JESUS R. MACIAS, JUEGOS INFANTILES Y GIMNASIO AL AIRE LIBRE, AGUASCALIENTES_x000D_
</v>
      </c>
      <c r="E418" s="85">
        <v>261335.14</v>
      </c>
      <c r="F418" s="85">
        <v>261335.14</v>
      </c>
      <c r="G418" s="86">
        <f t="shared" si="14"/>
        <v>1</v>
      </c>
    </row>
    <row r="419" spans="1:7" ht="45" customHeight="1" x14ac:dyDescent="0.2">
      <c r="A419" s="78" t="s">
        <v>2265</v>
      </c>
      <c r="B419" s="79" t="s">
        <v>1479</v>
      </c>
      <c r="C419" s="88" t="s">
        <v>2266</v>
      </c>
      <c r="D419" s="84" t="str">
        <f t="shared" si="13"/>
        <v xml:space="preserve">07839-OBRAS DE REHABILITACION DE INFRAESTRUCTURA DE EDUCACION MEDIA SUPERIOR, REHABILITACION ESCUELA NORMAL, JUSTO SIERRA MENDEZ, GENERAL JOSE MARIA MORELOS Y PAVON, CAÑADA HONDA, AGUASCALIENTES_x000D_
</v>
      </c>
      <c r="E419" s="85">
        <v>1852407.41</v>
      </c>
      <c r="F419" s="85">
        <v>1852407.41</v>
      </c>
      <c r="G419" s="86">
        <f t="shared" si="14"/>
        <v>1</v>
      </c>
    </row>
    <row r="420" spans="1:7" ht="33" customHeight="1" x14ac:dyDescent="0.2">
      <c r="A420" s="78" t="s">
        <v>2267</v>
      </c>
      <c r="B420" s="79" t="s">
        <v>1479</v>
      </c>
      <c r="C420" s="88" t="s">
        <v>2268</v>
      </c>
      <c r="D420" s="84" t="str">
        <f t="shared" si="13"/>
        <v xml:space="preserve">07844-REHABILITACION DE CASA TERAN, RESTAURACION DEL CENTRO DE ANIMACION CULTURAL CASA TERAN, AGUASCALIENTES, AGS., AGUASCALIENTES_x000D_
</v>
      </c>
      <c r="E420" s="85">
        <v>515156</v>
      </c>
      <c r="F420" s="85">
        <v>515156</v>
      </c>
      <c r="G420" s="86">
        <f t="shared" si="14"/>
        <v>1</v>
      </c>
    </row>
    <row r="421" spans="1:7" ht="21.75" customHeight="1" x14ac:dyDescent="0.2">
      <c r="A421" s="78" t="s">
        <v>2269</v>
      </c>
      <c r="B421" s="79" t="s">
        <v>1479</v>
      </c>
      <c r="C421" s="88" t="s">
        <v>2270</v>
      </c>
      <c r="D421" s="84" t="str">
        <f t="shared" si="13"/>
        <v xml:space="preserve">07846-CONFINAMIENTO DE CICLOVIA COFETRECE, POCITOS, 1a. ETAPA, AGUASCALIENTES_x000D_
</v>
      </c>
      <c r="E421" s="85">
        <v>6214856.0899999999</v>
      </c>
      <c r="F421" s="85">
        <v>6214856.0899999999</v>
      </c>
      <c r="G421" s="86">
        <f t="shared" si="14"/>
        <v>1</v>
      </c>
    </row>
    <row r="422" spans="1:7" ht="44.25" customHeight="1" x14ac:dyDescent="0.2">
      <c r="A422" s="78" t="s">
        <v>2271</v>
      </c>
      <c r="B422" s="79" t="s">
        <v>1479</v>
      </c>
      <c r="C422" s="88" t="s">
        <v>2272</v>
      </c>
      <c r="D422" s="84" t="str">
        <f t="shared" si="13"/>
        <v xml:space="preserve">07848-OBRAS DE INFRA BASICA EN MUNICIPIOS, CONSTRUCC DE PAV, GUARNICIONES Y BANQUETAS, REHAB DE RED DE ALCANTARILLADO Y DE RED O SISTEMA DE AGUA POTABLE EN LA C. MORA LOC EL DURAZNILLO EN LE MPIO DE AGUASCALIENTES, EL DURAZNILLO, AGUASCALIENTES_x000D_
</v>
      </c>
      <c r="E422" s="85">
        <v>1075137.42</v>
      </c>
      <c r="F422" s="85">
        <v>1075137.42</v>
      </c>
      <c r="G422" s="86">
        <f t="shared" si="14"/>
        <v>1</v>
      </c>
    </row>
    <row r="423" spans="1:7" ht="48" customHeight="1" x14ac:dyDescent="0.2">
      <c r="A423" s="78" t="s">
        <v>2273</v>
      </c>
      <c r="B423" s="79" t="s">
        <v>1479</v>
      </c>
      <c r="C423" s="88" t="s">
        <v>2274</v>
      </c>
      <c r="D423" s="84" t="str">
        <f t="shared" si="13"/>
        <v xml:space="preserve">07849-OBRAS DE INF BASICA EN MPI, CONSTRUCC DE PAVIMENTACION, REHABILITACION DE RED DE ALCANTARILLADO Y DE RED O SISTEMA DE AGUA POTABLE EN LA C. CRISTOBAL COLON, LOCALIDAD BUENA VISTA DE PEÑUELAS, MUNICIPIO DE AGUASCALIENTES, BUENA VISTA DE PEÑUELAS, AGS_x000D_
</v>
      </c>
      <c r="E423" s="85">
        <v>598231.63</v>
      </c>
      <c r="F423" s="85">
        <v>598231.63</v>
      </c>
      <c r="G423" s="86">
        <f t="shared" si="14"/>
        <v>1</v>
      </c>
    </row>
    <row r="424" spans="1:7" ht="54" customHeight="1" x14ac:dyDescent="0.2">
      <c r="A424" s="78" t="s">
        <v>2275</v>
      </c>
      <c r="B424" s="79" t="s">
        <v>1479</v>
      </c>
      <c r="C424" s="88" t="s">
        <v>2276</v>
      </c>
      <c r="D424" s="84" t="str">
        <f t="shared" si="13"/>
        <v xml:space="preserve">07851-OBRAS DE INFRA BASICA EN MUNICIPIOS, CONSTRUCC DE PAV, REHABILITACION DE RED DE ALC. Y DE RED O SISTEMA DE AGUA POTABLE EN LA C. JUAN DE LA BARRERA EN LA COMUNIDAD EL REFUGIO DE PEÑUELAS, MPI DE AGUASCALIENTES, EL REFUGIO DE PEÑUELAS, AGUASCALIENTES_x000D_
</v>
      </c>
      <c r="E424" s="85">
        <v>1391933.48</v>
      </c>
      <c r="F424" s="85">
        <v>1391933.48</v>
      </c>
      <c r="G424" s="86">
        <f t="shared" si="14"/>
        <v>1</v>
      </c>
    </row>
    <row r="425" spans="1:7" ht="48" customHeight="1" x14ac:dyDescent="0.2">
      <c r="A425" s="78" t="s">
        <v>2277</v>
      </c>
      <c r="B425" s="79" t="s">
        <v>1479</v>
      </c>
      <c r="C425" s="88" t="s">
        <v>2278</v>
      </c>
      <c r="D425" s="84" t="str">
        <f t="shared" si="13"/>
        <v xml:space="preserve">07852-OBRAS DE INF. BASICA EN MUNICIPIOS, CONSTRUCC. DE PAVIMENTACION, RED DE ALCANTARILLADO Y DE RED O SISTEMA DE AGUA POT. EN LA C. AZALEAS LOC. MONTORO MESA DEL SALTO MUNICIPIO DE AGUASCALIENTES, MONTORO, AGUASCALIENTES_x000D_
</v>
      </c>
      <c r="E425" s="85">
        <v>861318.97</v>
      </c>
      <c r="F425" s="85">
        <v>861318.97</v>
      </c>
      <c r="G425" s="86">
        <f t="shared" si="14"/>
        <v>1</v>
      </c>
    </row>
    <row r="426" spans="1:7" ht="63" customHeight="1" x14ac:dyDescent="0.2">
      <c r="A426" s="78" t="s">
        <v>2279</v>
      </c>
      <c r="B426" s="79" t="s">
        <v>1479</v>
      </c>
      <c r="C426" s="88" t="s">
        <v>2280</v>
      </c>
      <c r="D426" s="84" t="str">
        <f t="shared" si="13"/>
        <v xml:space="preserve">07853-OBRAS DE INFR BASICA EN MUNICIPIOS, CONSTRUCC. DE GUARN Y BANQUETAS, RED DE ALCANTARILLADO Y REHAB DE RED O SISTEMA DE AGUA POTABLE EN LA CALLE LIGA DEL PACIFICO LOCALIDAD COTORINA, COYOTES, MPIO DE AGUASCALIENTES, COTORINA, COYOTES, AGUASCALIENTES_x000D_
</v>
      </c>
      <c r="E426" s="85">
        <v>766191.01</v>
      </c>
      <c r="F426" s="85">
        <v>766191.01</v>
      </c>
      <c r="G426" s="86">
        <f t="shared" si="14"/>
        <v>1</v>
      </c>
    </row>
    <row r="427" spans="1:7" ht="54.75" customHeight="1" x14ac:dyDescent="0.2">
      <c r="A427" s="78" t="s">
        <v>2281</v>
      </c>
      <c r="B427" s="79" t="s">
        <v>1479</v>
      </c>
      <c r="C427" s="88" t="s">
        <v>2282</v>
      </c>
      <c r="D427" s="84" t="str">
        <f t="shared" si="13"/>
        <v xml:space="preserve">07854-OBRAS DE INF BASICA EN MUNICIPIOS, CONSTRUCC DE PAV, REHAB DE RED DE ALC Y DE RED O SISTEMA DE AGUA POTABLE EN LAS CALLES JALISCO Y EMILIANO ZAPATA LOCAL EL TANQUE DE LOS JIMENEZ EN EL MPIO DE AGUASCALIENTES, TANQUE DE LOS JIMENEZ, AGUASCALIENTES_x000D_
</v>
      </c>
      <c r="E427" s="85">
        <v>349185.17</v>
      </c>
      <c r="F427" s="85">
        <v>349185.17</v>
      </c>
      <c r="G427" s="86">
        <f t="shared" si="14"/>
        <v>1</v>
      </c>
    </row>
    <row r="428" spans="1:7" ht="56.25" customHeight="1" x14ac:dyDescent="0.2">
      <c r="A428" s="78" t="s">
        <v>2283</v>
      </c>
      <c r="B428" s="79" t="s">
        <v>1479</v>
      </c>
      <c r="C428" s="88" t="s">
        <v>2284</v>
      </c>
      <c r="D428" s="84" t="str">
        <f t="shared" si="13"/>
        <v xml:space="preserve">07856-OBRAS DE INFR BASICA EN MUNICIPIOS, CONSTRUCC DE PAV., GUARNICIONES Y BANQUETAS, REHAB DE RED DE ALCANTARILLADO Y DE RED O SISTEMA DE AGUA POTABLE EN C. PINOS LOC. SAN ANTONIO DE PEÑUELAS MPIO DE AGUASCALIENTES, SAN ANTONIO DE PEÑUELAS, AGUASCALIENTES_x000D_
</v>
      </c>
      <c r="E428" s="85">
        <v>477599.82</v>
      </c>
      <c r="F428" s="85">
        <v>477599.82</v>
      </c>
      <c r="G428" s="86">
        <f t="shared" si="14"/>
        <v>1</v>
      </c>
    </row>
    <row r="429" spans="1:7" ht="63.75" customHeight="1" x14ac:dyDescent="0.2">
      <c r="A429" s="78" t="s">
        <v>2285</v>
      </c>
      <c r="B429" s="79" t="s">
        <v>1479</v>
      </c>
      <c r="C429" s="88" t="s">
        <v>2286</v>
      </c>
      <c r="D429" s="84" t="str">
        <f t="shared" si="13"/>
        <v xml:space="preserve">07858-OBRAS DE INFR BASICA EN MUNICIPIOS, CONSTRUCC DE PAV, GUARN Y BANQUETAS, REHAB DE RED DE ALC Y DE RED O SISTEMA DE AGUA POT EN C. VIRGEN DE LA ASUNCION  LOC EL COLORADO EL SOYATAL DEL MPIO DE AGUASCALIENTES, EL COLORADO, EL SOYATAL, AGUASCALIENTES_x000D_
</v>
      </c>
      <c r="E429" s="85">
        <v>2237129.36</v>
      </c>
      <c r="F429" s="85">
        <v>2237129.36</v>
      </c>
      <c r="G429" s="86">
        <f t="shared" si="14"/>
        <v>1</v>
      </c>
    </row>
    <row r="430" spans="1:7" ht="60.75" customHeight="1" x14ac:dyDescent="0.2">
      <c r="A430" s="78" t="s">
        <v>2287</v>
      </c>
      <c r="B430" s="79" t="s">
        <v>1479</v>
      </c>
      <c r="C430" s="88" t="s">
        <v>2288</v>
      </c>
      <c r="D430" s="84" t="str">
        <f t="shared" si="13"/>
        <v xml:space="preserve">07859-OBRAS DE INFRA BASICA EN MUNICIPIOS, CONSTRUCC. DE PAV, GUARN Y BANQUETAS, REHAB. DE RED DE ALC. Y RED O SISITEMA DE AGUA POT. EN C. PRIVADA LA ESTACION LOC SANTA MARIA DE GALLARDO EN EL MPIO DE AGUASCALIENTES, SANTA MARIA DE GALLARDO, AGUASCALIENTES_x000D_
</v>
      </c>
      <c r="E430" s="85">
        <v>1899996.66</v>
      </c>
      <c r="F430" s="85">
        <v>1899996.66</v>
      </c>
      <c r="G430" s="86">
        <f t="shared" si="14"/>
        <v>1</v>
      </c>
    </row>
    <row r="431" spans="1:7" ht="96" x14ac:dyDescent="0.2">
      <c r="A431" s="78" t="s">
        <v>2289</v>
      </c>
      <c r="B431" s="79" t="s">
        <v>1479</v>
      </c>
      <c r="C431" s="88" t="s">
        <v>2290</v>
      </c>
      <c r="D431" s="84" t="str">
        <f t="shared" si="13"/>
        <v xml:space="preserve">07860-OBRAS DE INF BASICA EN MUNICIPIOS, CONSTRUCC DE PAV, GUARN Y BANQUETAS, REHAB DE RED DE ALC Y DE RED O SISTEMA DE AGUA POTABLE EN C. FAISAN EN LA LOC LOS CUERVOS, LOS OJOS DE AGUA MPIO DE AGUASCALIENTES, LOS CUERVOS, LOS OJOS DE AGUA, AGUASCALIENTES_x000D_
</v>
      </c>
      <c r="E431" s="85">
        <v>1288878.8899999999</v>
      </c>
      <c r="F431" s="85">
        <v>1288878.8899999999</v>
      </c>
      <c r="G431" s="86">
        <f t="shared" si="14"/>
        <v>1</v>
      </c>
    </row>
    <row r="432" spans="1:7" x14ac:dyDescent="0.2">
      <c r="A432" s="78" t="s">
        <v>2291</v>
      </c>
      <c r="B432" s="79" t="s">
        <v>1479</v>
      </c>
      <c r="C432" s="78" t="s">
        <v>2292</v>
      </c>
      <c r="D432" s="84" t="str">
        <f t="shared" si="13"/>
        <v>07861-DESARROLLO PROFESIONAL DOCENTE (PRODEP 2020)</v>
      </c>
      <c r="E432" s="85">
        <v>41.58</v>
      </c>
      <c r="F432" s="85">
        <v>41.58</v>
      </c>
      <c r="G432" s="86">
        <f t="shared" si="14"/>
        <v>1</v>
      </c>
    </row>
    <row r="433" spans="1:7" ht="63" customHeight="1" x14ac:dyDescent="0.2">
      <c r="A433" s="78" t="s">
        <v>2293</v>
      </c>
      <c r="B433" s="79" t="s">
        <v>1479</v>
      </c>
      <c r="C433" s="88" t="s">
        <v>2294</v>
      </c>
      <c r="D433" s="84" t="str">
        <f t="shared" si="13"/>
        <v xml:space="preserve">07864-OBRAS DE INFRA BASICA EN MUNICIPIOS, CONSTRUCC DE PAV, GUARNICIONES Y BANQUETAS, REHAB DE RED DE ALC. Y DE RED O SISTEMA DE AGUA POT EN C. JOSE CHAVOYO, LOC. EL SALTO DE LOS SALADO MPIO DE AGUASCALIENTES, EL SALTO DE LOS SALADO, AGUASCALIENTES_x000D_
</v>
      </c>
      <c r="E433" s="85">
        <v>1144078.1000000001</v>
      </c>
      <c r="F433" s="85">
        <v>1144078.1000000001</v>
      </c>
      <c r="G433" s="86">
        <f t="shared" si="14"/>
        <v>1</v>
      </c>
    </row>
    <row r="434" spans="1:7" ht="60" customHeight="1" x14ac:dyDescent="0.2">
      <c r="A434" s="78" t="s">
        <v>2295</v>
      </c>
      <c r="B434" s="79" t="s">
        <v>1479</v>
      </c>
      <c r="C434" s="88" t="s">
        <v>2296</v>
      </c>
      <c r="D434" s="84" t="str">
        <f t="shared" si="13"/>
        <v xml:space="preserve">07865-OBRAS DE INF. BASICA EN MUNICIPIOS, CONSTRUCC DE PAV., GUARN. Y BANQUETAS, REHAB. DE RED DE ALC. Y DE RED O SISTEMA DE AGUA POT. EN C. EMILIANO ZAPATA EN LA LOC. CIENEGUILLA LA LUMBRERA MPIO DE AGUASCALIENTES, CIENEGUILLA, LA LUMBRERA, AGUASCALIENTES_x000D_
</v>
      </c>
      <c r="E434" s="85">
        <v>2461746.7799999998</v>
      </c>
      <c r="F434" s="85">
        <v>2461746.7799999998</v>
      </c>
      <c r="G434" s="86">
        <f t="shared" si="14"/>
        <v>1</v>
      </c>
    </row>
    <row r="435" spans="1:7" ht="50.25" customHeight="1" x14ac:dyDescent="0.2">
      <c r="A435" s="78" t="s">
        <v>2297</v>
      </c>
      <c r="B435" s="79" t="s">
        <v>1479</v>
      </c>
      <c r="C435" s="88" t="s">
        <v>2298</v>
      </c>
      <c r="D435" s="84" t="str">
        <f t="shared" si="13"/>
        <v xml:space="preserve">07866-OBRAS DE INFRAESTRUCTURA BASICA EN MUNICIPIOS, CONSTRUCCION DE PAVIMENTACION, GUARNICIONES Y BANQUETAS, EN LAS CALLE FRANCISCO I MADERO LOCALIDAD EL NIAGARA MUNICIPIO DE AGUASCALIENTES, EL NIAGARA, AGUASCALIENTES_x000D_
</v>
      </c>
      <c r="E435" s="85">
        <v>478857.72</v>
      </c>
      <c r="F435" s="85">
        <v>478857.72</v>
      </c>
      <c r="G435" s="86">
        <f t="shared" si="14"/>
        <v>1</v>
      </c>
    </row>
    <row r="436" spans="1:7" ht="54.75" customHeight="1" x14ac:dyDescent="0.2">
      <c r="A436" s="78" t="s">
        <v>2299</v>
      </c>
      <c r="B436" s="79" t="s">
        <v>1479</v>
      </c>
      <c r="C436" s="88" t="s">
        <v>2300</v>
      </c>
      <c r="D436" s="84" t="str">
        <f t="shared" si="13"/>
        <v xml:space="preserve">07867-OBRAS DE INF BASICA EN MPIO, CONSTRUCC DE PAV, GUARNICIONES Y BANQUETAS, EN LAS CALLES LIENZO CHARRO Y CUAUHTEMOC EN LA LOCALIDAD CUAUHTEMOC LAS PALOMAS EN EL MUNICIPIO DE AGUASCALIENTES, CUAUHTEMOC, LAS PALOMAS, AGUASCALIENTES_x000D_
</v>
      </c>
      <c r="E436" s="85">
        <v>758399.62</v>
      </c>
      <c r="F436" s="85">
        <v>758399.62</v>
      </c>
      <c r="G436" s="86">
        <f t="shared" si="14"/>
        <v>1</v>
      </c>
    </row>
    <row r="437" spans="1:7" ht="53.25" customHeight="1" x14ac:dyDescent="0.2">
      <c r="A437" s="78" t="s">
        <v>2301</v>
      </c>
      <c r="B437" s="79" t="s">
        <v>1479</v>
      </c>
      <c r="C437" s="88" t="s">
        <v>2302</v>
      </c>
      <c r="D437" s="84" t="str">
        <f t="shared" si="13"/>
        <v xml:space="preserve">07873-OBRAS DE INF BASICA EN MUNICIPIOS CONSTRUCC DE PAV, GUARN Y BANQUETAS, REHAB DE RED DE ALCANTARILLADO Y DE RED O SISTEMA DE AGUA POT EN C. LOS DIAZ, COMUNIDAD EL MALACATE DELEGACION  CALVILLITO DEL MPIO DE AGUASCALIENTES, EL MALACATE, AGUASCALIENTES_x000D_
</v>
      </c>
      <c r="E437" s="85">
        <v>1130940.53</v>
      </c>
      <c r="F437" s="85">
        <v>1130940.53</v>
      </c>
      <c r="G437" s="86">
        <f t="shared" si="14"/>
        <v>1</v>
      </c>
    </row>
    <row r="438" spans="1:7" ht="24" customHeight="1" x14ac:dyDescent="0.2">
      <c r="A438" s="78" t="s">
        <v>2303</v>
      </c>
      <c r="B438" s="79" t="s">
        <v>1479</v>
      </c>
      <c r="C438" s="88" t="s">
        <v>2304</v>
      </c>
      <c r="D438" s="84" t="str">
        <f t="shared" si="13"/>
        <v xml:space="preserve">07875-PROL. AV. MAHATMA GANDHI, CONCLUSION CALZADA PONIENTE, AGUASCALIENTES_x000D_
</v>
      </c>
      <c r="E438" s="85">
        <v>2677997.94</v>
      </c>
      <c r="F438" s="85">
        <v>2677997.94</v>
      </c>
      <c r="G438" s="86">
        <f t="shared" si="14"/>
        <v>1</v>
      </c>
    </row>
    <row r="439" spans="1:7" ht="26.25" customHeight="1" x14ac:dyDescent="0.2">
      <c r="A439" s="78" t="s">
        <v>2305</v>
      </c>
      <c r="B439" s="79" t="s">
        <v>1479</v>
      </c>
      <c r="C439" s="88" t="s">
        <v>2306</v>
      </c>
      <c r="D439" s="84" t="str">
        <f t="shared" si="13"/>
        <v xml:space="preserve">07876-OBRAS COMPLEMENTARIAS EN UNIDAD DEPORTIVA IV CENTENARIO, AGUASCALIENTES_x000D_
</v>
      </c>
      <c r="E439" s="85">
        <v>1779254.47</v>
      </c>
      <c r="F439" s="85">
        <v>1779254.47</v>
      </c>
      <c r="G439" s="86">
        <f t="shared" si="14"/>
        <v>1</v>
      </c>
    </row>
    <row r="440" spans="1:7" ht="36" x14ac:dyDescent="0.2">
      <c r="A440" s="78" t="s">
        <v>2307</v>
      </c>
      <c r="B440" s="79" t="s">
        <v>1479</v>
      </c>
      <c r="C440" s="78" t="s">
        <v>2308</v>
      </c>
      <c r="D440" s="84" t="str">
        <f t="shared" si="13"/>
        <v>07881-OBRAS DE INF Y EQUIP PARA MEJORAR EL FLUJO CONT DE LA AV. AGS. OTE, RENOVACION TEC DE LAS INTERSECC SEMAFORICAS EN AV. AGS. Y AV. BARB V, AV. AGS. Y AV. NAZARIO O, AV. AGS Y CAMINO AL COBANO, AV. AGS. Y C. COTORINAS, AV. AGS Y RETORNO SEGURIDAD PUB. AGS.</v>
      </c>
      <c r="E440" s="85">
        <v>3022871.45</v>
      </c>
      <c r="F440" s="85">
        <v>3953346.33</v>
      </c>
      <c r="G440" s="86">
        <f t="shared" si="14"/>
        <v>0.76463613295423072</v>
      </c>
    </row>
    <row r="441" spans="1:7" ht="30" customHeight="1" x14ac:dyDescent="0.2">
      <c r="A441" s="78" t="s">
        <v>2309</v>
      </c>
      <c r="B441" s="79" t="s">
        <v>1479</v>
      </c>
      <c r="C441" s="88" t="s">
        <v>2310</v>
      </c>
      <c r="D441" s="84" t="str">
        <f t="shared" si="13"/>
        <v xml:space="preserve">07882-CORREDOR TRES CENTURIAS, CIERRE BAJO PUENTE EN AV. GOMEZ MORIN, AGUASCALIENTES_x000D_
</v>
      </c>
      <c r="E441" s="85">
        <v>753870.94</v>
      </c>
      <c r="F441" s="85">
        <v>753870.94</v>
      </c>
      <c r="G441" s="86">
        <f t="shared" si="14"/>
        <v>1</v>
      </c>
    </row>
    <row r="442" spans="1:7" ht="39" customHeight="1" x14ac:dyDescent="0.2">
      <c r="A442" s="78" t="s">
        <v>2311</v>
      </c>
      <c r="B442" s="79" t="s">
        <v>1479</v>
      </c>
      <c r="C442" s="88" t="s">
        <v>2312</v>
      </c>
      <c r="D442" s="84" t="str">
        <f t="shared" si="13"/>
        <v xml:space="preserve">07886-MANTENIMINETO, REHABILITACION Y CONSERVACION DE UNIDADES MEDICAS DEL ESTADO, HOSPITAL DE LA MUJER, AGUASCALIENTES_x000D_
</v>
      </c>
      <c r="E442" s="85">
        <v>1061120.18</v>
      </c>
      <c r="F442" s="85">
        <v>1061120.18</v>
      </c>
      <c r="G442" s="86">
        <f t="shared" si="14"/>
        <v>1</v>
      </c>
    </row>
    <row r="443" spans="1:7" ht="54.75" customHeight="1" x14ac:dyDescent="0.2">
      <c r="A443" s="78" t="s">
        <v>2313</v>
      </c>
      <c r="B443" s="79" t="s">
        <v>1479</v>
      </c>
      <c r="C443" s="88" t="s">
        <v>2314</v>
      </c>
      <c r="D443" s="84" t="str">
        <f t="shared" si="13"/>
        <v xml:space="preserve">07890-REHABILITACION DE EDIFICIOS PUBLICOS DE GOBIERNO DEL ESTADO, OBRAS COMPLEMENTARIAS EN PUENTE PEATONAL EN AV. AGUASCALIENTES CRUCE CON CALLE MEXICO LIBRE, FRACC. MORELOS I, AGUASCALIENTES_x000D_
</v>
      </c>
      <c r="E443" s="85">
        <v>258885.47</v>
      </c>
      <c r="F443" s="85">
        <v>258885.47</v>
      </c>
      <c r="G443" s="86">
        <f t="shared" si="14"/>
        <v>1</v>
      </c>
    </row>
    <row r="444" spans="1:7" ht="36" x14ac:dyDescent="0.2">
      <c r="A444" s="78" t="s">
        <v>2315</v>
      </c>
      <c r="B444" s="79" t="s">
        <v>1479</v>
      </c>
      <c r="C444" s="78" t="s">
        <v>2316</v>
      </c>
      <c r="D444" s="84" t="str">
        <f t="shared" si="13"/>
        <v>07895-OBRAS DE INFR DE AGUA POTABLE, ALC Y SANEAMIENTO, COMPLEMENTO DE EQUIP DE POZO DE AGUA POT, LINEA DE CONDUCC, LINEA DE ALIMENT Y TANQUE DE REGULACION EN COL MACARIO J. GOMEZ, SAN FCO DE LOS R. CRUCE DE CARR FED 25, COL MACARIO J GOMEZ, SAN FCO DE LOS R</v>
      </c>
      <c r="E444" s="85">
        <v>756223.87</v>
      </c>
      <c r="F444" s="85">
        <v>756223.87</v>
      </c>
      <c r="G444" s="86">
        <f t="shared" si="14"/>
        <v>1</v>
      </c>
    </row>
    <row r="445" spans="1:7" x14ac:dyDescent="0.2">
      <c r="A445" s="78" t="s">
        <v>2317</v>
      </c>
      <c r="B445" s="79" t="s">
        <v>1479</v>
      </c>
      <c r="C445" s="78" t="s">
        <v>2318</v>
      </c>
      <c r="D445" s="84" t="str">
        <f t="shared" si="13"/>
        <v>07896-BUSQUEDA Y LOCALIZACION DE PERSONAS DESAPARECIDAS</v>
      </c>
      <c r="E445" s="85">
        <v>5385723.3899999997</v>
      </c>
      <c r="F445" s="85">
        <v>10633869.49</v>
      </c>
      <c r="G445" s="86">
        <f t="shared" si="14"/>
        <v>0.50646882539462124</v>
      </c>
    </row>
    <row r="446" spans="1:7" ht="41.25" customHeight="1" x14ac:dyDescent="0.2">
      <c r="A446" s="78" t="s">
        <v>2319</v>
      </c>
      <c r="B446" s="79" t="s">
        <v>1479</v>
      </c>
      <c r="C446" s="88" t="s">
        <v>2320</v>
      </c>
      <c r="D446" s="84" t="str">
        <f t="shared" si="13"/>
        <v xml:space="preserve">07903-CONSERVACION DE CARRETERAS, CAMINOS Y VIALIDADES EN EL MUNICIPIO DE AGUASCALIENTES, AGUASCALIENTES_x000D_
</v>
      </c>
      <c r="E446" s="85">
        <v>12646079.380000001</v>
      </c>
      <c r="F446" s="85">
        <v>12651151</v>
      </c>
      <c r="G446" s="86">
        <f t="shared" si="14"/>
        <v>0.99959911789844269</v>
      </c>
    </row>
    <row r="447" spans="1:7" ht="26.25" customHeight="1" x14ac:dyDescent="0.2">
      <c r="A447" s="78" t="s">
        <v>2321</v>
      </c>
      <c r="B447" s="79" t="s">
        <v>1479</v>
      </c>
      <c r="C447" s="88" t="s">
        <v>2322</v>
      </c>
      <c r="D447" s="84" t="str">
        <f t="shared" si="13"/>
        <v xml:space="preserve">07904-CONSERVACION DE CARRETERAS, CAMINOS Y VIALIDADES EN EL MUNICIPIO DE TEPEZALA, TEPEZALA_x000D_
</v>
      </c>
      <c r="E447" s="85">
        <v>1971668.78</v>
      </c>
      <c r="F447" s="85">
        <v>1971668.94</v>
      </c>
      <c r="G447" s="86">
        <f t="shared" si="14"/>
        <v>0.99999991885047401</v>
      </c>
    </row>
    <row r="448" spans="1:7" ht="30.75" customHeight="1" x14ac:dyDescent="0.2">
      <c r="A448" s="78" t="s">
        <v>2323</v>
      </c>
      <c r="B448" s="79" t="s">
        <v>1479</v>
      </c>
      <c r="C448" s="88" t="s">
        <v>2324</v>
      </c>
      <c r="D448" s="84" t="str">
        <f t="shared" si="13"/>
        <v xml:space="preserve">07906-CONSERVACION DE CARRETERAS, CAMINOS Y VIALIDADES EN EL MUNICIPIO DE RINCON DE ROMOS_x000D_
</v>
      </c>
      <c r="E448" s="85">
        <v>3632838.85</v>
      </c>
      <c r="F448" s="85">
        <v>3632922.42</v>
      </c>
      <c r="G448" s="86">
        <f t="shared" si="14"/>
        <v>0.99997699648097638</v>
      </c>
    </row>
    <row r="449" spans="1:7" ht="34.5" customHeight="1" x14ac:dyDescent="0.2">
      <c r="A449" s="78" t="s">
        <v>2325</v>
      </c>
      <c r="B449" s="79" t="s">
        <v>1479</v>
      </c>
      <c r="C449" s="88" t="s">
        <v>2326</v>
      </c>
      <c r="D449" s="84" t="str">
        <f t="shared" si="13"/>
        <v xml:space="preserve">07907-CONSERVACION DE CARRETERAS, CAMINOS Y VIALIDADES EN EL MUNICIPIO DE SAN FRANCISCO DE LOS ROMO, SAN FRANCISCO DE LOS ROMO_x000D_
</v>
      </c>
      <c r="E449" s="85">
        <v>2100952.33</v>
      </c>
      <c r="F449" s="85">
        <v>2100952.44</v>
      </c>
      <c r="G449" s="86">
        <f t="shared" si="14"/>
        <v>0.99999994764279387</v>
      </c>
    </row>
    <row r="450" spans="1:7" ht="31.5" customHeight="1" x14ac:dyDescent="0.2">
      <c r="A450" s="78" t="s">
        <v>2327</v>
      </c>
      <c r="B450" s="79" t="s">
        <v>1479</v>
      </c>
      <c r="C450" s="88" t="s">
        <v>2328</v>
      </c>
      <c r="D450" s="84" t="str">
        <f t="shared" si="13"/>
        <v xml:space="preserve">07909-CONSERVACION DE CARRETERAS, CAMINOS Y VIALIDADES EN EL MUNICIPIO DE CALVILLO, CALVILLO_x000D_
</v>
      </c>
      <c r="E450" s="85">
        <v>12571867.689999999</v>
      </c>
      <c r="F450" s="85">
        <v>12572002.369999999</v>
      </c>
      <c r="G450" s="86">
        <f t="shared" si="14"/>
        <v>0.99998928730714198</v>
      </c>
    </row>
    <row r="451" spans="1:7" x14ac:dyDescent="0.2">
      <c r="A451" s="78" t="s">
        <v>2329</v>
      </c>
      <c r="B451" s="79" t="s">
        <v>1479</v>
      </c>
      <c r="C451" s="78" t="s">
        <v>2330</v>
      </c>
      <c r="D451" s="84" t="str">
        <f t="shared" si="13"/>
        <v>07910-ORGANIZACIÓN Y FORTALECIMIENTO DE UNIDADES DE RIEGO</v>
      </c>
      <c r="E451" s="85">
        <v>393666</v>
      </c>
      <c r="F451" s="85">
        <v>393666</v>
      </c>
      <c r="G451" s="86">
        <f t="shared" si="14"/>
        <v>1</v>
      </c>
    </row>
    <row r="452" spans="1:7" ht="36" x14ac:dyDescent="0.2">
      <c r="A452" s="78" t="s">
        <v>2331</v>
      </c>
      <c r="B452" s="79" t="s">
        <v>1479</v>
      </c>
      <c r="C452" s="78" t="s">
        <v>2332</v>
      </c>
      <c r="D452" s="84" t="str">
        <f t="shared" si="13"/>
        <v>07911-REHAB. DE EDIF PUB DE GOB DEL EDO, REHAB DE CASETAS DE VIG DEL AREA NATURA PROTEGIDA EN EL CERRO DEL MUERTO Y EN EL TEMAZCAL, CONST. DE RAMPAS DE ACCESI EN EL CEAR RODOLFO L. G Y MANT GRAL DE LOS SERV SANIT DEL ESTAC. DEL JARDIN DE LOS PALACIOS, AGS</v>
      </c>
      <c r="E452" s="85">
        <v>228993.04</v>
      </c>
      <c r="F452" s="85">
        <v>228993.04</v>
      </c>
      <c r="G452" s="86">
        <f t="shared" si="14"/>
        <v>1</v>
      </c>
    </row>
    <row r="453" spans="1:7" ht="17.25" customHeight="1" x14ac:dyDescent="0.2">
      <c r="A453" s="78" t="s">
        <v>2333</v>
      </c>
      <c r="B453" s="79" t="s">
        <v>1479</v>
      </c>
      <c r="C453" s="78" t="s">
        <v>2334</v>
      </c>
      <c r="D453" s="84" t="str">
        <f t="shared" si="13"/>
        <v>07914-PROGRAMA DE APOYO ECONÓMICO TEMPORAL PARA LA MEJORA DE ESPACIOS COMUNITARIOS</v>
      </c>
      <c r="E453" s="85">
        <v>4811172.68</v>
      </c>
      <c r="F453" s="85">
        <v>4820998</v>
      </c>
      <c r="G453" s="86">
        <f t="shared" si="14"/>
        <v>0.99796197384856822</v>
      </c>
    </row>
    <row r="454" spans="1:7" ht="27.75" customHeight="1" x14ac:dyDescent="0.2">
      <c r="A454" s="78" t="s">
        <v>2335</v>
      </c>
      <c r="B454" s="79" t="s">
        <v>1479</v>
      </c>
      <c r="C454" s="88" t="s">
        <v>2336</v>
      </c>
      <c r="D454" s="84" t="str">
        <f t="shared" si="13"/>
        <v xml:space="preserve">07916-CONSERVACION DE CARRETERAS, CAMINOS Y VIALIDADES EN EL MUNICIPIO DE EL LLANO, PALO ALTO, EL LLANO_x000D_
</v>
      </c>
      <c r="E454" s="85">
        <v>2740716.44</v>
      </c>
      <c r="F454" s="85">
        <v>2740716.5</v>
      </c>
      <c r="G454" s="86">
        <f t="shared" si="14"/>
        <v>0.99999997810791441</v>
      </c>
    </row>
    <row r="455" spans="1:7" x14ac:dyDescent="0.2">
      <c r="A455" s="78" t="s">
        <v>2337</v>
      </c>
      <c r="B455" s="79" t="s">
        <v>1479</v>
      </c>
      <c r="C455" s="78" t="s">
        <v>2338</v>
      </c>
      <c r="D455" s="84" t="str">
        <f t="shared" si="13"/>
        <v xml:space="preserve">07917-OBRAS COMPLEMENTARIAS EN AREASA DE CORREDOR TRES CENTURIAS, CICLOVIA DE ENLACE JACARANDAS </v>
      </c>
      <c r="E455" s="85">
        <v>1948874.52</v>
      </c>
      <c r="F455" s="85">
        <v>1950000</v>
      </c>
      <c r="G455" s="86">
        <f t="shared" si="14"/>
        <v>0.99942283076923077</v>
      </c>
    </row>
    <row r="456" spans="1:7" ht="36" customHeight="1" x14ac:dyDescent="0.2">
      <c r="A456" s="78" t="s">
        <v>2339</v>
      </c>
      <c r="B456" s="79" t="s">
        <v>1479</v>
      </c>
      <c r="C456" s="88" t="s">
        <v>2340</v>
      </c>
      <c r="D456" s="84" t="str">
        <f t="shared" si="13"/>
        <v xml:space="preserve">07918-REHABILITACION DE EDIFICIOS PUBLICOS DE GOBIERNO DEL ESTADO, TRABAJOS COMPLEMENTARIOS EN C5, AGUASCALIENTES_x000D_
</v>
      </c>
      <c r="E456" s="85">
        <v>453280</v>
      </c>
      <c r="F456" s="85">
        <v>453280</v>
      </c>
      <c r="G456" s="86">
        <f t="shared" si="14"/>
        <v>1</v>
      </c>
    </row>
    <row r="457" spans="1:7" ht="24.75" customHeight="1" x14ac:dyDescent="0.2">
      <c r="A457" s="78" t="s">
        <v>2341</v>
      </c>
      <c r="B457" s="79" t="s">
        <v>1479</v>
      </c>
      <c r="C457" s="88" t="s">
        <v>2342</v>
      </c>
      <c r="D457" s="84" t="str">
        <f t="shared" si="13"/>
        <v xml:space="preserve">07919-SOLUCION VIAL EN AV. AGUASCALIENTES EN CRUCERO DE ACCESO A FRACC. PARRAS, AGUASCALIENTES_x000D_
</v>
      </c>
      <c r="E457" s="85">
        <v>52809532.409999996</v>
      </c>
      <c r="F457" s="85">
        <v>55922991.670000002</v>
      </c>
      <c r="G457" s="86">
        <f t="shared" si="14"/>
        <v>0.9443259531183088</v>
      </c>
    </row>
    <row r="458" spans="1:7" ht="51" customHeight="1" x14ac:dyDescent="0.2">
      <c r="A458" s="78" t="s">
        <v>2343</v>
      </c>
      <c r="B458" s="79" t="s">
        <v>1479</v>
      </c>
      <c r="C458" s="88" t="s">
        <v>2344</v>
      </c>
      <c r="D458" s="84" t="str">
        <f t="shared" si="13"/>
        <v xml:space="preserve">07924-REHABILITACION DE EDIFICIOS PUBLICOS DE GOBIERNO DEL ESTADO, AMPLIACION DE LA RED DE CABLEADO ESTRUCTURAL EN C5, 1a. ETAPA, AGUASCALIENTES_x000D_
</v>
      </c>
      <c r="E458" s="85">
        <v>627548.82999999996</v>
      </c>
      <c r="F458" s="85">
        <v>627548.82999999996</v>
      </c>
      <c r="G458" s="86">
        <f t="shared" si="14"/>
        <v>1</v>
      </c>
    </row>
    <row r="459" spans="1:7" ht="22.5" customHeight="1" x14ac:dyDescent="0.2">
      <c r="A459" s="78" t="s">
        <v>2345</v>
      </c>
      <c r="B459" s="79" t="s">
        <v>1479</v>
      </c>
      <c r="C459" s="88" t="s">
        <v>2346</v>
      </c>
      <c r="D459" s="84" t="str">
        <f t="shared" si="13"/>
        <v xml:space="preserve">07925-SISTEMA DE RIEGO EN BOSQUE URBANO CERRITO DE LA CRUZ, AGUASCALIENTES_x000D_
</v>
      </c>
      <c r="E459" s="85">
        <v>1800789.88</v>
      </c>
      <c r="F459" s="85">
        <v>1800789.88</v>
      </c>
      <c r="G459" s="86">
        <f t="shared" si="14"/>
        <v>1</v>
      </c>
    </row>
    <row r="460" spans="1:7" ht="53.25" customHeight="1" x14ac:dyDescent="0.2">
      <c r="A460" s="78" t="s">
        <v>2347</v>
      </c>
      <c r="B460" s="79" t="s">
        <v>1479</v>
      </c>
      <c r="C460" s="88" t="s">
        <v>2348</v>
      </c>
      <c r="D460" s="84" t="str">
        <f t="shared" si="13"/>
        <v xml:space="preserve">07928-OBRAS DE INFRAESTRUCTURA BASICA EN MUNICIPIOS, REHABILITACION DE RED DE ALCANTARILLADO EN CALLE ROBLE EN LA COLONIA SANTA CRUZ DE LA CABECERA MUNICIPAL DE RINCON DE ROMOS, AGS., RINCON DE ROMOS_x000D_
</v>
      </c>
      <c r="E460" s="85">
        <v>502813.55</v>
      </c>
      <c r="F460" s="85">
        <v>502813.55</v>
      </c>
      <c r="G460" s="86">
        <f t="shared" si="14"/>
        <v>1</v>
      </c>
    </row>
    <row r="461" spans="1:7" ht="45.75" customHeight="1" x14ac:dyDescent="0.2">
      <c r="A461" s="78" t="s">
        <v>2349</v>
      </c>
      <c r="B461" s="79" t="s">
        <v>1479</v>
      </c>
      <c r="C461" s="88" t="s">
        <v>2350</v>
      </c>
      <c r="D461" s="84" t="str">
        <f t="shared" ref="D461:D524" si="15">CONCATENATE(A461,B461,C461)</f>
        <v xml:space="preserve">07929-OBRAS DE INFRAESTRUCTURA BASICA EN MUNICIPIOS, REHABILITACION DE RED DE ALCANTARILLADO EN CALLE DEL ENCINO EN LA COLONIA SANTA CRUZ DE LA CABECERA MUNICIPAL DE RINCON DE ROMOS, AGS., RINCON DE ROMOS_x000D_
</v>
      </c>
      <c r="E461" s="85">
        <v>550473.23</v>
      </c>
      <c r="F461" s="85">
        <v>550473.23</v>
      </c>
      <c r="G461" s="86">
        <f t="shared" si="14"/>
        <v>1</v>
      </c>
    </row>
    <row r="462" spans="1:7" ht="45.75" customHeight="1" x14ac:dyDescent="0.2">
      <c r="A462" s="78" t="s">
        <v>2351</v>
      </c>
      <c r="B462" s="79" t="s">
        <v>1479</v>
      </c>
      <c r="C462" s="88" t="s">
        <v>2352</v>
      </c>
      <c r="D462" s="84" t="str">
        <f t="shared" si="15"/>
        <v xml:space="preserve">07930-OBRAS DE INFRAESTRUCTURA BASICA EN MUNICIPIOS, REHABILITACION DE RED DE ALCANTARILLADO EN CALLE FRESNO EN LA COLONIA SANTA CRUZ DE LA CABECERA MUNICIPAL DE RINCON DE ROMOS, AGS., RINCON DE ROMOS_x000D_
</v>
      </c>
      <c r="E462" s="85">
        <v>535992.76</v>
      </c>
      <c r="F462" s="85">
        <v>535992.76</v>
      </c>
      <c r="G462" s="86">
        <f t="shared" si="14"/>
        <v>1</v>
      </c>
    </row>
    <row r="463" spans="1:7" ht="48" customHeight="1" x14ac:dyDescent="0.2">
      <c r="A463" s="78" t="s">
        <v>2353</v>
      </c>
      <c r="B463" s="79" t="s">
        <v>1479</v>
      </c>
      <c r="C463" s="88" t="s">
        <v>2354</v>
      </c>
      <c r="D463" s="84" t="str">
        <f t="shared" si="15"/>
        <v xml:space="preserve">07931-OBRAS DE INFRAESTRUCTURA BASICA EN MUNICIPIOS, REHABILITACION DE RED DE ALCANTARILLADO EN CALLE DEL GRANJENITO EN LA COLONIA SANTA CRUZ DE LA CABECERA MUNICIPAL DE RINCON DE ROMOS, AGS, RINCON DE ROMOS_x000D_
</v>
      </c>
      <c r="E463" s="85">
        <v>711371.43</v>
      </c>
      <c r="F463" s="85">
        <v>711371.43</v>
      </c>
      <c r="G463" s="86">
        <f t="shared" si="14"/>
        <v>1</v>
      </c>
    </row>
    <row r="464" spans="1:7" ht="45.75" customHeight="1" x14ac:dyDescent="0.2">
      <c r="A464" s="78" t="s">
        <v>2355</v>
      </c>
      <c r="B464" s="79" t="s">
        <v>1479</v>
      </c>
      <c r="C464" s="88" t="s">
        <v>2356</v>
      </c>
      <c r="D464" s="84" t="str">
        <f t="shared" si="15"/>
        <v xml:space="preserve">07932-OBRAS DE INFRAESTRUCTURA BASICA EN MUNICIPIOS, REHABILITACION DE RED O SISTEMA DE AGUA POTABLE Y ALCANTARILLADO EN LA CALLE ALDAMA COLONIA MARTINEZ ANDRADE EN EL LA CABECERA MUNICIPAL DE JESUS MARIA AGS, JESUS MARIA_x000D_
</v>
      </c>
      <c r="E464" s="85">
        <v>979815.44</v>
      </c>
      <c r="F464" s="85">
        <v>979815.44</v>
      </c>
      <c r="G464" s="86">
        <f t="shared" si="14"/>
        <v>1</v>
      </c>
    </row>
    <row r="465" spans="1:7" ht="47.25" customHeight="1" x14ac:dyDescent="0.2">
      <c r="A465" s="78" t="s">
        <v>2357</v>
      </c>
      <c r="B465" s="79" t="s">
        <v>1479</v>
      </c>
      <c r="C465" s="88" t="s">
        <v>2358</v>
      </c>
      <c r="D465" s="84" t="str">
        <f t="shared" si="15"/>
        <v xml:space="preserve">07933-OBRAS DE INFRAESTRUCTURA BASICA EN MUNICIPIOS, REHABILITACION DE RED O SISTEMA DE AGUA POTABLE Y ALCANTARILLADO EN LA CALLE ALFAREROS EN LA COLONIA MARTINEZ ANDRADE EN EL LA CABECERA MUNICIPAL DE JESUS MARIA AGS, JESUS MARIA_x000D_
</v>
      </c>
      <c r="E465" s="85">
        <v>1324109.6599999999</v>
      </c>
      <c r="F465" s="85">
        <v>1324109.6599999999</v>
      </c>
      <c r="G465" s="86">
        <f t="shared" si="14"/>
        <v>1</v>
      </c>
    </row>
    <row r="466" spans="1:7" ht="47.25" customHeight="1" x14ac:dyDescent="0.2">
      <c r="A466" s="78" t="s">
        <v>2359</v>
      </c>
      <c r="B466" s="79" t="s">
        <v>1479</v>
      </c>
      <c r="C466" s="88" t="s">
        <v>2360</v>
      </c>
      <c r="D466" s="84" t="str">
        <f t="shared" si="15"/>
        <v xml:space="preserve">07934-OBRAS DE INFRAESTRUCTURA BASICA EN MUNICIPIOS, REHABILITACION DE RED DE ALCANTARILLADO EN CALLE CIPRES EN LA COLONIA SANTA CRUZ DE LA CABECERA MUNICIPAL DE RINCON DE ROMOS, AGS., RINCON DE ROMOS_x000D_
</v>
      </c>
      <c r="E466" s="85">
        <v>415680.44</v>
      </c>
      <c r="F466" s="85">
        <v>415680.44</v>
      </c>
      <c r="G466" s="86">
        <f t="shared" si="14"/>
        <v>1</v>
      </c>
    </row>
    <row r="467" spans="1:7" ht="39.950000000000003" customHeight="1" x14ac:dyDescent="0.2">
      <c r="A467" s="78" t="s">
        <v>2361</v>
      </c>
      <c r="B467" s="79" t="s">
        <v>1479</v>
      </c>
      <c r="C467" s="88" t="s">
        <v>2362</v>
      </c>
      <c r="D467" s="84" t="str">
        <f t="shared" si="15"/>
        <v xml:space="preserve">07935-OBRAS DE INFRAESTRUCTURA BASICA EN MUNICIPIOS, REHABILITACION DE RED DE ALCANTARILLADO EN CALLE SAUZ EN LA COLONIA SANTA CRUZ DE LA CABECERA MUNICIPAL DE RINCON DE ROMOS, AGS., RINCON DE ROMOS_x000D_
</v>
      </c>
      <c r="E467" s="85">
        <v>227091.07</v>
      </c>
      <c r="F467" s="85">
        <v>227091.07</v>
      </c>
      <c r="G467" s="86">
        <f t="shared" si="14"/>
        <v>1</v>
      </c>
    </row>
    <row r="468" spans="1:7" ht="39.950000000000003" customHeight="1" x14ac:dyDescent="0.2">
      <c r="A468" s="78" t="s">
        <v>2363</v>
      </c>
      <c r="B468" s="79" t="s">
        <v>1479</v>
      </c>
      <c r="C468" s="88" t="s">
        <v>2364</v>
      </c>
      <c r="D468" s="84" t="str">
        <f t="shared" si="15"/>
        <v xml:space="preserve">07936-OBRAS DE INFRAESTRUCTURA BASICA EN MUNICIPIOS, REHABILITACION DE RED DE ALCANTARILLADO EN CALLE CEDRO EN LA COLONIA SANTA CRUZ DE LA CABECERA MUNICIPAL DE RINCON DE ROMOS, AGS., RINCON DE ROMOS_x000D_
</v>
      </c>
      <c r="E468" s="85">
        <v>429801.97</v>
      </c>
      <c r="F468" s="85">
        <v>429801.97</v>
      </c>
      <c r="G468" s="86">
        <f t="shared" si="14"/>
        <v>1</v>
      </c>
    </row>
    <row r="469" spans="1:7" ht="47.25" customHeight="1" x14ac:dyDescent="0.2">
      <c r="A469" s="78" t="s">
        <v>2365</v>
      </c>
      <c r="B469" s="79" t="s">
        <v>1479</v>
      </c>
      <c r="C469" s="88" t="s">
        <v>2366</v>
      </c>
      <c r="D469" s="84" t="str">
        <f t="shared" si="15"/>
        <v xml:space="preserve">07937-OBRAS DE INFRAESTRUCTURA BASICA EN MUNICIPIOS, REHABILITACION DE RED O SISTEMA DE AGUA POTABLE Y ALCANTARILLADO EN LA CALLE LOS CEDROS EN LA COLONIA JESUS GOMEZ PROTUGAL MARGARITAS EN EL MUNICIPIO DE JESUS MARIA AGS, MERGARITAS, JESUS MARIA_x000D_
</v>
      </c>
      <c r="E469" s="85">
        <v>810860.61</v>
      </c>
      <c r="F469" s="85">
        <v>810860.61</v>
      </c>
      <c r="G469" s="86">
        <f t="shared" si="14"/>
        <v>1</v>
      </c>
    </row>
    <row r="470" spans="1:7" ht="39.950000000000003" customHeight="1" x14ac:dyDescent="0.2">
      <c r="A470" s="78" t="s">
        <v>2367</v>
      </c>
      <c r="B470" s="79" t="s">
        <v>1479</v>
      </c>
      <c r="C470" s="88" t="s">
        <v>2368</v>
      </c>
      <c r="D470" s="84" t="str">
        <f t="shared" si="15"/>
        <v xml:space="preserve">07938-OBRAS DE INFRAESTRUCTURA BASICA EN MUNICIPIOS, REHABILITACION DE RED DE  ALCANTARILLADO EN CALLE MEZQUITES DE LA LOCALIDAD DE LAZARO CARDENAS EN EL MUNICIPIO DE ASIENTOS AGS., LAZARO CARDENAS, ASIENTOS_x000D_
</v>
      </c>
      <c r="E470" s="85">
        <v>693087.11</v>
      </c>
      <c r="F470" s="85">
        <v>693087.11</v>
      </c>
      <c r="G470" s="86">
        <f t="shared" si="14"/>
        <v>1</v>
      </c>
    </row>
    <row r="471" spans="1:7" ht="39.950000000000003" customHeight="1" x14ac:dyDescent="0.2">
      <c r="A471" s="78" t="s">
        <v>2369</v>
      </c>
      <c r="B471" s="79" t="s">
        <v>1479</v>
      </c>
      <c r="C471" s="88" t="s">
        <v>2370</v>
      </c>
      <c r="D471" s="84" t="str">
        <f t="shared" si="15"/>
        <v xml:space="preserve">07939-OBRAS DE INFRAESTRUCTURA BASICA EN MUNICIPIOS, REHABILITACION DE RED ALCANTARILLADO EN LA CALLE ALEGRIA DE LA LOCALIDAD DE VILLA JUAREZ EN EL MUNICIPIO DE ASIENTOS AGS, VILLA JUAREZ, ASIENTOS_x000D_
</v>
      </c>
      <c r="E471" s="85">
        <v>611304.88</v>
      </c>
      <c r="F471" s="85">
        <v>611304.88</v>
      </c>
      <c r="G471" s="86">
        <f t="shared" ref="G471:G534" si="16">E471/F471</f>
        <v>1</v>
      </c>
    </row>
    <row r="472" spans="1:7" ht="39.950000000000003" customHeight="1" x14ac:dyDescent="0.2">
      <c r="A472" s="78" t="s">
        <v>2371</v>
      </c>
      <c r="B472" s="79" t="s">
        <v>1479</v>
      </c>
      <c r="C472" s="88" t="s">
        <v>2372</v>
      </c>
      <c r="D472" s="84" t="str">
        <f t="shared" si="15"/>
        <v xml:space="preserve">07940-OBRAS DE INFRAESTRUCTURA BASICA EN MUNICIPIOS, REHABILITACION DE RED ALCANTARILLADO EN LA CALLE JUANA DE ARCO DE LA LOCALIDAD DE VILLA JUAREZ EN EL MUNICIPIO DE ASIENTOS AGS, VILLA JUAREZ, ASIENTOS_x000D_
</v>
      </c>
      <c r="E472" s="85">
        <v>1132542.6299999999</v>
      </c>
      <c r="F472" s="85">
        <v>1132542.6299999999</v>
      </c>
      <c r="G472" s="86">
        <f t="shared" si="16"/>
        <v>1</v>
      </c>
    </row>
    <row r="473" spans="1:7" ht="39.950000000000003" customHeight="1" x14ac:dyDescent="0.2">
      <c r="A473" s="78" t="s">
        <v>2373</v>
      </c>
      <c r="B473" s="79" t="s">
        <v>1479</v>
      </c>
      <c r="C473" s="88" t="s">
        <v>2374</v>
      </c>
      <c r="D473" s="84" t="str">
        <f t="shared" si="15"/>
        <v xml:space="preserve">07941-OBRAS DE INFRAESTRUCTURA BASICA EN MUNICIPIOS, REHABILITACION DE RED DE  ALCANTARILLADO EN LA CALLE LIBERTAD DE LA LOCALIDAD DE VILLA JUAREZ EN EL MUNICIPIO DE ASIENTOS AGS, VILLA JUAREZ, ASIENTOS_x000D_
</v>
      </c>
      <c r="E473" s="85">
        <v>311386.98</v>
      </c>
      <c r="F473" s="85">
        <v>311386.98</v>
      </c>
      <c r="G473" s="86">
        <f t="shared" si="16"/>
        <v>1</v>
      </c>
    </row>
    <row r="474" spans="1:7" ht="39.950000000000003" customHeight="1" x14ac:dyDescent="0.2">
      <c r="A474" s="78" t="s">
        <v>2375</v>
      </c>
      <c r="B474" s="79" t="s">
        <v>1479</v>
      </c>
      <c r="C474" s="88" t="s">
        <v>2376</v>
      </c>
      <c r="D474" s="84" t="str">
        <f t="shared" si="15"/>
        <v xml:space="preserve">07942-OBRAS DE INFRAESTRUCTURA BASICA EN MUNICIPIOS, REHABILITACION DE RED DE ALCANTARILLADO EN CALLE IGNACIO ZARAGOZA EN PALO ALTO MUNICIPIO DE EL LLANO AGS., PALO ALTO_x000D_
</v>
      </c>
      <c r="E474" s="85">
        <v>2678255.5499999998</v>
      </c>
      <c r="F474" s="85">
        <v>2678255.5499999998</v>
      </c>
      <c r="G474" s="86">
        <f t="shared" si="16"/>
        <v>1</v>
      </c>
    </row>
    <row r="475" spans="1:7" ht="39.950000000000003" customHeight="1" x14ac:dyDescent="0.2">
      <c r="A475" s="78" t="s">
        <v>2377</v>
      </c>
      <c r="B475" s="79" t="s">
        <v>1479</v>
      </c>
      <c r="C475" s="88" t="s">
        <v>2378</v>
      </c>
      <c r="D475" s="84" t="str">
        <f t="shared" si="15"/>
        <v xml:space="preserve">07943-OBRAS DE INFRAESTRUCTURA BASICA EN MUNICIPIOS, REHABILITACION DE RED DE ALCANTARILLADO EN LA AVENIDA JUAREZ EN LA CABECERA MUNICIPAL DE SAN FRANCISCO DE LOS ROMO AGS, SAN FRANCISCO DE LOS ROMO_x000D_
</v>
      </c>
      <c r="E475" s="85">
        <v>1272566.45</v>
      </c>
      <c r="F475" s="85">
        <v>1272566.45</v>
      </c>
      <c r="G475" s="86">
        <f t="shared" si="16"/>
        <v>1</v>
      </c>
    </row>
    <row r="476" spans="1:7" ht="39.950000000000003" customHeight="1" x14ac:dyDescent="0.2">
      <c r="A476" s="78" t="s">
        <v>2379</v>
      </c>
      <c r="B476" s="79" t="s">
        <v>1479</v>
      </c>
      <c r="C476" s="88" t="s">
        <v>2380</v>
      </c>
      <c r="D476" s="84" t="str">
        <f t="shared" si="15"/>
        <v xml:space="preserve">07944-OBRAS DE INFRAESTRUCTURA BASICA EN MUNICIPIOS, CONSTRUCCION DE PAVIMENTACION EN LA CALLE PEDRO DOMINGUEZ EN LA CABECERA MUNICIPAL DE SAN JOSE DE GRACIA AGS., SAN JOSE DE GRACIA_x000D_
</v>
      </c>
      <c r="E476" s="85">
        <v>1413790.01</v>
      </c>
      <c r="F476" s="85">
        <v>1413790.01</v>
      </c>
      <c r="G476" s="86">
        <f t="shared" si="16"/>
        <v>1</v>
      </c>
    </row>
    <row r="477" spans="1:7" ht="39.950000000000003" customHeight="1" x14ac:dyDescent="0.2">
      <c r="A477" s="78" t="s">
        <v>2381</v>
      </c>
      <c r="B477" s="79" t="s">
        <v>1479</v>
      </c>
      <c r="C477" s="88" t="s">
        <v>2382</v>
      </c>
      <c r="D477" s="84" t="str">
        <f t="shared" si="15"/>
        <v xml:space="preserve">07945-OBRAS DE INFRAESTRUCTURA BASICA EN MUNICIPIOS, CONSTRUCCION DE CAMINO RURAL ENTRE BARRANCA DE LOS PORTALES Y EL TEPALCATE EN EL MUNICIPIO DE CALVILLO AGS., CALVILLO_x000D_
</v>
      </c>
      <c r="E477" s="85">
        <v>2183209.4500000002</v>
      </c>
      <c r="F477" s="85">
        <v>2183209.4500000002</v>
      </c>
      <c r="G477" s="86">
        <f t="shared" si="16"/>
        <v>1</v>
      </c>
    </row>
    <row r="478" spans="1:7" ht="39.950000000000003" customHeight="1" x14ac:dyDescent="0.2">
      <c r="A478" s="78" t="s">
        <v>2383</v>
      </c>
      <c r="B478" s="79" t="s">
        <v>1479</v>
      </c>
      <c r="C478" s="88" t="s">
        <v>2384</v>
      </c>
      <c r="D478" s="84" t="str">
        <f t="shared" si="15"/>
        <v xml:space="preserve">07946-OBRAS DE INFRAESTRUCTURA BASICA EN MUNICIPIOS, CONSTRUCCION DE PAVIMENTACION EN LA CALLE BENITO JUAREZ EN LA CABECERA MUNICIPAL SAN JOSE DE GRACIA AGS, SAN JOSE DE GRACIA_x000D_
</v>
      </c>
      <c r="E478" s="85">
        <v>989269.11</v>
      </c>
      <c r="F478" s="85">
        <v>989269.11</v>
      </c>
      <c r="G478" s="86">
        <f t="shared" si="16"/>
        <v>1</v>
      </c>
    </row>
    <row r="479" spans="1:7" ht="39.950000000000003" customHeight="1" x14ac:dyDescent="0.2">
      <c r="A479" s="78" t="s">
        <v>2385</v>
      </c>
      <c r="B479" s="79" t="s">
        <v>1479</v>
      </c>
      <c r="C479" s="88" t="s">
        <v>2386</v>
      </c>
      <c r="D479" s="84" t="str">
        <f t="shared" si="15"/>
        <v xml:space="preserve">07947-OBRAS DE INFRAESTRUCTURA BASICA EN MUNICIPIOS, REHABILITACION DE RED O SISTEMA DE AGUA POTABLE Y ALCANTARILLADO EN LA CALLE FRANCISCO SARABIA EN LA CABECERA MUNICIPAL DE TEPEZALA AGS., TEPEZALA_x000D_
</v>
      </c>
      <c r="E479" s="85">
        <v>2172899.67</v>
      </c>
      <c r="F479" s="85">
        <v>2172899.67</v>
      </c>
      <c r="G479" s="86">
        <f t="shared" si="16"/>
        <v>1</v>
      </c>
    </row>
    <row r="480" spans="1:7" ht="39.950000000000003" customHeight="1" x14ac:dyDescent="0.2">
      <c r="A480" s="78" t="s">
        <v>2387</v>
      </c>
      <c r="B480" s="79" t="s">
        <v>1479</v>
      </c>
      <c r="C480" s="88" t="s">
        <v>2388</v>
      </c>
      <c r="D480" s="84" t="str">
        <f t="shared" si="15"/>
        <v xml:space="preserve">07948-OBRAS DE INFRAESTRUCTURA BASICA EN MUNICIPIOS, REHABILITACION DE RED DE  ALCANTARILLADO EN CALLE JOSE MARIA MORELOS EN LA LOCALIDAD DE LA LUZ EN EL MUNICIPIO DE EL LLANO AGS., LA LUZ, EL LLANO_x000D_
</v>
      </c>
      <c r="E480" s="85">
        <v>821376.28</v>
      </c>
      <c r="F480" s="85">
        <v>821376.28</v>
      </c>
      <c r="G480" s="86">
        <f t="shared" si="16"/>
        <v>1</v>
      </c>
    </row>
    <row r="481" spans="1:7" ht="30.75" customHeight="1" x14ac:dyDescent="0.2">
      <c r="A481" s="78" t="s">
        <v>2389</v>
      </c>
      <c r="B481" s="79" t="s">
        <v>1479</v>
      </c>
      <c r="C481" s="88" t="s">
        <v>2390</v>
      </c>
      <c r="D481" s="84" t="str">
        <f t="shared" si="15"/>
        <v xml:space="preserve">07950-RESTAURACION DEL ANTIGUO PUENTE A SAN IGNACIO, AGUASCALIENTES, AGUASCALIENTES_x000D_
</v>
      </c>
      <c r="E481" s="85">
        <v>7989544.4500000002</v>
      </c>
      <c r="F481" s="85">
        <v>12355991.529999999</v>
      </c>
      <c r="G481" s="86">
        <f t="shared" si="16"/>
        <v>0.64661297562414244</v>
      </c>
    </row>
    <row r="482" spans="1:7" ht="27.75" customHeight="1" x14ac:dyDescent="0.2">
      <c r="A482" s="78" t="s">
        <v>2391</v>
      </c>
      <c r="B482" s="79" t="s">
        <v>1479</v>
      </c>
      <c r="C482" s="88" t="s">
        <v>2392</v>
      </c>
      <c r="D482" s="84" t="str">
        <f t="shared" si="15"/>
        <v xml:space="preserve">07951-CONSERVACION DE CARRETERAS, CAMINOS Y VIALIDADES EN MUNICIPIO DE COSIO, COSIO_x000D_
</v>
      </c>
      <c r="E482" s="85">
        <v>8467209.5600000005</v>
      </c>
      <c r="F482" s="85">
        <v>8626233.3499999996</v>
      </c>
      <c r="G482" s="86">
        <f t="shared" si="16"/>
        <v>0.98156509526837699</v>
      </c>
    </row>
    <row r="483" spans="1:7" ht="24.75" customHeight="1" x14ac:dyDescent="0.2">
      <c r="A483" s="78" t="s">
        <v>2393</v>
      </c>
      <c r="B483" s="79" t="s">
        <v>1479</v>
      </c>
      <c r="C483" s="88" t="s">
        <v>2394</v>
      </c>
      <c r="D483" s="84" t="str">
        <f t="shared" si="15"/>
        <v xml:space="preserve">07952-CONSERVACION DE CARRETERAS, CAMINOS Y VIALIDADES EN MUNICIPIO DE ASIENTOS, ASIENTOS_x000D_
</v>
      </c>
      <c r="E483" s="85">
        <v>14144587.34</v>
      </c>
      <c r="F483" s="85">
        <v>14149133.85</v>
      </c>
      <c r="G483" s="86">
        <f t="shared" si="16"/>
        <v>0.9996786722036699</v>
      </c>
    </row>
    <row r="484" spans="1:7" ht="30.75" customHeight="1" x14ac:dyDescent="0.2">
      <c r="A484" s="78" t="s">
        <v>2395</v>
      </c>
      <c r="B484" s="79" t="s">
        <v>1479</v>
      </c>
      <c r="C484" s="88" t="s">
        <v>2396</v>
      </c>
      <c r="D484" s="84" t="str">
        <f t="shared" si="15"/>
        <v xml:space="preserve">07961-CAMBIO DE IMAGEN INSTITUCIONAL SECRETARIA DE RELACIONES EXTERIORES, AGUASCALIENTES_x000D_
</v>
      </c>
      <c r="E484" s="85">
        <v>199900</v>
      </c>
      <c r="F484" s="85">
        <v>199900</v>
      </c>
      <c r="G484" s="86">
        <f t="shared" si="16"/>
        <v>1</v>
      </c>
    </row>
    <row r="485" spans="1:7" ht="32.25" customHeight="1" x14ac:dyDescent="0.2">
      <c r="A485" s="78" t="s">
        <v>2397</v>
      </c>
      <c r="B485" s="79" t="s">
        <v>1479</v>
      </c>
      <c r="C485" s="88" t="s">
        <v>2398</v>
      </c>
      <c r="D485" s="84" t="str">
        <f t="shared" si="15"/>
        <v xml:space="preserve">07962-ACONDICIONAMIENTO Y ACCESIBILIDAD UNIVERSAL DEL CENTRO DE REHABILITACION E INTEGRACION SOCIAL, SRIS, SERVICIOS MEDICOS DE DIF ESTATAL, AGUASCALIENTES_x000D_
</v>
      </c>
      <c r="E485" s="85">
        <v>2279149.1</v>
      </c>
      <c r="F485" s="85">
        <v>2279149.1</v>
      </c>
      <c r="G485" s="86">
        <f t="shared" si="16"/>
        <v>1</v>
      </c>
    </row>
    <row r="486" spans="1:7" ht="33.75" customHeight="1" x14ac:dyDescent="0.2">
      <c r="A486" s="78" t="s">
        <v>2399</v>
      </c>
      <c r="B486" s="79" t="s">
        <v>1479</v>
      </c>
      <c r="C486" s="88" t="s">
        <v>2400</v>
      </c>
      <c r="D486" s="84" t="str">
        <f t="shared" si="15"/>
        <v xml:space="preserve">07968-REHABILITACION DE EDIFICIOS PUBLICOS DE GOBIERNO DEL ESTADO, OBRAS COMPLEMENTARIAS EN PUENTE PEATONAL C. AQUILES ELORDUY , AGUASCALIENTES_x000D_
</v>
      </c>
      <c r="E486" s="85">
        <v>387757.57</v>
      </c>
      <c r="F486" s="85">
        <v>387757.57</v>
      </c>
      <c r="G486" s="86">
        <f t="shared" si="16"/>
        <v>1</v>
      </c>
    </row>
    <row r="487" spans="1:7" ht="39.950000000000003" customHeight="1" x14ac:dyDescent="0.2">
      <c r="A487" s="78" t="s">
        <v>2401</v>
      </c>
      <c r="B487" s="79" t="s">
        <v>1479</v>
      </c>
      <c r="C487" s="88" t="s">
        <v>2402</v>
      </c>
      <c r="D487" s="84" t="str">
        <f t="shared" si="15"/>
        <v xml:space="preserve">07969-REHABILITACION DE EDIFICIOS PUBLICOS DE GOBIERNO DEL ESTADO, OBRAS COMPLEMENTARIAS EN PUENTE PEATONAL C. BONAMPAK, AGUASCALIENTES_x000D_
</v>
      </c>
      <c r="E487" s="85">
        <v>565952.91</v>
      </c>
      <c r="F487" s="85">
        <v>565952.91</v>
      </c>
      <c r="G487" s="86">
        <f t="shared" si="16"/>
        <v>1</v>
      </c>
    </row>
    <row r="488" spans="1:7" ht="30" customHeight="1" x14ac:dyDescent="0.2">
      <c r="A488" s="78" t="s">
        <v>2403</v>
      </c>
      <c r="B488" s="79" t="s">
        <v>1479</v>
      </c>
      <c r="C488" s="88" t="s">
        <v>2404</v>
      </c>
      <c r="D488" s="84" t="str">
        <f t="shared" si="15"/>
        <v xml:space="preserve">07970-REHABILITACION DEL CENTRO DE EDUCACION EMBIENTAL E INVESTIGACION LOS ALAMITOS, SAN JOSE DE GRACIA_x000D_
</v>
      </c>
      <c r="E488" s="85">
        <v>1150000</v>
      </c>
      <c r="F488" s="85">
        <v>1150000</v>
      </c>
      <c r="G488" s="86">
        <f t="shared" si="16"/>
        <v>1</v>
      </c>
    </row>
    <row r="489" spans="1:7" ht="39.950000000000003" customHeight="1" x14ac:dyDescent="0.2">
      <c r="A489" s="78" t="s">
        <v>2405</v>
      </c>
      <c r="B489" s="79" t="s">
        <v>1479</v>
      </c>
      <c r="C489" s="88" t="s">
        <v>2406</v>
      </c>
      <c r="D489" s="84" t="str">
        <f t="shared" si="15"/>
        <v xml:space="preserve">07972-CONSTRUCCION DE PUENTE PEATONAL EN AV. AGUASCALIENTES CRUCE CON CALLE SAN JULIAN, FRACC. BOSQUES DEL PRADO Y SUR, AGUASCALIENTES, AGUASCALIENTES_x000D_
</v>
      </c>
      <c r="E489" s="85">
        <v>11191270.619999999</v>
      </c>
      <c r="F489" s="85">
        <v>11192276</v>
      </c>
      <c r="G489" s="86">
        <f t="shared" si="16"/>
        <v>0.99991017197931853</v>
      </c>
    </row>
    <row r="490" spans="1:7" ht="39.950000000000003" customHeight="1" x14ac:dyDescent="0.2">
      <c r="A490" s="78" t="s">
        <v>2407</v>
      </c>
      <c r="B490" s="79" t="s">
        <v>1479</v>
      </c>
      <c r="C490" s="88" t="s">
        <v>2408</v>
      </c>
      <c r="D490" s="84" t="str">
        <f t="shared" si="15"/>
        <v xml:space="preserve">07973-ELABORACION DE CEDULAS, NOTAS TECNICAS, ANALISIS COSTO BENEFICIO Y ACOMPAÑAMIENTO EN LA GESTION DE PROYECTOS ANTE LA FEDERACION, PASO A DESNIVEL, POLIFORUM Y ESPACIOS PUBLICOS, AGUASCALIENTES_x000D_
</v>
      </c>
      <c r="E490" s="85">
        <v>983680</v>
      </c>
      <c r="F490" s="85">
        <v>983680</v>
      </c>
      <c r="G490" s="86">
        <f t="shared" si="16"/>
        <v>1</v>
      </c>
    </row>
    <row r="491" spans="1:7" ht="28.5" customHeight="1" x14ac:dyDescent="0.2">
      <c r="A491" s="78" t="s">
        <v>2409</v>
      </c>
      <c r="B491" s="79" t="s">
        <v>1479</v>
      </c>
      <c r="C491" s="78" t="s">
        <v>2410</v>
      </c>
      <c r="D491" s="84" t="str">
        <f t="shared" si="15"/>
        <v xml:space="preserve">07974-TRABAJOS COMPLEMENTARIOS PASO A DESNIVEL SUPERIOR AV. AGUASCALIENTES </v>
      </c>
      <c r="E491" s="85">
        <v>36455578.850000001</v>
      </c>
      <c r="F491" s="85">
        <v>42984746.859999999</v>
      </c>
      <c r="G491" s="86">
        <f t="shared" si="16"/>
        <v>0.84810500265907585</v>
      </c>
    </row>
    <row r="492" spans="1:7" ht="32.25" customHeight="1" x14ac:dyDescent="0.2">
      <c r="A492" s="78" t="s">
        <v>2411</v>
      </c>
      <c r="B492" s="79" t="s">
        <v>1479</v>
      </c>
      <c r="C492" s="88" t="s">
        <v>2412</v>
      </c>
      <c r="D492" s="84" t="str">
        <f t="shared" si="15"/>
        <v xml:space="preserve">07975-CORREDOR TRES CENTURIAS, ADECUACION ACCESO NOROESTE COFETRECE, AGUASCALIENTES_x000D_
</v>
      </c>
      <c r="E492" s="85">
        <v>1017213.04</v>
      </c>
      <c r="F492" s="85">
        <v>1017213.04</v>
      </c>
      <c r="G492" s="86">
        <f t="shared" si="16"/>
        <v>1</v>
      </c>
    </row>
    <row r="493" spans="1:7" ht="36" customHeight="1" x14ac:dyDescent="0.2">
      <c r="A493" s="78" t="s">
        <v>2413</v>
      </c>
      <c r="B493" s="79" t="s">
        <v>1479</v>
      </c>
      <c r="C493" s="88" t="s">
        <v>2414</v>
      </c>
      <c r="D493" s="84" t="str">
        <f t="shared" si="15"/>
        <v xml:space="preserve">07983-OBRAS DE INFRAESTRUCTURA BASICA EN MUNICIPIOS, REHABILITACION DE RED O SISTEMA DE AGUA POTABLE EN CALLE FILOMENO MALDONADO EN CABECERA MUNICIPAL DE TEPEZALA AGS., TEPEZALA_x000D_
</v>
      </c>
      <c r="E493" s="85">
        <v>1092146.6599999999</v>
      </c>
      <c r="F493" s="85">
        <v>1092146.6599999999</v>
      </c>
      <c r="G493" s="86">
        <f t="shared" si="16"/>
        <v>1</v>
      </c>
    </row>
    <row r="494" spans="1:7" ht="36" customHeight="1" x14ac:dyDescent="0.2">
      <c r="A494" s="78" t="s">
        <v>2415</v>
      </c>
      <c r="B494" s="79" t="s">
        <v>1479</v>
      </c>
      <c r="C494" s="78" t="s">
        <v>2416</v>
      </c>
      <c r="D494" s="84" t="str">
        <f t="shared" si="15"/>
        <v xml:space="preserve">07984-ESTUDIOS DE PRE INVERSION PARA LLEVAR A CABO LA CONSTRUCCION DEL ACOTAMIENTO FERROVIARIO JALISCO </v>
      </c>
      <c r="E494" s="85">
        <v>4872000</v>
      </c>
      <c r="F494" s="85">
        <v>4872000</v>
      </c>
      <c r="G494" s="86">
        <f t="shared" si="16"/>
        <v>1</v>
      </c>
    </row>
    <row r="495" spans="1:7" ht="39.950000000000003" customHeight="1" x14ac:dyDescent="0.2">
      <c r="A495" s="78" t="s">
        <v>2417</v>
      </c>
      <c r="B495" s="79" t="s">
        <v>1479</v>
      </c>
      <c r="C495" s="88" t="s">
        <v>2418</v>
      </c>
      <c r="D495" s="84" t="str">
        <f t="shared" si="15"/>
        <v xml:space="preserve">07987-TRABAJOS COMPLEMENTARIOS EN COLECTOR CASA BLANCA, AGUASCALIENTES_x000D_
</v>
      </c>
      <c r="E495" s="85">
        <v>2244165.5099999998</v>
      </c>
      <c r="F495" s="85">
        <v>2244165.5099999998</v>
      </c>
      <c r="G495" s="86">
        <f t="shared" si="16"/>
        <v>1</v>
      </c>
    </row>
    <row r="496" spans="1:7" ht="39.950000000000003" customHeight="1" x14ac:dyDescent="0.2">
      <c r="A496" s="78" t="s">
        <v>2419</v>
      </c>
      <c r="B496" s="79" t="s">
        <v>1479</v>
      </c>
      <c r="C496" s="88" t="s">
        <v>2420</v>
      </c>
      <c r="D496" s="84" t="str">
        <f t="shared" si="15"/>
        <v xml:space="preserve">07988-OBRAS DE INFRAESTRUCTURA DE AGUA POTABLE, ALCANTARILLADO Y SANEAMIENTO, TRABAJOS COMPLEMENTARIOS EN LA PERFORACION DE POZO DE AGUA POTABLE EN EL LLANO, JESUS MARIA, EL LLANO, JESUS MARIA_x000D_
</v>
      </c>
      <c r="E496" s="85">
        <v>444258.24</v>
      </c>
      <c r="F496" s="85">
        <v>444258.24</v>
      </c>
      <c r="G496" s="86">
        <f t="shared" si="16"/>
        <v>1</v>
      </c>
    </row>
    <row r="497" spans="1:7" ht="39.950000000000003" customHeight="1" x14ac:dyDescent="0.2">
      <c r="A497" s="78" t="s">
        <v>2421</v>
      </c>
      <c r="B497" s="79" t="s">
        <v>1479</v>
      </c>
      <c r="C497" s="88" t="s">
        <v>2422</v>
      </c>
      <c r="D497" s="84" t="str">
        <f t="shared" si="15"/>
        <v xml:space="preserve">07990-REHABILITACION DE EDIFICIOS PUBLICOS DE GOBIERNO DEL ESTADO, ADECUACION DE ANTIGUO HOSPITAL HIDALGO PARA OFICINAS DE CONTRALORIA Y REHABILITACION DE OFICINAS EXISTENTES EN PLAZA PATRIA, AGUASCALIENTES_x000D_
</v>
      </c>
      <c r="E497" s="85">
        <v>3234059.05</v>
      </c>
      <c r="F497" s="85">
        <v>3234059.05</v>
      </c>
      <c r="G497" s="86">
        <f t="shared" si="16"/>
        <v>1</v>
      </c>
    </row>
    <row r="498" spans="1:7" ht="39.950000000000003" customHeight="1" x14ac:dyDescent="0.2">
      <c r="A498" s="78" t="s">
        <v>2423</v>
      </c>
      <c r="B498" s="79" t="s">
        <v>1479</v>
      </c>
      <c r="C498" s="88" t="s">
        <v>2424</v>
      </c>
      <c r="D498" s="84" t="str">
        <f t="shared" si="15"/>
        <v xml:space="preserve">07991-OBRAS DE INFRAESTRUCTUTA BASICA EN MUNICIPIOS,CONSTRUCCION DE PAVIMENTACION, GUARNICIONES Y BANQUETAS EN LA CALLE ALDAMA COLONIA ,ARTINEZ ANDRADE EN LA CABECERA MUICIPAL DE JESUS MARIA, JESUS MARIA_x000D_
</v>
      </c>
      <c r="E498" s="85">
        <v>1790868.27</v>
      </c>
      <c r="F498" s="85">
        <v>1790868.27</v>
      </c>
      <c r="G498" s="86">
        <f t="shared" si="16"/>
        <v>1</v>
      </c>
    </row>
    <row r="499" spans="1:7" ht="24" x14ac:dyDescent="0.2">
      <c r="A499" s="78" t="s">
        <v>2425</v>
      </c>
      <c r="B499" s="79" t="s">
        <v>1479</v>
      </c>
      <c r="C499" s="78" t="s">
        <v>2426</v>
      </c>
      <c r="D499" s="84" t="str">
        <f t="shared" si="15"/>
        <v>07996-MOBILIARIO URBANO CICLISTA YOVOY, CIRCUITO LOMAS DE SAN JORGE Y CIRCUITO NORIAS DE OJOCALIENTE, COFETREC, AGUASCALIENTES</v>
      </c>
      <c r="E499" s="85">
        <v>470419.98</v>
      </c>
      <c r="F499" s="85">
        <v>547142</v>
      </c>
      <c r="G499" s="86">
        <f t="shared" si="16"/>
        <v>0.85977676727430896</v>
      </c>
    </row>
    <row r="500" spans="1:7" ht="36.75" customHeight="1" x14ac:dyDescent="0.2">
      <c r="A500" s="78" t="s">
        <v>2427</v>
      </c>
      <c r="B500" s="79" t="s">
        <v>1479</v>
      </c>
      <c r="C500" s="88" t="s">
        <v>2428</v>
      </c>
      <c r="D500" s="84" t="str">
        <f t="shared" si="15"/>
        <v xml:space="preserve">07997-REHABILITACION Y AMPLIACION DE ALBERGUE PARA ADOLESCENTES, DEL DIF ESTATAL EN AGUASCALIENTES, AGS., AGUASCALIENTES_x000D_
</v>
      </c>
      <c r="E500" s="85">
        <v>4700408.7</v>
      </c>
      <c r="F500" s="85">
        <v>4891478</v>
      </c>
      <c r="G500" s="86">
        <f t="shared" si="16"/>
        <v>0.96093832988720385</v>
      </c>
    </row>
    <row r="501" spans="1:7" ht="21.75" customHeight="1" x14ac:dyDescent="0.2">
      <c r="A501" s="78" t="s">
        <v>2429</v>
      </c>
      <c r="B501" s="79" t="s">
        <v>1479</v>
      </c>
      <c r="C501" s="88" t="s">
        <v>2430</v>
      </c>
      <c r="D501" s="84" t="str">
        <f t="shared" si="15"/>
        <v xml:space="preserve">07999-REHABILITACION DEL DEPORTIVO FERROCARRILERO, SEGUNDA ETAPA, AGUASCALIENTES_x000D_
</v>
      </c>
      <c r="E501" s="85">
        <v>1999973.75</v>
      </c>
      <c r="F501" s="85">
        <v>1999973.75</v>
      </c>
      <c r="G501" s="86">
        <f t="shared" si="16"/>
        <v>1</v>
      </c>
    </row>
    <row r="502" spans="1:7" x14ac:dyDescent="0.2">
      <c r="A502" s="78" t="s">
        <v>2431</v>
      </c>
      <c r="B502" s="79" t="s">
        <v>1479</v>
      </c>
      <c r="C502" s="78" t="s">
        <v>2432</v>
      </c>
      <c r="D502" s="84" t="str">
        <f t="shared" si="15"/>
        <v>08001-CONTIGO PODEMOS</v>
      </c>
      <c r="E502" s="85">
        <v>78557959.290000007</v>
      </c>
      <c r="F502" s="85">
        <v>83268963.291999996</v>
      </c>
      <c r="G502" s="86">
        <f t="shared" si="16"/>
        <v>0.9434242505760535</v>
      </c>
    </row>
    <row r="503" spans="1:7" x14ac:dyDescent="0.2">
      <c r="A503" s="78" t="s">
        <v>2433</v>
      </c>
      <c r="B503" s="79" t="s">
        <v>1479</v>
      </c>
      <c r="C503" s="78" t="s">
        <v>2434</v>
      </c>
      <c r="D503" s="84" t="str">
        <f t="shared" si="15"/>
        <v>08003-OFICINAS DE LA DIRECCIÓN GENERAL DE DESARROLLO SOCIAL</v>
      </c>
      <c r="E503" s="85">
        <v>24891844.850000001</v>
      </c>
      <c r="F503" s="85">
        <v>24891844.850000001</v>
      </c>
      <c r="G503" s="86">
        <f t="shared" si="16"/>
        <v>1</v>
      </c>
    </row>
    <row r="504" spans="1:7" x14ac:dyDescent="0.2">
      <c r="A504" s="78" t="s">
        <v>2435</v>
      </c>
      <c r="B504" s="79" t="s">
        <v>1479</v>
      </c>
      <c r="C504" s="78" t="s">
        <v>2436</v>
      </c>
      <c r="D504" s="84" t="str">
        <f t="shared" si="15"/>
        <v>08004-OFICINAS DE LA DIRECCIÓN GENERAL DE COMBATE A LA POBREZA Y ATENCIÓN A GRUPOS VULNERABLES</v>
      </c>
      <c r="E504" s="85">
        <v>1752698.82</v>
      </c>
      <c r="F504" s="85">
        <v>1752698.82</v>
      </c>
      <c r="G504" s="86">
        <f t="shared" si="16"/>
        <v>1</v>
      </c>
    </row>
    <row r="505" spans="1:7" x14ac:dyDescent="0.2">
      <c r="A505" s="78" t="s">
        <v>2437</v>
      </c>
      <c r="B505" s="79" t="s">
        <v>1479</v>
      </c>
      <c r="C505" s="78" t="s">
        <v>2438</v>
      </c>
      <c r="D505" s="84" t="str">
        <f t="shared" si="15"/>
        <v>08005-OFICINAS DE LA SECRETARÍA PARTICULAR</v>
      </c>
      <c r="E505" s="85">
        <v>1759389.31</v>
      </c>
      <c r="F505" s="85">
        <v>1759389.31</v>
      </c>
      <c r="G505" s="86">
        <f t="shared" si="16"/>
        <v>1</v>
      </c>
    </row>
    <row r="506" spans="1:7" ht="24" x14ac:dyDescent="0.2">
      <c r="A506" s="78" t="s">
        <v>2439</v>
      </c>
      <c r="B506" s="79" t="s">
        <v>1479</v>
      </c>
      <c r="C506" s="88" t="s">
        <v>2440</v>
      </c>
      <c r="D506" s="84" t="str">
        <f t="shared" si="15"/>
        <v xml:space="preserve">08006-OPERATIVOS INTERINSTITUCIONALES_x000D_
</v>
      </c>
      <c r="E506" s="85">
        <v>419667.78</v>
      </c>
      <c r="F506" s="85">
        <v>424207.32</v>
      </c>
      <c r="G506" s="86">
        <f t="shared" si="16"/>
        <v>0.98929877023338497</v>
      </c>
    </row>
    <row r="507" spans="1:7" ht="36" x14ac:dyDescent="0.2">
      <c r="A507" s="78" t="s">
        <v>2441</v>
      </c>
      <c r="B507" s="79" t="s">
        <v>1479</v>
      </c>
      <c r="C507" s="88" t="s">
        <v>2442</v>
      </c>
      <c r="D507" s="84" t="str">
        <f t="shared" si="15"/>
        <v xml:space="preserve">08009-ADMINISTRACIÓN Y SERVICIOS DE LA ISLA SAN MARCOS_x000D_
</v>
      </c>
      <c r="E507" s="85">
        <v>12762109.130000001</v>
      </c>
      <c r="F507" s="85">
        <v>13621583.199999999</v>
      </c>
      <c r="G507" s="86">
        <f t="shared" si="16"/>
        <v>0.93690351133339633</v>
      </c>
    </row>
    <row r="508" spans="1:7" x14ac:dyDescent="0.2">
      <c r="A508" s="78" t="s">
        <v>2443</v>
      </c>
      <c r="B508" s="79" t="s">
        <v>1479</v>
      </c>
      <c r="C508" s="78" t="s">
        <v>2444</v>
      </c>
      <c r="D508" s="84" t="str">
        <f t="shared" si="15"/>
        <v>08011-BÚSQUEDA Y LOCALIZACIÓN DE PERSONAS DESAPARECIDAS</v>
      </c>
      <c r="E508" s="85">
        <v>7556920.6399999997</v>
      </c>
      <c r="F508" s="85">
        <v>10577100</v>
      </c>
      <c r="G508" s="86">
        <f t="shared" si="16"/>
        <v>0.71446054589632313</v>
      </c>
    </row>
    <row r="509" spans="1:7" x14ac:dyDescent="0.2">
      <c r="A509" s="78" t="s">
        <v>2445</v>
      </c>
      <c r="B509" s="79" t="s">
        <v>1479</v>
      </c>
      <c r="C509" s="78" t="s">
        <v>2446</v>
      </c>
      <c r="D509" s="84" t="str">
        <f t="shared" si="15"/>
        <v>08012-DOCENCIA, INVESTIGACIÓN Y VINCULACIÓN DE CALIDAD (CONVENIO FEDERAL)</v>
      </c>
      <c r="E509" s="85">
        <v>922202954.86000001</v>
      </c>
      <c r="F509" s="85">
        <v>922202954.86000001</v>
      </c>
      <c r="G509" s="86">
        <f t="shared" si="16"/>
        <v>1</v>
      </c>
    </row>
    <row r="510" spans="1:7" x14ac:dyDescent="0.2">
      <c r="A510" s="78" t="s">
        <v>2447</v>
      </c>
      <c r="B510" s="79" t="s">
        <v>1479</v>
      </c>
      <c r="C510" s="78" t="s">
        <v>2448</v>
      </c>
      <c r="D510" s="84" t="str">
        <f t="shared" si="15"/>
        <v>08013-PDE PROGRAMA DIRECTO ESTATAL 2021</v>
      </c>
      <c r="E510" s="85">
        <v>0</v>
      </c>
      <c r="F510" s="85">
        <v>5980137.6900000004</v>
      </c>
      <c r="G510" s="86">
        <f t="shared" si="16"/>
        <v>0</v>
      </c>
    </row>
    <row r="511" spans="1:7" x14ac:dyDescent="0.2">
      <c r="A511" s="78" t="s">
        <v>2449</v>
      </c>
      <c r="B511" s="79" t="s">
        <v>1479</v>
      </c>
      <c r="C511" s="78" t="s">
        <v>2450</v>
      </c>
      <c r="D511" s="84" t="str">
        <f t="shared" si="15"/>
        <v>08015-FISE 2021</v>
      </c>
      <c r="E511" s="85">
        <v>0</v>
      </c>
      <c r="F511" s="85">
        <v>46622.23</v>
      </c>
      <c r="G511" s="86">
        <f t="shared" si="16"/>
        <v>0</v>
      </c>
    </row>
    <row r="512" spans="1:7" x14ac:dyDescent="0.2">
      <c r="A512" s="78" t="s">
        <v>2451</v>
      </c>
      <c r="B512" s="79" t="s">
        <v>1479</v>
      </c>
      <c r="C512" s="78" t="s">
        <v>2452</v>
      </c>
      <c r="D512" s="84" t="str">
        <f t="shared" si="15"/>
        <v>08017-RENDIMIENTOS FINANCIEROS FASP 2020</v>
      </c>
      <c r="E512" s="85">
        <v>855022.67</v>
      </c>
      <c r="F512" s="85">
        <v>855022.67</v>
      </c>
      <c r="G512" s="86">
        <f t="shared" si="16"/>
        <v>1</v>
      </c>
    </row>
    <row r="513" spans="1:7" x14ac:dyDescent="0.2">
      <c r="A513" s="78" t="s">
        <v>2453</v>
      </c>
      <c r="B513" s="79" t="s">
        <v>1479</v>
      </c>
      <c r="C513" s="78" t="s">
        <v>2454</v>
      </c>
      <c r="D513" s="84" t="str">
        <f t="shared" si="15"/>
        <v>08018-FORTALECIMINETO DE LAS CAPACIDADES DE EVALUACION EN CONTROL DE CONFIANZA</v>
      </c>
      <c r="E513" s="85">
        <v>778419.16</v>
      </c>
      <c r="F513" s="85">
        <v>778419.16</v>
      </c>
      <c r="G513" s="86">
        <f t="shared" si="16"/>
        <v>1</v>
      </c>
    </row>
    <row r="514" spans="1:7" x14ac:dyDescent="0.2">
      <c r="A514" s="78" t="s">
        <v>2455</v>
      </c>
      <c r="B514" s="79" t="s">
        <v>1479</v>
      </c>
      <c r="C514" s="78" t="s">
        <v>2456</v>
      </c>
      <c r="D514" s="84" t="str">
        <f t="shared" si="15"/>
        <v>08019-PROFESIONALIZACION Y CAPACITACION DE LOS ELEMENTOS POLICIALES DE SEGURIDAD PUBLICA</v>
      </c>
      <c r="E514" s="85">
        <v>169789.2</v>
      </c>
      <c r="F514" s="85">
        <v>169789.2</v>
      </c>
      <c r="G514" s="86">
        <f t="shared" si="16"/>
        <v>1</v>
      </c>
    </row>
    <row r="515" spans="1:7" x14ac:dyDescent="0.2">
      <c r="A515" s="78" t="s">
        <v>2457</v>
      </c>
      <c r="B515" s="79" t="s">
        <v>1479</v>
      </c>
      <c r="C515" s="78" t="s">
        <v>2458</v>
      </c>
      <c r="D515" s="84" t="str">
        <f t="shared" si="15"/>
        <v>08020-FORTALECIMIENTO AL SISTEMA PENITENCIARIO NACIONAL</v>
      </c>
      <c r="E515" s="85">
        <v>2493989.56</v>
      </c>
      <c r="F515" s="85">
        <v>2493989.56</v>
      </c>
      <c r="G515" s="86">
        <f t="shared" si="16"/>
        <v>1</v>
      </c>
    </row>
    <row r="516" spans="1:7" ht="24" x14ac:dyDescent="0.2">
      <c r="A516" s="78" t="s">
        <v>2459</v>
      </c>
      <c r="B516" s="79" t="s">
        <v>1479</v>
      </c>
      <c r="C516" s="78" t="s">
        <v>2460</v>
      </c>
      <c r="D516" s="84" t="str">
        <f t="shared" si="15"/>
        <v>08021-FORTALECIMIENTO DE LA AUTORIDAD ADMINISTRATIVA ESPECIALIZADA DEL SISTEMA DE JUSTICIA PENAL PARA ADOLESCENTES</v>
      </c>
      <c r="E516" s="85">
        <v>528923.99</v>
      </c>
      <c r="F516" s="85">
        <v>528923.99</v>
      </c>
      <c r="G516" s="86">
        <f t="shared" si="16"/>
        <v>1</v>
      </c>
    </row>
    <row r="517" spans="1:7" x14ac:dyDescent="0.2">
      <c r="A517" s="78" t="s">
        <v>2461</v>
      </c>
      <c r="B517" s="79" t="s">
        <v>1479</v>
      </c>
      <c r="C517" s="78" t="s">
        <v>2462</v>
      </c>
      <c r="D517" s="84" t="str">
        <f t="shared" si="15"/>
        <v>08022-SEGUIMIENTO Y EVALUACION DE LOS PROGRAMAS</v>
      </c>
      <c r="E517" s="85">
        <v>1200448.08</v>
      </c>
      <c r="F517" s="85">
        <v>1200448.08</v>
      </c>
      <c r="G517" s="86">
        <f t="shared" si="16"/>
        <v>1</v>
      </c>
    </row>
    <row r="518" spans="1:7" ht="24" x14ac:dyDescent="0.2">
      <c r="A518" s="78" t="s">
        <v>2463</v>
      </c>
      <c r="B518" s="79" t="s">
        <v>1479</v>
      </c>
      <c r="C518" s="78" t="s">
        <v>2464</v>
      </c>
      <c r="D518" s="84" t="str">
        <f t="shared" si="15"/>
        <v>08023-CONTROL Y SEGUIMIENTO DE LAS OBRAS DE INFRAESTRUCTURA BAJO LA EJECUCION DEL ESTADO 2021 IIFEA, TODOS LOS MUNICIPIOS, TODO EL ESTADO</v>
      </c>
      <c r="E518" s="85">
        <v>10000000</v>
      </c>
      <c r="F518" s="85">
        <v>10000000</v>
      </c>
      <c r="G518" s="86">
        <f t="shared" si="16"/>
        <v>1</v>
      </c>
    </row>
    <row r="519" spans="1:7" ht="36" x14ac:dyDescent="0.2">
      <c r="A519" s="78" t="s">
        <v>2465</v>
      </c>
      <c r="B519" s="79" t="s">
        <v>1479</v>
      </c>
      <c r="C519" s="78" t="s">
        <v>2466</v>
      </c>
      <c r="D519" s="84" t="str">
        <f t="shared" si="15"/>
        <v>08024-SERVICIOS RELACIONADOS CON LA OBRA PUBLICA PARA PERITAJES DE OBRA PERMISOS AMBIENTALES, LICENCIAS DE CONSTRUCCION Y SERVICIOS DE PUBLICACION DE CONVOCATORIAS PARA EL PROGRAMA DE INFRAESTRUCTURA 2021 IIFEA, TODOS LOS MUNICIPIOS, TODO EL ESTADO</v>
      </c>
      <c r="E519" s="85">
        <v>2000000</v>
      </c>
      <c r="F519" s="85">
        <v>2000000</v>
      </c>
      <c r="G519" s="86">
        <f t="shared" si="16"/>
        <v>1</v>
      </c>
    </row>
    <row r="520" spans="1:7" ht="36" x14ac:dyDescent="0.2">
      <c r="A520" s="78" t="s">
        <v>2467</v>
      </c>
      <c r="B520" s="79" t="s">
        <v>1479</v>
      </c>
      <c r="C520" s="78" t="s">
        <v>2468</v>
      </c>
      <c r="D520" s="84" t="str">
        <f t="shared" si="15"/>
        <v>08027-SERVICIOS RELACIONADOS CON LA OBRA PUBLICA PARA PERITAJES DE OBRA, PERMISOS AMBIENTALES, LICENCIAS DE CONSTRUCCION Y SERVICIOS DE PUBLICACION DE CONVOCATORIAS PARA EL PROGRAMA DE INFRAESTRUCTURA 2021, PERITAJES Y SERVICIOS DE PUBLICACION DE CONVOCATORIAS</v>
      </c>
      <c r="E520" s="85">
        <v>5932936.5099999998</v>
      </c>
      <c r="F520" s="85">
        <v>8650000</v>
      </c>
      <c r="G520" s="86">
        <f t="shared" si="16"/>
        <v>0.6858886138728324</v>
      </c>
    </row>
    <row r="521" spans="1:7" ht="36" x14ac:dyDescent="0.2">
      <c r="A521" s="78" t="s">
        <v>2469</v>
      </c>
      <c r="B521" s="79" t="s">
        <v>1479</v>
      </c>
      <c r="C521" s="78" t="s">
        <v>2470</v>
      </c>
      <c r="D521" s="84" t="str">
        <f t="shared" si="15"/>
        <v>08028-SERVICIOS RELACIONADOS CON LA OBRA PUBLICA PARA PERITAJES DE OBRA, PERMISOS AMBIENTALES, LICENCIAS DE CONSTRUCCION Y SERVICIOS DE PUBLICACION DE CONVOCATORIAS PARA EL PROGRAMA DE INFRAESTRUCTURA 2021, PERMISOS AMBIENTALES Y LICENCIAS DE CONSTRUCCION</v>
      </c>
      <c r="E521" s="85">
        <v>7143034.8700000001</v>
      </c>
      <c r="F521" s="85">
        <v>7200000</v>
      </c>
      <c r="G521" s="86">
        <f t="shared" si="16"/>
        <v>0.99208817638888891</v>
      </c>
    </row>
    <row r="522" spans="1:7" x14ac:dyDescent="0.2">
      <c r="A522" s="78" t="s">
        <v>2471</v>
      </c>
      <c r="B522" s="79" t="s">
        <v>1479</v>
      </c>
      <c r="C522" s="78" t="s">
        <v>2472</v>
      </c>
      <c r="D522" s="84" t="str">
        <f t="shared" si="15"/>
        <v>08029-PAGO DE AFECTACIONES POR OBRAS DE INFRAESTRUCTURA EN EL ESTADO</v>
      </c>
      <c r="E522" s="85">
        <v>2339659.64</v>
      </c>
      <c r="F522" s="85">
        <v>10000000</v>
      </c>
      <c r="G522" s="86">
        <f t="shared" si="16"/>
        <v>0.23396596400000003</v>
      </c>
    </row>
    <row r="523" spans="1:7" ht="39.950000000000003" customHeight="1" x14ac:dyDescent="0.2">
      <c r="A523" s="78" t="s">
        <v>2473</v>
      </c>
      <c r="B523" s="79" t="s">
        <v>1479</v>
      </c>
      <c r="C523" s="88" t="s">
        <v>2474</v>
      </c>
      <c r="D523" s="84" t="str">
        <f t="shared" si="15"/>
        <v xml:space="preserve">08034-REHABILITACION DE EDIFICIOS PUBLICOS DE GOBIERNO DEL ESTADO, AMPLIACION DE RED DE DATOS EN LA DIRECCION GENERAL DE SUPERVISION DE OBRAS Y LA COORDINACION DE INFORMATICA DE LA SECRETARIA DE OBRAS PUBLICAS, AGUASCALIENTES_x000D_
</v>
      </c>
      <c r="E523" s="85">
        <v>172716.76</v>
      </c>
      <c r="F523" s="85">
        <v>172716.76</v>
      </c>
      <c r="G523" s="86">
        <f t="shared" si="16"/>
        <v>1</v>
      </c>
    </row>
    <row r="524" spans="1:7" ht="39.950000000000003" customHeight="1" x14ac:dyDescent="0.2">
      <c r="A524" s="78" t="s">
        <v>2475</v>
      </c>
      <c r="B524" s="79" t="s">
        <v>1479</v>
      </c>
      <c r="C524" s="88" t="s">
        <v>2476</v>
      </c>
      <c r="D524" s="84" t="str">
        <f t="shared" si="15"/>
        <v xml:space="preserve">08036-TRABAJOS COMPLEMENTARIOS BIBLIOTECA JAIME TORRES BODET, AGUASCALIENTES_x000D_
</v>
      </c>
      <c r="E524" s="85">
        <v>299823.96999999997</v>
      </c>
      <c r="F524" s="85">
        <v>299823.96999999997</v>
      </c>
      <c r="G524" s="86">
        <f t="shared" si="16"/>
        <v>1</v>
      </c>
    </row>
    <row r="525" spans="1:7" ht="39.950000000000003" customHeight="1" x14ac:dyDescent="0.2">
      <c r="A525" s="78" t="s">
        <v>2477</v>
      </c>
      <c r="B525" s="79" t="s">
        <v>1479</v>
      </c>
      <c r="C525" s="88" t="s">
        <v>2478</v>
      </c>
      <c r="D525" s="84" t="str">
        <f t="shared" ref="D525:D588" si="17">CONCATENATE(A525,B525,C525)</f>
        <v xml:space="preserve">08037-CONSOLIDACION DE LA INFRAESTRUCTURA DE SERVICIOS EN LA ISLA SAN MARCOS, CORRESPONDIENTE AL POLIFORUM CHARRO, PRIMERA ETAPA: POLIFORUM Y EXPLANADA DE ACCESO, AGUASCALIENTES, AGS., AGUASCALIENTES_x000D_
</v>
      </c>
      <c r="E525" s="85">
        <v>129738168.31999999</v>
      </c>
      <c r="F525" s="85">
        <v>129738168.31999999</v>
      </c>
      <c r="G525" s="86">
        <f t="shared" si="16"/>
        <v>1</v>
      </c>
    </row>
    <row r="526" spans="1:7" ht="39.950000000000003" customHeight="1" x14ac:dyDescent="0.2">
      <c r="A526" s="78" t="s">
        <v>2479</v>
      </c>
      <c r="B526" s="79" t="s">
        <v>1479</v>
      </c>
      <c r="C526" s="88" t="s">
        <v>2480</v>
      </c>
      <c r="D526" s="84" t="str">
        <f t="shared" si="17"/>
        <v xml:space="preserve">08038-OBRAS COMPLEMENTARIAS EN AREAS DE CORREDOR TRES CENTURIAS INTERVENCION DE CORREDOR FERROVIARIO Y FACHADAS. PRIMERA ETAPA, FACHADAS ENTRE CALLE GERONIMO OROZCO Y AV. DE LA CONVENCION DE 1914, AGUASCALIENTES_x000D_
</v>
      </c>
      <c r="E526" s="85">
        <v>617379.19999999995</v>
      </c>
      <c r="F526" s="85">
        <v>1500000</v>
      </c>
      <c r="G526" s="86">
        <f t="shared" si="16"/>
        <v>0.41158613333333333</v>
      </c>
    </row>
    <row r="527" spans="1:7" ht="39.950000000000003" customHeight="1" x14ac:dyDescent="0.2">
      <c r="A527" s="78" t="s">
        <v>2481</v>
      </c>
      <c r="B527" s="79" t="s">
        <v>1479</v>
      </c>
      <c r="C527" s="88" t="s">
        <v>2482</v>
      </c>
      <c r="D527" s="84" t="str">
        <f t="shared" si="17"/>
        <v xml:space="preserve">08039-OBRAS COMPLEMENTARIAS EN AREAS DE CORREDOR TRES CENTURIAS REHABILITACION DE VAGONES, 2 VAGONES EN BOSQUE URBANO, AGUASCALIENTES_x000D_
</v>
      </c>
      <c r="E527" s="85">
        <v>525939</v>
      </c>
      <c r="F527" s="85">
        <v>525939</v>
      </c>
      <c r="G527" s="86">
        <f t="shared" si="16"/>
        <v>1</v>
      </c>
    </row>
    <row r="528" spans="1:7" ht="39.950000000000003" customHeight="1" x14ac:dyDescent="0.2">
      <c r="A528" s="78" t="s">
        <v>2483</v>
      </c>
      <c r="B528" s="79" t="s">
        <v>1479</v>
      </c>
      <c r="C528" s="88" t="s">
        <v>2484</v>
      </c>
      <c r="D528" s="84" t="str">
        <f t="shared" si="17"/>
        <v xml:space="preserve">08040-RESTAURACION DE LA NAVE 55, FUNDICION DE ZAPATAS, DEL COMPLEJO TRES CENTURIAS, AGUASCALIENTES, AGUASCALIENTES_x000D_
</v>
      </c>
      <c r="E528" s="85">
        <v>13665179.810000001</v>
      </c>
      <c r="F528" s="85">
        <v>14948585.140000001</v>
      </c>
      <c r="G528" s="86">
        <f t="shared" si="16"/>
        <v>0.91414536439533567</v>
      </c>
    </row>
    <row r="529" spans="1:7" ht="39.950000000000003" customHeight="1" x14ac:dyDescent="0.2">
      <c r="A529" s="78" t="s">
        <v>2485</v>
      </c>
      <c r="B529" s="79" t="s">
        <v>1479</v>
      </c>
      <c r="C529" s="88" t="s">
        <v>2486</v>
      </c>
      <c r="D529" s="84" t="str">
        <f t="shared" si="17"/>
        <v xml:space="preserve">08041-CONSTRUCCION DE PUENTE PEATONAL EN AV. AGUASCALIENTES, CRUCE CON FRACC. PARRAS, AGUASCALIENTES, AGUASCALIENTES_x000D_
</v>
      </c>
      <c r="E529" s="85">
        <v>8845848.1799999997</v>
      </c>
      <c r="F529" s="85">
        <v>10499997</v>
      </c>
      <c r="G529" s="86">
        <f t="shared" si="16"/>
        <v>0.84246197213199203</v>
      </c>
    </row>
    <row r="530" spans="1:7" ht="39.950000000000003" customHeight="1" x14ac:dyDescent="0.2">
      <c r="A530" s="78" t="s">
        <v>2487</v>
      </c>
      <c r="B530" s="79" t="s">
        <v>1479</v>
      </c>
      <c r="C530" s="88" t="s">
        <v>2488</v>
      </c>
      <c r="D530" s="84" t="str">
        <f t="shared" si="17"/>
        <v xml:space="preserve">08042-REHABILITACION DE PLAZA EN PABELLON DE HIDALGO, PABELLON DE HIDALGO, RINCON DE ROMOS_x000D_
</v>
      </c>
      <c r="E530" s="85">
        <v>8499891.1600000001</v>
      </c>
      <c r="F530" s="85">
        <v>10000000</v>
      </c>
      <c r="G530" s="86">
        <f t="shared" si="16"/>
        <v>0.84998911600000004</v>
      </c>
    </row>
    <row r="531" spans="1:7" ht="39.950000000000003" customHeight="1" x14ac:dyDescent="0.2">
      <c r="A531" s="78" t="s">
        <v>2489</v>
      </c>
      <c r="B531" s="79" t="s">
        <v>1479</v>
      </c>
      <c r="C531" s="88" t="s">
        <v>2490</v>
      </c>
      <c r="D531" s="84" t="str">
        <f t="shared" si="17"/>
        <v xml:space="preserve">08043-CONSTRUCCIN DE PUENTE PEATONAL EN AV. AGUASCALIENTES, CRUCE CON TERMINAL ORIENTE DE TRANSPORTE PUBLICO, FRACC. MUNICIPIO LIBRE, AGUASCALIENTES_x000D_
</v>
      </c>
      <c r="E531" s="85">
        <v>9885777.0399999991</v>
      </c>
      <c r="F531" s="85">
        <v>11962186</v>
      </c>
      <c r="G531" s="86">
        <f t="shared" si="16"/>
        <v>0.82641893714075332</v>
      </c>
    </row>
    <row r="532" spans="1:7" ht="39.950000000000003" customHeight="1" x14ac:dyDescent="0.2">
      <c r="A532" s="78" t="s">
        <v>2491</v>
      </c>
      <c r="B532" s="79" t="s">
        <v>1479</v>
      </c>
      <c r="C532" s="88" t="s">
        <v>2492</v>
      </c>
      <c r="D532" s="84" t="str">
        <f t="shared" si="17"/>
        <v xml:space="preserve">08044-ACTUALIZACION DEL ESTUDIO DE ANALISIS FINANCIERO DEL SISTEMA INTEGRADO DE TRANSPORTE METROPOLITANO, PARA LA CIUDAD DE AGUASCALIENTES, AGS., AGUASCALIENTES_x000D_
</v>
      </c>
      <c r="E532" s="85">
        <v>597400</v>
      </c>
      <c r="F532" s="85">
        <v>597400</v>
      </c>
      <c r="G532" s="86">
        <f t="shared" si="16"/>
        <v>1</v>
      </c>
    </row>
    <row r="533" spans="1:7" ht="39.950000000000003" customHeight="1" x14ac:dyDescent="0.2">
      <c r="A533" s="78" t="s">
        <v>2493</v>
      </c>
      <c r="B533" s="79" t="s">
        <v>1479</v>
      </c>
      <c r="C533" s="88" t="s">
        <v>2494</v>
      </c>
      <c r="D533" s="84" t="str">
        <f t="shared" si="17"/>
        <v xml:space="preserve">08045-REHABILITACION DE EDIFICIOS PUBLICOS DE GOBIERNO DEL ESTADO,  REHABILITACION DE LAS OFICINAS DE LA COORDINACION GENERAL DE PLANEACION Y PROYECTOS, AGUASCALIENTES_x000D_
</v>
      </c>
      <c r="E533" s="85">
        <v>164460.42000000001</v>
      </c>
      <c r="F533" s="85">
        <v>164460.42000000001</v>
      </c>
      <c r="G533" s="86">
        <f t="shared" si="16"/>
        <v>1</v>
      </c>
    </row>
    <row r="534" spans="1:7" ht="39.950000000000003" customHeight="1" x14ac:dyDescent="0.2">
      <c r="A534" s="78" t="s">
        <v>2495</v>
      </c>
      <c r="B534" s="79" t="s">
        <v>1479</v>
      </c>
      <c r="C534" s="88" t="s">
        <v>2496</v>
      </c>
      <c r="D534" s="84" t="str">
        <f t="shared" si="17"/>
        <v xml:space="preserve">08046-OBRAS DE INFRAESTRUCTURA Y ACCIONES PARA EL DESARROLLO TURISTICO Y PUEBLOS MAGICOS DEL ESTADO, REHABILITACION DE ZONA DE ANTROS, AGUASCALIENTES_x000D_
</v>
      </c>
      <c r="E534" s="85">
        <v>1096307.6399999999</v>
      </c>
      <c r="F534" s="85">
        <v>1096307.6399999999</v>
      </c>
      <c r="G534" s="86">
        <f t="shared" si="16"/>
        <v>1</v>
      </c>
    </row>
    <row r="535" spans="1:7" ht="39.950000000000003" customHeight="1" x14ac:dyDescent="0.2">
      <c r="A535" s="78" t="s">
        <v>2497</v>
      </c>
      <c r="B535" s="79" t="s">
        <v>1479</v>
      </c>
      <c r="C535" s="88" t="s">
        <v>2498</v>
      </c>
      <c r="D535" s="84" t="str">
        <f t="shared" si="17"/>
        <v xml:space="preserve">08047-REHABILITACION DE EDIFICIOS PUBLICOS DE GOBIERNO DEL ESTADO,  ACOMETIDA DE MEDIA TENSION Y REUBICACION DE FIBRA OPTICA EN LAS INSTALACIONES DE LA FISCALIA DEL ESTADO, AGUASCALIENTES_x000D_
</v>
      </c>
      <c r="E535" s="85">
        <v>788965.37</v>
      </c>
      <c r="F535" s="85">
        <v>788965.37</v>
      </c>
      <c r="G535" s="86">
        <f t="shared" ref="G535:G598" si="18">E535/F535</f>
        <v>1</v>
      </c>
    </row>
    <row r="536" spans="1:7" ht="39.950000000000003" customHeight="1" x14ac:dyDescent="0.2">
      <c r="A536" s="78" t="s">
        <v>2499</v>
      </c>
      <c r="B536" s="79" t="s">
        <v>1479</v>
      </c>
      <c r="C536" s="88" t="s">
        <v>2500</v>
      </c>
      <c r="D536" s="84" t="str">
        <f t="shared" si="17"/>
        <v xml:space="preserve">08048-OBRAS DE INFRAESTRUCTURA Y ACCIONES PARA EL DESARROLLO TURISTICO Y PUEBLOS MAGICOS DEL ESTADO, REHABILITACION DE SALON AGUA CLARA EN CASINO DE LA FNSM, AGUASCALIENTES_x000D_
</v>
      </c>
      <c r="E536" s="85">
        <v>1296845.33</v>
      </c>
      <c r="F536" s="85">
        <v>1296845.33</v>
      </c>
      <c r="G536" s="86">
        <f t="shared" si="18"/>
        <v>1</v>
      </c>
    </row>
    <row r="537" spans="1:7" ht="39.950000000000003" customHeight="1" x14ac:dyDescent="0.2">
      <c r="A537" s="78" t="s">
        <v>2501</v>
      </c>
      <c r="B537" s="79" t="s">
        <v>1479</v>
      </c>
      <c r="C537" s="88" t="s">
        <v>2502</v>
      </c>
      <c r="D537" s="84" t="str">
        <f t="shared" si="17"/>
        <v xml:space="preserve">08049-OBRAS DE INFRAESTRUCTURA Y ACCIONES PARA EL DESARROLLO TURISTICO Y PUEBLOS MAGICOS DEL ESTADO, SISTEMA DE RIEGO EN EL PARQUE DEL LAGO, AGUASCALIENTES_x000D_
</v>
      </c>
      <c r="E537" s="85">
        <v>495526.2</v>
      </c>
      <c r="F537" s="85">
        <v>495526.2</v>
      </c>
      <c r="G537" s="86">
        <f t="shared" si="18"/>
        <v>1</v>
      </c>
    </row>
    <row r="538" spans="1:7" ht="39.950000000000003" customHeight="1" x14ac:dyDescent="0.2">
      <c r="A538" s="78" t="s">
        <v>2503</v>
      </c>
      <c r="B538" s="79" t="s">
        <v>1479</v>
      </c>
      <c r="C538" s="88" t="s">
        <v>2504</v>
      </c>
      <c r="D538" s="84" t="str">
        <f t="shared" si="17"/>
        <v xml:space="preserve">08050-DICTAMEN DE UN EXPERTO INDEPENDIENTE SOBRE FACTIBILIDADES TECNICAS, ECONOMICAS Y AMBIENTALES DEL SISTEMA INTEGRADO DE TRANSPORTE METROPOLITANO, PARA LA CIUDAD DE AGUASCALIENTES, AGS., AGUASCALIENTES_x000D_
</v>
      </c>
      <c r="E538" s="85">
        <v>596240</v>
      </c>
      <c r="F538" s="85">
        <v>596240</v>
      </c>
      <c r="G538" s="86">
        <f t="shared" si="18"/>
        <v>1</v>
      </c>
    </row>
    <row r="539" spans="1:7" ht="24" x14ac:dyDescent="0.2">
      <c r="A539" s="78" t="s">
        <v>2505</v>
      </c>
      <c r="B539" s="79" t="s">
        <v>1479</v>
      </c>
      <c r="C539" s="78" t="s">
        <v>2506</v>
      </c>
      <c r="D539" s="84" t="str">
        <f t="shared" si="17"/>
        <v>08051-CONSOLIDACION DE ESPACIOS PUBLICOS EN LA ZONA SUR DEL CORREDOR TRES CENTURIAS, PRIMERA ETAPA, AGUASCALIENTES, AGS., AGUASCALIENTES</v>
      </c>
      <c r="E539" s="85">
        <v>107156298.54000001</v>
      </c>
      <c r="F539" s="85">
        <v>107175322.34999999</v>
      </c>
      <c r="G539" s="86">
        <f t="shared" si="18"/>
        <v>0.99982249822456459</v>
      </c>
    </row>
    <row r="540" spans="1:7" ht="36" x14ac:dyDescent="0.2">
      <c r="A540" s="78" t="s">
        <v>2507</v>
      </c>
      <c r="B540" s="79" t="s">
        <v>1479</v>
      </c>
      <c r="C540" s="78" t="s">
        <v>2508</v>
      </c>
      <c r="D540" s="84" t="str">
        <f t="shared" si="17"/>
        <v>08052-OBRAS DE INFRAESTRUCTURA Y EQUIPAMIENTO PARA MEJORAR EL FLUJO CONTINUO EN LA AV.AGUASCALIENTES ORIENTE BAJO PUENTE EN CAMELLON EN AV. AGUASCALIENTES CRUCE CON CALLE CHICHEN ITZA, MORELOS I, AGUASCALIENTES</v>
      </c>
      <c r="E540" s="85">
        <v>1955060.78</v>
      </c>
      <c r="F540" s="85">
        <v>2000000</v>
      </c>
      <c r="G540" s="86">
        <f t="shared" si="18"/>
        <v>0.97753038999999997</v>
      </c>
    </row>
    <row r="541" spans="1:7" ht="24" x14ac:dyDescent="0.2">
      <c r="A541" s="78" t="s">
        <v>2509</v>
      </c>
      <c r="B541" s="79" t="s">
        <v>1479</v>
      </c>
      <c r="C541" s="78" t="s">
        <v>2510</v>
      </c>
      <c r="D541" s="84" t="str">
        <f t="shared" si="17"/>
        <v>08053-OBRAS COMPLEMENTARIAS EN AREAS DE CORREDOR TRES CENTURIAS, INTERVENCION DE CORREDOR FERROVIARIO Y FACHADAS. PRIMERA ETAPA, INTERVENCION DE CORREDOR FERROVIARIO, AGUASCALIENTES</v>
      </c>
      <c r="E541" s="85">
        <v>0</v>
      </c>
      <c r="F541" s="85">
        <v>6255630</v>
      </c>
      <c r="G541" s="86">
        <f t="shared" si="18"/>
        <v>0</v>
      </c>
    </row>
    <row r="542" spans="1:7" ht="36" x14ac:dyDescent="0.2">
      <c r="A542" s="78" t="s">
        <v>2511</v>
      </c>
      <c r="B542" s="79" t="s">
        <v>1479</v>
      </c>
      <c r="C542" s="78" t="s">
        <v>2512</v>
      </c>
      <c r="D542" s="84" t="str">
        <f t="shared" si="17"/>
        <v>08054-OBRAS DE INF. Y EQUIP. PARA MEJORAR EL FLUJO CONTINUO EN LA AV. AGUASCALIENTES ORIENTE, CONSTRUCC DE CARRILES LATERALES DE INCORPORACION AVENIDAS PENSADORES MEXICANOS Y CAMINO AL COBANO CRUCE CON AV. AGS, INCLUYE AFECTACIONES, AGS</v>
      </c>
      <c r="E542" s="85">
        <v>3503082.03</v>
      </c>
      <c r="F542" s="85">
        <v>4565650</v>
      </c>
      <c r="G542" s="86">
        <f t="shared" si="18"/>
        <v>0.7672690701214504</v>
      </c>
    </row>
    <row r="543" spans="1:7" ht="36.75" customHeight="1" x14ac:dyDescent="0.2">
      <c r="A543" s="78" t="s">
        <v>2513</v>
      </c>
      <c r="B543" s="79" t="s">
        <v>1479</v>
      </c>
      <c r="C543" s="88" t="s">
        <v>2514</v>
      </c>
      <c r="D543" s="84" t="str">
        <f t="shared" si="17"/>
        <v xml:space="preserve">08055-REHABILITACION DE EDIFICIOS DE GOBIERNO DEL ESTADO, CONSTRUCCION DE UN MODULO DE SANITARIOS PARA LA DIRECCION ADMINISTRATIVA DE LA SECRETARIA DE FINANZAS, AGUASCALIENTES_x000D_
</v>
      </c>
      <c r="E543" s="85">
        <v>215627.8</v>
      </c>
      <c r="F543" s="85">
        <v>215627.8</v>
      </c>
      <c r="G543" s="86">
        <f t="shared" si="18"/>
        <v>1</v>
      </c>
    </row>
    <row r="544" spans="1:7" ht="24" x14ac:dyDescent="0.2">
      <c r="A544" s="78" t="s">
        <v>2515</v>
      </c>
      <c r="B544" s="79" t="s">
        <v>1479</v>
      </c>
      <c r="C544" s="78" t="s">
        <v>2516</v>
      </c>
      <c r="D544" s="84" t="str">
        <f t="shared" si="17"/>
        <v>08056-OBRAS COMPLEMENTARIAS DEL PASO A DESNIVEL AV. AGUASCALIENTES CRUCE CON MARIANO HIDALGO, AGUASCALIENTES</v>
      </c>
      <c r="E544" s="85">
        <v>1316399.6299999999</v>
      </c>
      <c r="F544" s="85">
        <v>1316399.6299999999</v>
      </c>
      <c r="G544" s="86">
        <f t="shared" si="18"/>
        <v>1</v>
      </c>
    </row>
    <row r="545" spans="1:7" ht="24" x14ac:dyDescent="0.2">
      <c r="A545" s="78" t="s">
        <v>2517</v>
      </c>
      <c r="B545" s="79" t="s">
        <v>1479</v>
      </c>
      <c r="C545" s="78" t="s">
        <v>2518</v>
      </c>
      <c r="D545" s="84" t="str">
        <f t="shared" si="17"/>
        <v>08057-OBRAS DE INFRAESTRUCTURA Y ACCIONES PARA EL DESARROLLO TURISTICO Y PUEBLOS MAGICOS DEL ESTADO, PLANTA DE TRATAMIENTO DE AGUAS RESIDUALES EN EL PARQUE DEL LAGO, AGUASCALIENTES</v>
      </c>
      <c r="E545" s="85">
        <v>911759.71</v>
      </c>
      <c r="F545" s="85">
        <v>911759.71</v>
      </c>
      <c r="G545" s="86">
        <f t="shared" si="18"/>
        <v>1</v>
      </c>
    </row>
    <row r="546" spans="1:7" ht="36" x14ac:dyDescent="0.2">
      <c r="A546" s="78" t="s">
        <v>2519</v>
      </c>
      <c r="B546" s="79" t="s">
        <v>1479</v>
      </c>
      <c r="C546" s="78" t="s">
        <v>2520</v>
      </c>
      <c r="D546" s="84" t="str">
        <f t="shared" si="17"/>
        <v>08058-CONSOLIDACION DE LA INFRAESTRUCTURA DE SERVICIOS EN LA ISLA SAN MARCOS, CORRESPONDIENTE AL POLIFORUM CHARRO, PRIMERA ETAPA: POLIFORUM Y EXPLANADA DE ACCESO, AGUASCALIENTES, AGS., AGUASCALIENTES</v>
      </c>
      <c r="E546" s="85">
        <v>89194991.480000004</v>
      </c>
      <c r="F546" s="85">
        <v>89194991.480000004</v>
      </c>
      <c r="G546" s="86">
        <f t="shared" si="18"/>
        <v>1</v>
      </c>
    </row>
    <row r="547" spans="1:7" ht="39.75" customHeight="1" x14ac:dyDescent="0.2">
      <c r="A547" s="78" t="s">
        <v>2521</v>
      </c>
      <c r="B547" s="79" t="s">
        <v>1479</v>
      </c>
      <c r="C547" s="88" t="s">
        <v>2484</v>
      </c>
      <c r="D547" s="84" t="str">
        <f t="shared" si="17"/>
        <v xml:space="preserve">08059-RESTAURACION DE LA NAVE 55, FUNDICION DE ZAPATAS, DEL COMPLEJO TRES CENTURIAS, AGUASCALIENTES, AGUASCALIENTES_x000D_
</v>
      </c>
      <c r="E547" s="85">
        <v>13874635.619999999</v>
      </c>
      <c r="F547" s="85">
        <v>17336009.859999999</v>
      </c>
      <c r="G547" s="86">
        <f t="shared" si="18"/>
        <v>0.80033616339902103</v>
      </c>
    </row>
    <row r="548" spans="1:7" x14ac:dyDescent="0.2">
      <c r="A548" s="78" t="s">
        <v>2522</v>
      </c>
      <c r="B548" s="79" t="s">
        <v>1479</v>
      </c>
      <c r="C548" s="78" t="s">
        <v>2523</v>
      </c>
      <c r="D548" s="84" t="str">
        <f t="shared" si="17"/>
        <v>08061-CONSTRUCCION DE COLECTOR PLUVIAL CASA BLANCA, HEROE INMORTAL, CUARTA ETAPA, AGUASCALIENTES</v>
      </c>
      <c r="E548" s="85">
        <v>32998942.710000001</v>
      </c>
      <c r="F548" s="85">
        <v>32998942.710000001</v>
      </c>
      <c r="G548" s="86">
        <f t="shared" si="18"/>
        <v>1</v>
      </c>
    </row>
    <row r="549" spans="1:7" x14ac:dyDescent="0.2">
      <c r="A549" s="78" t="s">
        <v>2524</v>
      </c>
      <c r="B549" s="79" t="s">
        <v>1479</v>
      </c>
      <c r="C549" s="78" t="s">
        <v>2525</v>
      </c>
      <c r="D549" s="84" t="str">
        <f t="shared" si="17"/>
        <v>08062-FORMALIZACIÓN DEL PREDIO URBANO EJIDO OJOCALIENTE</v>
      </c>
      <c r="E549" s="85">
        <v>2907882.5</v>
      </c>
      <c r="F549" s="85">
        <v>2907882.5</v>
      </c>
      <c r="G549" s="86">
        <f t="shared" si="18"/>
        <v>1</v>
      </c>
    </row>
    <row r="550" spans="1:7" ht="36.75" customHeight="1" x14ac:dyDescent="0.2">
      <c r="A550" s="78" t="s">
        <v>2526</v>
      </c>
      <c r="B550" s="79" t="s">
        <v>1479</v>
      </c>
      <c r="C550" s="88" t="s">
        <v>2527</v>
      </c>
      <c r="D550" s="84" t="str">
        <f t="shared" si="17"/>
        <v xml:space="preserve">08065-FORTALECIMIENTO DE LAS CAPACIDADES DE EVALUACIÓN EN CONTROL DE CONFIANZA_x000D_
_x000D_
</v>
      </c>
      <c r="E550" s="85">
        <v>3107228.9</v>
      </c>
      <c r="F550" s="85">
        <v>4156743.12</v>
      </c>
      <c r="G550" s="86">
        <f t="shared" si="18"/>
        <v>0.74751525660791851</v>
      </c>
    </row>
    <row r="551" spans="1:7" ht="30.75" customHeight="1" x14ac:dyDescent="0.2">
      <c r="A551" s="78" t="s">
        <v>2528</v>
      </c>
      <c r="B551" s="79" t="s">
        <v>1479</v>
      </c>
      <c r="C551" s="88" t="s">
        <v>2529</v>
      </c>
      <c r="D551" s="84" t="str">
        <f t="shared" si="17"/>
        <v xml:space="preserve">08066-PROFESIONALIZACIÓN Y CAPACITACIÓN DE LOS ELEMENTOS POLICIALES DE SEGURIDAD PÚBLICA_x000D_
_x000D_
</v>
      </c>
      <c r="E551" s="85">
        <v>27775734.699999999</v>
      </c>
      <c r="F551" s="85">
        <v>29789143.940000001</v>
      </c>
      <c r="G551" s="86">
        <f t="shared" si="18"/>
        <v>0.93241130916499904</v>
      </c>
    </row>
    <row r="552" spans="1:7" ht="27.75" customHeight="1" x14ac:dyDescent="0.2">
      <c r="A552" s="78" t="s">
        <v>2530</v>
      </c>
      <c r="B552" s="79" t="s">
        <v>1479</v>
      </c>
      <c r="C552" s="88" t="s">
        <v>2531</v>
      </c>
      <c r="D552" s="84" t="str">
        <f t="shared" si="17"/>
        <v xml:space="preserve">08067-EQUIPAMIENTO DE LAS INSTITUCIONES DE SEGURIDAD PÚBLICA_x000D_
</v>
      </c>
      <c r="E552" s="85">
        <v>103202676.52</v>
      </c>
      <c r="F552" s="85">
        <v>115228435.73</v>
      </c>
      <c r="G552" s="86">
        <f t="shared" si="18"/>
        <v>0.8956354901998459</v>
      </c>
    </row>
    <row r="553" spans="1:7" ht="25.5" customHeight="1" x14ac:dyDescent="0.2">
      <c r="A553" s="78" t="s">
        <v>2532</v>
      </c>
      <c r="B553" s="79" t="s">
        <v>1479</v>
      </c>
      <c r="C553" s="88" t="s">
        <v>2533</v>
      </c>
      <c r="D553" s="89" t="str">
        <f t="shared" si="17"/>
        <v xml:space="preserve">08068-INFRAESTRUCTURA DE LAS INSTITUCIONES DE SEGURIDAD PÚBLICA_x000D_
</v>
      </c>
      <c r="E553" s="85">
        <v>0</v>
      </c>
      <c r="F553" s="85">
        <v>0.72</v>
      </c>
      <c r="G553" s="86">
        <f t="shared" si="18"/>
        <v>0</v>
      </c>
    </row>
    <row r="554" spans="1:7" ht="30.75" customHeight="1" x14ac:dyDescent="0.2">
      <c r="A554" s="78" t="s">
        <v>2534</v>
      </c>
      <c r="B554" s="79" t="s">
        <v>1479</v>
      </c>
      <c r="C554" s="88" t="s">
        <v>2535</v>
      </c>
      <c r="D554" s="89" t="str">
        <f t="shared" si="17"/>
        <v xml:space="preserve">08069-FORTALECIMIENTO DE CAPACIDADES PARA LA PREVENCIÓN Y COMBATE A DELITOS DE ALTO IMPACTO  _x000D_
_x000D_
</v>
      </c>
      <c r="E554" s="85">
        <v>2003508.17</v>
      </c>
      <c r="F554" s="85">
        <v>2455206.52</v>
      </c>
      <c r="G554" s="86">
        <f t="shared" si="18"/>
        <v>0.81602429517823205</v>
      </c>
    </row>
    <row r="555" spans="1:7" ht="38.25" customHeight="1" x14ac:dyDescent="0.2">
      <c r="A555" s="78" t="s">
        <v>2536</v>
      </c>
      <c r="B555" s="79" t="s">
        <v>1479</v>
      </c>
      <c r="C555" s="88" t="s">
        <v>2537</v>
      </c>
      <c r="D555" s="84" t="str">
        <f t="shared" si="17"/>
        <v xml:space="preserve">08070-ESPECIALIZACIÓN DE LAS INSTANCIAS RESPONSABLES DE LA BÚSQUEDA DE PERSONAS          _x000D_
_x000D_
</v>
      </c>
      <c r="E555" s="85">
        <v>151173.45000000001</v>
      </c>
      <c r="F555" s="85">
        <v>914835.79</v>
      </c>
      <c r="G555" s="86">
        <f t="shared" si="18"/>
        <v>0.16524654113062193</v>
      </c>
    </row>
    <row r="556" spans="1:7" ht="47.25" customHeight="1" x14ac:dyDescent="0.2">
      <c r="A556" s="78" t="s">
        <v>2538</v>
      </c>
      <c r="B556" s="79" t="s">
        <v>1479</v>
      </c>
      <c r="C556" s="88" t="s">
        <v>2539</v>
      </c>
      <c r="D556" s="84" t="str">
        <f t="shared" si="17"/>
        <v xml:space="preserve">08071-DESARROLLO DE LAS CIENCIAS FORENSES EN LA INVESTIGACIÓN DE HECHOS DELICTIVOS       _x000D_
_x000D_
</v>
      </c>
      <c r="E556" s="85">
        <v>4840909.38</v>
      </c>
      <c r="F556" s="85">
        <v>5794647.8200000003</v>
      </c>
      <c r="G556" s="86">
        <f t="shared" si="18"/>
        <v>0.83541045640285339</v>
      </c>
    </row>
    <row r="557" spans="1:7" ht="41.25" customHeight="1" x14ac:dyDescent="0.2">
      <c r="A557" s="78" t="s">
        <v>2540</v>
      </c>
      <c r="B557" s="79" t="s">
        <v>1479</v>
      </c>
      <c r="C557" s="88" t="s">
        <v>2541</v>
      </c>
      <c r="D557" s="84" t="str">
        <f t="shared" si="17"/>
        <v xml:space="preserve">08072-MODELO HOMOLOGADO DE UNIDADES DE POLICÍA CIBERNÉTICA_x000D_
_x000D_
_x000D_
</v>
      </c>
      <c r="E557" s="85">
        <v>1310190.77</v>
      </c>
      <c r="F557" s="85">
        <v>1417073.56</v>
      </c>
      <c r="G557" s="86">
        <f t="shared" si="18"/>
        <v>0.92457498818903938</v>
      </c>
    </row>
    <row r="558" spans="1:7" ht="38.25" customHeight="1" x14ac:dyDescent="0.2">
      <c r="A558" s="78" t="s">
        <v>2542</v>
      </c>
      <c r="B558" s="79" t="s">
        <v>1479</v>
      </c>
      <c r="C558" s="88" t="s">
        <v>2543</v>
      </c>
      <c r="D558" s="84" t="str">
        <f t="shared" si="17"/>
        <v xml:space="preserve">08073-ACCESO A LA JUSTICIA PARA LAS MUJERES_x000D_
</v>
      </c>
      <c r="E558" s="85">
        <v>159847.64000000001</v>
      </c>
      <c r="F558" s="85">
        <v>725316.81</v>
      </c>
      <c r="G558" s="86">
        <f t="shared" si="18"/>
        <v>0.22038320054928826</v>
      </c>
    </row>
    <row r="559" spans="1:7" ht="35.25" customHeight="1" x14ac:dyDescent="0.2">
      <c r="A559" s="78" t="s">
        <v>2544</v>
      </c>
      <c r="B559" s="79" t="s">
        <v>1479</v>
      </c>
      <c r="C559" s="88" t="s">
        <v>2545</v>
      </c>
      <c r="D559" s="84" t="str">
        <f t="shared" si="17"/>
        <v xml:space="preserve">08075-FORTALECIMIENTO DE ASESORÍAS JURÍDICAS DE VÍCTIMAS      _x000D_
</v>
      </c>
      <c r="E559" s="85">
        <v>1995000</v>
      </c>
      <c r="F559" s="85">
        <v>1995000</v>
      </c>
      <c r="G559" s="86">
        <f t="shared" si="18"/>
        <v>1</v>
      </c>
    </row>
    <row r="560" spans="1:7" ht="34.5" customHeight="1" x14ac:dyDescent="0.2">
      <c r="A560" s="78" t="s">
        <v>2546</v>
      </c>
      <c r="B560" s="79" t="s">
        <v>1479</v>
      </c>
      <c r="C560" s="88" t="s">
        <v>2547</v>
      </c>
      <c r="D560" s="84" t="str">
        <f t="shared" si="17"/>
        <v xml:space="preserve">08076-FORTALECIMIENTO AL SISTEMA PENITENCIARIO NACIONAL_x000D_
_x000D_
</v>
      </c>
      <c r="E560" s="85">
        <v>6653009.4800000004</v>
      </c>
      <c r="F560" s="85">
        <v>13946991.35</v>
      </c>
      <c r="G560" s="86">
        <f t="shared" si="18"/>
        <v>0.47702112326899815</v>
      </c>
    </row>
    <row r="561" spans="1:7" ht="46.5" customHeight="1" x14ac:dyDescent="0.2">
      <c r="A561" s="78" t="s">
        <v>2548</v>
      </c>
      <c r="B561" s="79" t="s">
        <v>1479</v>
      </c>
      <c r="C561" s="88" t="s">
        <v>2549</v>
      </c>
      <c r="D561" s="84" t="str">
        <f t="shared" si="17"/>
        <v xml:space="preserve">08077-FORTALECIMIENTO DE LA AUTORIDAD ADMINISTRATIVA ESPECIALIZADA DEL SISTEMA DE JUSTICIA PENAL PARA ADOLESCENTES  _x000D_
_x000D_
</v>
      </c>
      <c r="E561" s="85">
        <v>460497.96</v>
      </c>
      <c r="F561" s="85">
        <v>511850.87</v>
      </c>
      <c r="G561" s="86">
        <f t="shared" si="18"/>
        <v>0.89967212520318662</v>
      </c>
    </row>
    <row r="562" spans="1:7" ht="39.75" customHeight="1" x14ac:dyDescent="0.2">
      <c r="A562" s="78" t="s">
        <v>2550</v>
      </c>
      <c r="B562" s="79" t="s">
        <v>1479</v>
      </c>
      <c r="C562" s="88" t="s">
        <v>2551</v>
      </c>
      <c r="D562" s="84" t="str">
        <f t="shared" si="17"/>
        <v xml:space="preserve">08078-SISTEMA NACIONAL DE INFORMACIÓN, BASE DE DATOS DEL SNSP     _x000D_
_x000D_
</v>
      </c>
      <c r="E562" s="85">
        <v>4415297.5599999996</v>
      </c>
      <c r="F562" s="85">
        <v>7821538.96</v>
      </c>
      <c r="G562" s="86">
        <f t="shared" si="18"/>
        <v>0.56450496284429419</v>
      </c>
    </row>
    <row r="563" spans="1:7" ht="36.75" customHeight="1" x14ac:dyDescent="0.2">
      <c r="A563" s="78" t="s">
        <v>2552</v>
      </c>
      <c r="B563" s="79" t="s">
        <v>1479</v>
      </c>
      <c r="C563" s="88" t="s">
        <v>2553</v>
      </c>
      <c r="D563" s="84" t="str">
        <f t="shared" si="17"/>
        <v xml:space="preserve">08079-SISTEMA NACIONAL DE ATENCIÓN DE LLAMADAS DE EMERGENCIA Y DENUNCIAS CIUDADANAS _x000D_
_x000D_
</v>
      </c>
      <c r="E563" s="85">
        <v>4924107.2</v>
      </c>
      <c r="F563" s="85">
        <v>5270495.8899999997</v>
      </c>
      <c r="G563" s="86">
        <f t="shared" si="18"/>
        <v>0.93427778007431483</v>
      </c>
    </row>
    <row r="564" spans="1:7" ht="35.25" customHeight="1" x14ac:dyDescent="0.2">
      <c r="A564" s="78" t="s">
        <v>2554</v>
      </c>
      <c r="B564" s="79" t="s">
        <v>1479</v>
      </c>
      <c r="C564" s="88" t="s">
        <v>2555</v>
      </c>
      <c r="D564" s="84" t="str">
        <f t="shared" si="17"/>
        <v xml:space="preserve">08080-RED NACIONAL DE RADIOCOMUNICACIÓN_x000D_
</v>
      </c>
      <c r="E564" s="85">
        <v>20476382.199999999</v>
      </c>
      <c r="F564" s="85">
        <v>20739982.989999998</v>
      </c>
      <c r="G564" s="86">
        <f t="shared" si="18"/>
        <v>0.98729021185180832</v>
      </c>
    </row>
    <row r="565" spans="1:7" ht="33.75" customHeight="1" x14ac:dyDescent="0.2">
      <c r="A565" s="78" t="s">
        <v>2556</v>
      </c>
      <c r="B565" s="79" t="s">
        <v>1479</v>
      </c>
      <c r="C565" s="88" t="s">
        <v>2557</v>
      </c>
      <c r="D565" s="84" t="str">
        <f t="shared" si="17"/>
        <v xml:space="preserve">08081-REGISTRO PÚBLICO VEHICULAR         _x000D_
_x000D_
</v>
      </c>
      <c r="E565" s="85">
        <v>5289600</v>
      </c>
      <c r="F565" s="85">
        <v>5289600</v>
      </c>
      <c r="G565" s="86">
        <f t="shared" si="18"/>
        <v>1</v>
      </c>
    </row>
    <row r="566" spans="1:7" ht="35.25" customHeight="1" x14ac:dyDescent="0.2">
      <c r="A566" s="78" t="s">
        <v>2558</v>
      </c>
      <c r="B566" s="79" t="s">
        <v>1479</v>
      </c>
      <c r="C566" s="88" t="s">
        <v>2559</v>
      </c>
      <c r="D566" s="84" t="str">
        <f t="shared" si="17"/>
        <v xml:space="preserve">08082-SEGUIMIENTO Y EVALUACIÓN DE LOS PROGRAMAS _x000D_
_x000D_
</v>
      </c>
      <c r="E566" s="85">
        <v>2652448.17</v>
      </c>
      <c r="F566" s="85">
        <v>3753553.93</v>
      </c>
      <c r="G566" s="86">
        <f t="shared" si="18"/>
        <v>0.70664980961123414</v>
      </c>
    </row>
    <row r="567" spans="1:7" x14ac:dyDescent="0.2">
      <c r="A567" s="78" t="s">
        <v>2560</v>
      </c>
      <c r="B567" s="79" t="s">
        <v>1479</v>
      </c>
      <c r="C567" s="78" t="s">
        <v>2561</v>
      </c>
      <c r="D567" s="84" t="str">
        <f t="shared" si="17"/>
        <v>08083-RENDIMIENTOS FISE 2021</v>
      </c>
      <c r="E567" s="85">
        <v>0</v>
      </c>
      <c r="F567" s="85">
        <v>25609.83</v>
      </c>
      <c r="G567" s="86">
        <f t="shared" si="18"/>
        <v>0</v>
      </c>
    </row>
    <row r="568" spans="1:7" x14ac:dyDescent="0.2">
      <c r="A568" s="78" t="s">
        <v>2562</v>
      </c>
      <c r="B568" s="79" t="s">
        <v>1479</v>
      </c>
      <c r="C568" s="78" t="s">
        <v>2563</v>
      </c>
      <c r="D568" s="84" t="str">
        <f t="shared" si="17"/>
        <v>08085-CONSERVACION DE CARRETERAS, CAMINOS Y VIALIDADES EN EL ESTADO, VARIAS LOCALIDADES</v>
      </c>
      <c r="E568" s="85">
        <v>59840567.590000004</v>
      </c>
      <c r="F568" s="85">
        <v>59950905.25</v>
      </c>
      <c r="G568" s="86">
        <f t="shared" si="18"/>
        <v>0.99815953304558325</v>
      </c>
    </row>
    <row r="569" spans="1:7" x14ac:dyDescent="0.2">
      <c r="A569" s="78" t="s">
        <v>2564</v>
      </c>
      <c r="B569" s="79" t="s">
        <v>1479</v>
      </c>
      <c r="C569" s="78" t="s">
        <v>2190</v>
      </c>
      <c r="D569" s="84" t="str">
        <f t="shared" si="17"/>
        <v>08086-CONTROL DE CALIDAD DEL PROGRAMA DE OBRA PUBLICA, VARIAS LOCALIDADES, TODO EL ESTADO</v>
      </c>
      <c r="E569" s="85">
        <v>3033685.81</v>
      </c>
      <c r="F569" s="85">
        <v>4800000</v>
      </c>
      <c r="G569" s="86">
        <f t="shared" si="18"/>
        <v>0.63201787708333335</v>
      </c>
    </row>
    <row r="570" spans="1:7" ht="36" x14ac:dyDescent="0.2">
      <c r="A570" s="78" t="s">
        <v>2565</v>
      </c>
      <c r="B570" s="79" t="s">
        <v>1479</v>
      </c>
      <c r="C570" s="78" t="s">
        <v>2566</v>
      </c>
      <c r="D570" s="84" t="str">
        <f t="shared" si="17"/>
        <v xml:space="preserve">08087-ACTUALIZACION DEL PROGRAMA DE ORDENAMIENTO DE LA ZONA METROPOLITANA Y CONURBADA AGUASCALIENTES, JESUS MARIA, SAN FRANCISCO DE LOS ROMO, AGUASCALIENTES, JESUS MARIA Y SAN FRANCISCO DE LOS ROMO </v>
      </c>
      <c r="E570" s="85">
        <v>0</v>
      </c>
      <c r="F570" s="85">
        <v>986000</v>
      </c>
      <c r="G570" s="86">
        <f t="shared" si="18"/>
        <v>0</v>
      </c>
    </row>
    <row r="571" spans="1:7" ht="24" x14ac:dyDescent="0.2">
      <c r="A571" s="78" t="s">
        <v>2567</v>
      </c>
      <c r="B571" s="79" t="s">
        <v>1479</v>
      </c>
      <c r="C571" s="78" t="s">
        <v>2568</v>
      </c>
      <c r="D571" s="84" t="str">
        <f t="shared" si="17"/>
        <v>08088-CONSTRUCCION DE PAVIMENTO, GUARNICIONES, BANQUETAS Y REDES DE AGUA POTABLE Y ALCANTARILLADO EN LA CALLE NECTARIN, COMUNIDAD DE CAÑADA GRANDE DE COTORINA, AGUASCALIENTES</v>
      </c>
      <c r="E571" s="85">
        <v>1065557.54</v>
      </c>
      <c r="F571" s="85">
        <v>1065557.54</v>
      </c>
      <c r="G571" s="86">
        <f t="shared" si="18"/>
        <v>1</v>
      </c>
    </row>
    <row r="572" spans="1:7" ht="24" x14ac:dyDescent="0.2">
      <c r="A572" s="78" t="s">
        <v>2569</v>
      </c>
      <c r="B572" s="79" t="s">
        <v>1479</v>
      </c>
      <c r="C572" s="78" t="s">
        <v>2570</v>
      </c>
      <c r="D572" s="84" t="str">
        <f t="shared" si="17"/>
        <v>08089-CONTINUACION DE OBRAS EN CORREDOR TRES CENTURIAS, AREA JARDINADA FRENTE A TEMPLO SAN PEDRO Y REFORZAMIENTO DE SEÑALETICA, AGUASCALIENTES</v>
      </c>
      <c r="E572" s="85">
        <v>367451.61</v>
      </c>
      <c r="F572" s="85">
        <v>367451.61</v>
      </c>
      <c r="G572" s="86">
        <f t="shared" si="18"/>
        <v>1</v>
      </c>
    </row>
    <row r="573" spans="1:7" ht="24" x14ac:dyDescent="0.2">
      <c r="A573" s="78" t="s">
        <v>2571</v>
      </c>
      <c r="B573" s="79" t="s">
        <v>1479</v>
      </c>
      <c r="C573" s="78" t="s">
        <v>2572</v>
      </c>
      <c r="D573" s="84" t="str">
        <f t="shared" si="17"/>
        <v>08090-CONSTRUCCION DE PAVIMENTO, GUARNICIONES, BANQUETAS Y RED DE AGUA POTABLE EN CALLE MANGO, COMUNIDAD DE CAÑADA GRANDE DE COTORINA, AGUASCALIENTES</v>
      </c>
      <c r="E573" s="85">
        <v>478507.54</v>
      </c>
      <c r="F573" s="85">
        <v>478507.54</v>
      </c>
      <c r="G573" s="86">
        <f t="shared" si="18"/>
        <v>1</v>
      </c>
    </row>
    <row r="574" spans="1:7" ht="24" x14ac:dyDescent="0.2">
      <c r="A574" s="78" t="s">
        <v>2573</v>
      </c>
      <c r="B574" s="79" t="s">
        <v>1479</v>
      </c>
      <c r="C574" s="78" t="s">
        <v>2574</v>
      </c>
      <c r="D574" s="84" t="str">
        <f t="shared" si="17"/>
        <v>08091-CONSTRUCCION DE PUENTE PEATONAL EN LA LOCALIDAD DE EMILIANO ZAPATA, CALLE GUADALUPE VICTORIA SN, EMILIANO ZAPATA, PABELLON  DE ARTEAGA</v>
      </c>
      <c r="E574" s="85">
        <v>1835267.24</v>
      </c>
      <c r="F574" s="85">
        <v>2462906.46</v>
      </c>
      <c r="G574" s="86">
        <f t="shared" si="18"/>
        <v>0.74516319227162209</v>
      </c>
    </row>
    <row r="575" spans="1:7" ht="36" x14ac:dyDescent="0.2">
      <c r="A575" s="78" t="s">
        <v>2575</v>
      </c>
      <c r="B575" s="79" t="s">
        <v>1479</v>
      </c>
      <c r="C575" s="78" t="s">
        <v>2576</v>
      </c>
      <c r="D575" s="84" t="str">
        <f t="shared" si="17"/>
        <v>08092-ELAB. DE CEDULAS, NOTAS TEC. ANALISIS COSTO BENEF. Y ACOMPAÑ EN GEST DE PROY ANTE LA FED. ANAL COSTO BENEF P/ LA INF. VIAL P/ LA CONS DE CIRC. DE FLUJO CONT DE LA AV. AGS. CONSTRUCC DE GASA A DESN SUP EN AV. AGS NTE, CON BLVD A ZAC, AGS, AGS. VARIAS COL</v>
      </c>
      <c r="E575" s="85">
        <v>379320</v>
      </c>
      <c r="F575" s="85">
        <v>383000</v>
      </c>
      <c r="G575" s="86">
        <f t="shared" si="18"/>
        <v>0.9903916449086162</v>
      </c>
    </row>
    <row r="576" spans="1:7" ht="36" x14ac:dyDescent="0.2">
      <c r="A576" s="78" t="s">
        <v>2577</v>
      </c>
      <c r="B576" s="79" t="s">
        <v>1479</v>
      </c>
      <c r="C576" s="78" t="s">
        <v>2578</v>
      </c>
      <c r="D576" s="84" t="str">
        <f t="shared" si="17"/>
        <v>08093-ELAB DE CED, NOTAS TEC, ANALISIS COSTO BENEF Y ACOMPAÑAMIENTO EN LA GESTION DE PROY. ANTE LA FED. ANALISIS COSTO BENEF PARA LA CONSTRUCC DE OFICINAS SEDEC EN LA NAVE 55 DE COFETRECE, EN AGUASCALIENTES, AGS., VARIAS, AGUASCALIENTES</v>
      </c>
      <c r="E576" s="85">
        <v>415280</v>
      </c>
      <c r="F576" s="85">
        <v>415280</v>
      </c>
      <c r="G576" s="86">
        <f t="shared" si="18"/>
        <v>1</v>
      </c>
    </row>
    <row r="577" spans="1:7" x14ac:dyDescent="0.2">
      <c r="A577" s="78" t="s">
        <v>2579</v>
      </c>
      <c r="B577" s="79" t="s">
        <v>1479</v>
      </c>
      <c r="C577" s="78" t="s">
        <v>2580</v>
      </c>
      <c r="D577" s="84" t="str">
        <f t="shared" si="17"/>
        <v>08094-E 023 ATENCION A LA SALUD</v>
      </c>
      <c r="E577" s="85">
        <v>19939494.280000001</v>
      </c>
      <c r="F577" s="85">
        <v>19939494.280000001</v>
      </c>
      <c r="G577" s="86">
        <f t="shared" si="18"/>
        <v>1</v>
      </c>
    </row>
    <row r="578" spans="1:7" x14ac:dyDescent="0.2">
      <c r="A578" s="78" t="s">
        <v>2581</v>
      </c>
      <c r="B578" s="79" t="s">
        <v>1479</v>
      </c>
      <c r="C578" s="78" t="s">
        <v>2582</v>
      </c>
      <c r="D578" s="84" t="str">
        <f t="shared" si="17"/>
        <v>08096-TELEBACHILLERATO COMUNITARIO (ESTATAL)</v>
      </c>
      <c r="E578" s="85">
        <v>33069244</v>
      </c>
      <c r="F578" s="85">
        <v>33069244</v>
      </c>
      <c r="G578" s="86">
        <f t="shared" si="18"/>
        <v>1</v>
      </c>
    </row>
    <row r="579" spans="1:7" ht="36" x14ac:dyDescent="0.2">
      <c r="A579" s="78" t="s">
        <v>2583</v>
      </c>
      <c r="B579" s="79" t="s">
        <v>1479</v>
      </c>
      <c r="C579" s="78" t="s">
        <v>2584</v>
      </c>
      <c r="D579" s="84" t="str">
        <f t="shared" si="17"/>
        <v>08097-ELAB DE CEDULAS, NOTAS TEC, ANALISIS COSTO BENEF Y ACOMPAÑAMIENTO EN LA GESTION DE PROY ANTE LA FED, ACTUALIZACION DEL ANALISIS COSTO BENEF PARA LA CONSTRUCC DEL PUENTE ANTIGUO CAMINO A SAN IG Y RIO SAN PEDRO, AGS, AGS, COLINAS DEL RIO, AGUASCALIENTES</v>
      </c>
      <c r="E579" s="85">
        <v>195112</v>
      </c>
      <c r="F579" s="85">
        <v>198000</v>
      </c>
      <c r="G579" s="86">
        <f t="shared" si="18"/>
        <v>0.98541414141414141</v>
      </c>
    </row>
    <row r="580" spans="1:7" ht="24" x14ac:dyDescent="0.2">
      <c r="A580" s="78" t="s">
        <v>2585</v>
      </c>
      <c r="B580" s="79" t="s">
        <v>1479</v>
      </c>
      <c r="C580" s="78" t="s">
        <v>2586</v>
      </c>
      <c r="D580" s="84" t="str">
        <f t="shared" si="17"/>
        <v>08098-REHABILITACION Y SUSTITUCION DE UNIDADES MEDICAS EN EL ESTADO, CENTRO DE SALUD URBANO CALVILLO, DEL CARMEN, CALVILLO</v>
      </c>
      <c r="E580" s="85">
        <v>708092.04</v>
      </c>
      <c r="F580" s="85">
        <v>708092.04</v>
      </c>
      <c r="G580" s="86">
        <f t="shared" si="18"/>
        <v>1</v>
      </c>
    </row>
    <row r="581" spans="1:7" ht="36" x14ac:dyDescent="0.2">
      <c r="A581" s="78" t="s">
        <v>2587</v>
      </c>
      <c r="B581" s="79" t="s">
        <v>1479</v>
      </c>
      <c r="C581" s="78" t="s">
        <v>2588</v>
      </c>
      <c r="D581" s="84" t="str">
        <f t="shared" si="17"/>
        <v>08099-MODERNIZACION CARRETERA AGOSTADERITO, TRAMO ENTRE SALTO DE LOS SALADO, TANQUE DE LOS JIMENEZ A SECCION TIPO 2, TERCERA ETAPA, KM. 14+800 A KM 17+500 INCLUYE LIBRAMIENTO, TRAMO 1 KM. 14+800 AKM. 17+100, VARIAS, AGUASCALIENTES</v>
      </c>
      <c r="E581" s="85">
        <v>22288008.109999999</v>
      </c>
      <c r="F581" s="85">
        <v>22288008.109999999</v>
      </c>
      <c r="G581" s="86">
        <f t="shared" si="18"/>
        <v>1</v>
      </c>
    </row>
    <row r="582" spans="1:7" x14ac:dyDescent="0.2">
      <c r="A582" s="78" t="s">
        <v>2589</v>
      </c>
      <c r="B582" s="79" t="s">
        <v>1479</v>
      </c>
      <c r="C582" s="78" t="s">
        <v>2590</v>
      </c>
      <c r="D582" s="84" t="str">
        <f t="shared" si="17"/>
        <v>08100-CARRETERA SAUZ, EL ZAPOTE, PIEDRAS CHINAS, CONCLUSION, VARIAS PIEDRAS CHINAS, CALVILLO</v>
      </c>
      <c r="E582" s="85">
        <v>16190573.689999999</v>
      </c>
      <c r="F582" s="85">
        <v>18750000</v>
      </c>
      <c r="G582" s="86">
        <f t="shared" si="18"/>
        <v>0.86349726346666666</v>
      </c>
    </row>
    <row r="583" spans="1:7" ht="36" x14ac:dyDescent="0.2">
      <c r="A583" s="78" t="s">
        <v>2591</v>
      </c>
      <c r="B583" s="79" t="s">
        <v>1479</v>
      </c>
      <c r="C583" s="78" t="s">
        <v>2592</v>
      </c>
      <c r="D583" s="84" t="str">
        <f t="shared" si="17"/>
        <v>08101-REHABILITACION DE EDIFICIOS PUBLICOS DE GOBIERNO DEL ESTADO, ADECUACION DE EDIFICIO PARA OFICINAS DE LA COORDINACION GENERAL DE PLANEACION Y PROYECTOS TECNOPOLO, POCITOS, AV. CIENCIA Y TECNOLOGIA S/N, AGUASCALIENTES</v>
      </c>
      <c r="E583" s="85">
        <v>5999996.5099999998</v>
      </c>
      <c r="F583" s="85">
        <v>6000000</v>
      </c>
      <c r="G583" s="86">
        <f t="shared" si="18"/>
        <v>0.99999941833333328</v>
      </c>
    </row>
    <row r="584" spans="1:7" x14ac:dyDescent="0.2">
      <c r="A584" s="78" t="s">
        <v>2593</v>
      </c>
      <c r="B584" s="79" t="s">
        <v>1479</v>
      </c>
      <c r="C584" s="78" t="s">
        <v>2594</v>
      </c>
      <c r="D584" s="84" t="str">
        <f t="shared" si="17"/>
        <v>08102-REHABILITACION Y SUSTITUCION DE UNIDADES MEDICAS EN EL ESTADO UNEME CAPA AGUASCALIENTES</v>
      </c>
      <c r="E584" s="85">
        <v>1048074.04</v>
      </c>
      <c r="F584" s="85">
        <v>1048074.04</v>
      </c>
      <c r="G584" s="86">
        <f t="shared" si="18"/>
        <v>1</v>
      </c>
    </row>
    <row r="585" spans="1:7" ht="36" x14ac:dyDescent="0.2">
      <c r="A585" s="78" t="s">
        <v>2595</v>
      </c>
      <c r="B585" s="79" t="s">
        <v>1479</v>
      </c>
      <c r="C585" s="78" t="s">
        <v>2596</v>
      </c>
      <c r="D585" s="84" t="str">
        <f t="shared" si="17"/>
        <v>08103-INFRAESTRUCTURA VIAL PARA LA CONSOLIDACION DEL CIRCUITO DE FLUJO CONTINUO DE AV. AGUASCALIENTES, CONSTRUCCION DE PASO A DESNIVEL SUPERIOR EN AV. AGUASCALIENTES NORTE CRUCE CON AV. ZARAGOZA Y AV. INDEPENDENCIA, AGUASCALIENTES</v>
      </c>
      <c r="E585" s="85">
        <v>351257544.93000001</v>
      </c>
      <c r="F585" s="85">
        <v>450000000</v>
      </c>
      <c r="G585" s="86">
        <f t="shared" si="18"/>
        <v>0.78057232206666671</v>
      </c>
    </row>
    <row r="586" spans="1:7" ht="24" x14ac:dyDescent="0.2">
      <c r="A586" s="78" t="s">
        <v>2597</v>
      </c>
      <c r="B586" s="79" t="s">
        <v>1479</v>
      </c>
      <c r="C586" s="78" t="s">
        <v>2598</v>
      </c>
      <c r="D586" s="84" t="str">
        <f t="shared" si="17"/>
        <v>08111-REHABILITACION Y SUSTITUCION DE UNIDADES MEDICAS EN EL ESTADO CENTRO DE SALUD RURAL PILOTOS, CALLE 20 DE NOVIEMBRE, PILOTOS ASIENTOS</v>
      </c>
      <c r="E586" s="85">
        <v>442315.41</v>
      </c>
      <c r="F586" s="85">
        <v>442315.41</v>
      </c>
      <c r="G586" s="86">
        <f t="shared" si="18"/>
        <v>1</v>
      </c>
    </row>
    <row r="587" spans="1:7" ht="24" x14ac:dyDescent="0.2">
      <c r="A587" s="78" t="s">
        <v>2599</v>
      </c>
      <c r="B587" s="79" t="s">
        <v>1479</v>
      </c>
      <c r="C587" s="78" t="s">
        <v>2600</v>
      </c>
      <c r="D587" s="84" t="str">
        <f t="shared" si="17"/>
        <v>08112-REHABILITACION Y SUSTITUCION DE UNIDADES MEDICAS EN ELE ESTADO, CENTRO DE SALUD RURAL, SALTO DE LOS SALADO, CALLE 1923 NO. 109, SALTO DE LOS SALADO, AGUASCALIENTES</v>
      </c>
      <c r="E587" s="85">
        <v>294882.49</v>
      </c>
      <c r="F587" s="85">
        <v>294882.49</v>
      </c>
      <c r="G587" s="86">
        <f t="shared" si="18"/>
        <v>1</v>
      </c>
    </row>
    <row r="588" spans="1:7" ht="24" x14ac:dyDescent="0.2">
      <c r="A588" s="78" t="s">
        <v>2601</v>
      </c>
      <c r="B588" s="79" t="s">
        <v>1479</v>
      </c>
      <c r="C588" s="78" t="s">
        <v>2602</v>
      </c>
      <c r="D588" s="84" t="str">
        <f t="shared" si="17"/>
        <v>08113-REHABILITACION Y SUSTITUCION DE UNIDADES MEDICAS EN EL ESTADO, CENTRO DE SALUD RURAL, SAN ANTONIO DE LOS RIOS, CALLE SIMON DE LOS SANTOS SN, SAN ANTONIO DE LOS RIOS, SAN JOSE DE GRACIA</v>
      </c>
      <c r="E588" s="85">
        <v>1829485.63</v>
      </c>
      <c r="F588" s="85">
        <v>1829485.63</v>
      </c>
      <c r="G588" s="86">
        <f t="shared" si="18"/>
        <v>1</v>
      </c>
    </row>
    <row r="589" spans="1:7" ht="24" x14ac:dyDescent="0.2">
      <c r="A589" s="78" t="s">
        <v>2603</v>
      </c>
      <c r="B589" s="79" t="s">
        <v>1479</v>
      </c>
      <c r="C589" s="78" t="s">
        <v>2604</v>
      </c>
      <c r="D589" s="84" t="str">
        <f t="shared" ref="D589:D652" si="19">CONCATENATE(A589,B589,C589)</f>
        <v>08114-REHABILITACION Y SUSTITUCION DE UNIDADES MEDICAS EN EL ESTADO, CENTRO DE SALUD RURAL PALO ALTO, BARRIO DE ABAJO, PALO ALTO, EL LLANO</v>
      </c>
      <c r="E589" s="85">
        <v>601302.03</v>
      </c>
      <c r="F589" s="85">
        <v>601302.03</v>
      </c>
      <c r="G589" s="86">
        <f t="shared" si="18"/>
        <v>1</v>
      </c>
    </row>
    <row r="590" spans="1:7" ht="24" x14ac:dyDescent="0.2">
      <c r="A590" s="78" t="s">
        <v>2605</v>
      </c>
      <c r="B590" s="79" t="s">
        <v>1479</v>
      </c>
      <c r="C590" s="78" t="s">
        <v>2606</v>
      </c>
      <c r="D590" s="84" t="str">
        <f t="shared" si="19"/>
        <v>08115-REHABILITACION Y SUSTITUCION DE UNIDADES MEDICAS EN EL ESTADO, CENTRO DE SALUD RURAL, CALLE JESUS MACIAS RANGEL NO. 103, VILLA JUAREZ, ASIENTOS</v>
      </c>
      <c r="E590" s="85">
        <v>447100.3</v>
      </c>
      <c r="F590" s="85">
        <v>447100.3</v>
      </c>
      <c r="G590" s="86">
        <f t="shared" si="18"/>
        <v>1</v>
      </c>
    </row>
    <row r="591" spans="1:7" ht="24" x14ac:dyDescent="0.2">
      <c r="A591" s="78" t="s">
        <v>2607</v>
      </c>
      <c r="B591" s="79" t="s">
        <v>1479</v>
      </c>
      <c r="C591" s="78" t="s">
        <v>2608</v>
      </c>
      <c r="D591" s="84" t="str">
        <f t="shared" si="19"/>
        <v>08116-REHABILITACION Y SUSTITUCION DE UNIDADES MEDICAS EN EL ESTADO, CENTRO DE SALUD RURAL JESUS GOMEZ PORTUGAL,JESUS GOMEZ PORTUGAL  MARGARITAS, JESUS MARIA</v>
      </c>
      <c r="E591" s="85">
        <v>396536.1</v>
      </c>
      <c r="F591" s="85">
        <v>396536.1</v>
      </c>
      <c r="G591" s="86">
        <f t="shared" si="18"/>
        <v>1</v>
      </c>
    </row>
    <row r="592" spans="1:7" ht="24" x14ac:dyDescent="0.2">
      <c r="A592" s="78" t="s">
        <v>2609</v>
      </c>
      <c r="B592" s="79" t="s">
        <v>1479</v>
      </c>
      <c r="C592" s="78" t="s">
        <v>2610</v>
      </c>
      <c r="D592" s="84" t="str">
        <f t="shared" si="19"/>
        <v>08117-REHABILITACION Y SUSTITUCION DE UNIDADES MEDICAS EN EL ESTADO, CENTRO DE SALUD RURAL CIENEGA GRANDE,CIENEGA GRANDE, ASIENTOS</v>
      </c>
      <c r="E592" s="85">
        <v>221012.2</v>
      </c>
      <c r="F592" s="85">
        <v>221012.2</v>
      </c>
      <c r="G592" s="86">
        <f t="shared" si="18"/>
        <v>1</v>
      </c>
    </row>
    <row r="593" spans="1:7" ht="24" x14ac:dyDescent="0.2">
      <c r="A593" s="78" t="s">
        <v>2611</v>
      </c>
      <c r="B593" s="79" t="s">
        <v>1479</v>
      </c>
      <c r="C593" s="78" t="s">
        <v>2612</v>
      </c>
      <c r="D593" s="84" t="str">
        <f t="shared" si="19"/>
        <v>08118-REHABILITACION Y SUSTITUCION DE UNIDADES MEDICAS EN EL ESTADO, CENTRO DE SALUD RURAL VALLADOLID, CALLE LAS FLORES SN, VALLADOLID, JESUS MARIA</v>
      </c>
      <c r="E593" s="85">
        <v>1495010.36</v>
      </c>
      <c r="F593" s="85">
        <v>1495010.36</v>
      </c>
      <c r="G593" s="86">
        <f t="shared" si="18"/>
        <v>1</v>
      </c>
    </row>
    <row r="594" spans="1:7" ht="24" x14ac:dyDescent="0.2">
      <c r="A594" s="78" t="s">
        <v>2613</v>
      </c>
      <c r="B594" s="79" t="s">
        <v>1479</v>
      </c>
      <c r="C594" s="78" t="s">
        <v>2614</v>
      </c>
      <c r="D594" s="84" t="str">
        <f t="shared" si="19"/>
        <v>08119-REHABILITACION Y SUSTITUCION DE UNIDADES MEDICAS EN EL ESTADO UNEME CENTRO NUEVA VIDA, CALLE UXMAL NO. 300, CABECERA MUNICIPAL JESUS MARIA</v>
      </c>
      <c r="E594" s="85">
        <v>754566.95</v>
      </c>
      <c r="F594" s="85">
        <v>754566.95</v>
      </c>
      <c r="G594" s="86">
        <f t="shared" si="18"/>
        <v>1</v>
      </c>
    </row>
    <row r="595" spans="1:7" x14ac:dyDescent="0.2">
      <c r="A595" s="78" t="s">
        <v>2615</v>
      </c>
      <c r="B595" s="79" t="s">
        <v>1479</v>
      </c>
      <c r="C595" s="78" t="s">
        <v>2616</v>
      </c>
      <c r="D595" s="84" t="str">
        <f t="shared" si="19"/>
        <v>08120-ESTUDIOS Y PROYECTOS EJECUTIVOS SOP, VARIAS LOCALIDADES, TODO EL ESTADO</v>
      </c>
      <c r="E595" s="85">
        <v>7643080.6399999997</v>
      </c>
      <c r="F595" s="85">
        <v>10270000</v>
      </c>
      <c r="G595" s="86">
        <f t="shared" si="18"/>
        <v>0.74421427848101263</v>
      </c>
    </row>
    <row r="596" spans="1:7" ht="24" x14ac:dyDescent="0.2">
      <c r="A596" s="78" t="s">
        <v>2617</v>
      </c>
      <c r="B596" s="79" t="s">
        <v>1479</v>
      </c>
      <c r="C596" s="78" t="s">
        <v>2618</v>
      </c>
      <c r="D596" s="84" t="str">
        <f t="shared" si="19"/>
        <v>08121-ESTUDIO DE LA ACTUALIZACION DEL PROGRMA ESTATAL DE ORDENAMIENTO ECOLOGICO Y TERRITORIAL DE AGUASCALIENTES</v>
      </c>
      <c r="E596" s="85">
        <v>0</v>
      </c>
      <c r="F596" s="85">
        <v>498800</v>
      </c>
      <c r="G596" s="86">
        <f t="shared" si="18"/>
        <v>0</v>
      </c>
    </row>
    <row r="597" spans="1:7" ht="24" x14ac:dyDescent="0.2">
      <c r="A597" s="78" t="s">
        <v>2619</v>
      </c>
      <c r="B597" s="79" t="s">
        <v>1479</v>
      </c>
      <c r="C597" s="78" t="s">
        <v>2620</v>
      </c>
      <c r="D597" s="84" t="str">
        <f t="shared" si="19"/>
        <v>08122-REHABILITACION Y SUSTENTACION DE UNIDADES MEDICAS EN EL ESTADO UNEME DE ENFERMEDADES CRONICAS AGUASCALIENTES, AGUASCALIENTES</v>
      </c>
      <c r="E597" s="85">
        <v>2217843.84</v>
      </c>
      <c r="F597" s="85">
        <v>2255579</v>
      </c>
      <c r="G597" s="86">
        <f t="shared" si="18"/>
        <v>0.98327029999835958</v>
      </c>
    </row>
    <row r="598" spans="1:7" ht="24" x14ac:dyDescent="0.2">
      <c r="A598" s="78" t="s">
        <v>2621</v>
      </c>
      <c r="B598" s="79" t="s">
        <v>1479</v>
      </c>
      <c r="C598" s="78" t="s">
        <v>2622</v>
      </c>
      <c r="D598" s="84" t="str">
        <f t="shared" si="19"/>
        <v xml:space="preserve">08123-REHABILITACION Y SUSTITUCION DE UNIDADES MEDICAS EN EL ESTADO UNEME CAPASITS CLINICA VIH SIDA, AGUASCALIENTES </v>
      </c>
      <c r="E598" s="85">
        <v>774388.74</v>
      </c>
      <c r="F598" s="85">
        <v>956872</v>
      </c>
      <c r="G598" s="86">
        <f t="shared" si="18"/>
        <v>0.80929188020968323</v>
      </c>
    </row>
    <row r="599" spans="1:7" ht="24" x14ac:dyDescent="0.2">
      <c r="A599" s="78" t="s">
        <v>2623</v>
      </c>
      <c r="B599" s="79" t="s">
        <v>1479</v>
      </c>
      <c r="C599" s="78" t="s">
        <v>2624</v>
      </c>
      <c r="D599" s="84" t="str">
        <f t="shared" si="19"/>
        <v>08124-CONTINUACION DE OBRAS EN CORREDOR TRES CENTURIAS, CANCHA DE FUTBOL EN EL IDEA, PRIMERA ETAPA, AGUASCALIENTES</v>
      </c>
      <c r="E599" s="85">
        <v>1091140.6399999999</v>
      </c>
      <c r="F599" s="85">
        <v>1091140.6399999999</v>
      </c>
      <c r="G599" s="86">
        <f t="shared" ref="G599:G662" si="20">E599/F599</f>
        <v>1</v>
      </c>
    </row>
    <row r="600" spans="1:7" ht="24" x14ac:dyDescent="0.2">
      <c r="A600" s="78" t="s">
        <v>2625</v>
      </c>
      <c r="B600" s="79" t="s">
        <v>1479</v>
      </c>
      <c r="C600" s="78" t="s">
        <v>2626</v>
      </c>
      <c r="D600" s="84" t="str">
        <f t="shared" si="19"/>
        <v>08125-Trabajos Complementarios de la Adecuación en Antiguo Hospital Hidalgo para Oficinas de Contraloría</v>
      </c>
      <c r="E600" s="85">
        <v>892136.15</v>
      </c>
      <c r="F600" s="85">
        <v>950000</v>
      </c>
      <c r="G600" s="86">
        <f t="shared" si="20"/>
        <v>0.93909068421052633</v>
      </c>
    </row>
    <row r="601" spans="1:7" ht="49.5" customHeight="1" x14ac:dyDescent="0.2">
      <c r="A601" s="78" t="s">
        <v>2627</v>
      </c>
      <c r="B601" s="79" t="s">
        <v>1479</v>
      </c>
      <c r="C601" s="88" t="s">
        <v>2628</v>
      </c>
      <c r="D601" s="84" t="str">
        <f t="shared" si="19"/>
        <v xml:space="preserve">08126-Ciclovía Emergente Alameda, Tramo Comprendido entre Av. Heroico Colegio Militar y Av. Aguascalientes Oriente_x000D_
_x000D_
</v>
      </c>
      <c r="E601" s="85">
        <v>1026698.47</v>
      </c>
      <c r="F601" s="85">
        <v>1026698.47</v>
      </c>
      <c r="G601" s="86">
        <f t="shared" si="20"/>
        <v>1</v>
      </c>
    </row>
    <row r="602" spans="1:7" x14ac:dyDescent="0.2">
      <c r="A602" s="78" t="s">
        <v>2629</v>
      </c>
      <c r="B602" s="79" t="s">
        <v>1479</v>
      </c>
      <c r="C602" s="78" t="s">
        <v>2630</v>
      </c>
      <c r="D602" s="84" t="str">
        <f t="shared" si="19"/>
        <v>08127-EXCEDENTES DE INGRESOS</v>
      </c>
      <c r="E602" s="85">
        <v>0</v>
      </c>
      <c r="F602" s="85">
        <v>1424523</v>
      </c>
      <c r="G602" s="86">
        <f t="shared" si="20"/>
        <v>0</v>
      </c>
    </row>
    <row r="603" spans="1:7" ht="36" x14ac:dyDescent="0.2">
      <c r="A603" s="78" t="s">
        <v>2631</v>
      </c>
      <c r="B603" s="79" t="s">
        <v>1479</v>
      </c>
      <c r="C603" s="78" t="s">
        <v>2632</v>
      </c>
      <c r="D603" s="84" t="str">
        <f t="shared" si="19"/>
        <v>08129-CONSTRUCCION DE PAVIMENTO, GUARNICIONES, BANQUETAS Y REDES DE AGUA POTABLE Y ALCANTARILLADO EN LA CALLE PERAL, COMUNIDAD DE CAÑADA GRANDE DE COTORINA, CALLE PERAL SIN NUM, CAÑADA GRANDE DE COTORINA, AGUASCALIENTES</v>
      </c>
      <c r="E603" s="85">
        <v>4111034.12</v>
      </c>
      <c r="F603" s="85">
        <v>4111034.12</v>
      </c>
      <c r="G603" s="86">
        <f t="shared" si="20"/>
        <v>1</v>
      </c>
    </row>
    <row r="604" spans="1:7" ht="24" x14ac:dyDescent="0.2">
      <c r="A604" s="78" t="s">
        <v>2633</v>
      </c>
      <c r="B604" s="79" t="s">
        <v>1479</v>
      </c>
      <c r="C604" s="78" t="s">
        <v>2634</v>
      </c>
      <c r="D604" s="84" t="str">
        <f t="shared" si="19"/>
        <v>08130-PROYECTO EJECUTIVO PARA LA SEGUNDA ETAPA DE CICLOVIA, REAL DE HACIENDAS, UVM, LONGITUD DE 7.8 KM AGUASCALIENTES</v>
      </c>
      <c r="E604" s="85">
        <v>531000</v>
      </c>
      <c r="F604" s="85">
        <v>533000</v>
      </c>
      <c r="G604" s="86">
        <f t="shared" si="20"/>
        <v>0.99624765478424016</v>
      </c>
    </row>
    <row r="605" spans="1:7" ht="36" x14ac:dyDescent="0.2">
      <c r="A605" s="78" t="s">
        <v>2635</v>
      </c>
      <c r="B605" s="79" t="s">
        <v>1479</v>
      </c>
      <c r="C605" s="78" t="s">
        <v>2636</v>
      </c>
      <c r="D605" s="84" t="str">
        <f t="shared" si="19"/>
        <v>08131-PROY EJEC PARA LA OBRA DE CONFINAMIENTO DE CICLOCARRIL EN C. J.F. ELIZ, C. IGNACIO T. CHAVEZ, AV. DE LOS MTROS, PROF. E OLIVARES S, PASEOS DE LA ASUN, MAYOR PABLO GARCIA Y AV. MAHATMA GANDHI EN EL MPIO DE AGUASCALIENTES, LONGITUD DE 7.3 KM, AGUASCALIENTES</v>
      </c>
      <c r="E605" s="85">
        <v>498000.01</v>
      </c>
      <c r="F605" s="85">
        <v>500000</v>
      </c>
      <c r="G605" s="86">
        <f t="shared" si="20"/>
        <v>0.99600001999999999</v>
      </c>
    </row>
    <row r="606" spans="1:7" x14ac:dyDescent="0.2">
      <c r="A606" s="78" t="s">
        <v>2637</v>
      </c>
      <c r="B606" s="79" t="s">
        <v>1479</v>
      </c>
      <c r="C606" s="78" t="s">
        <v>2638</v>
      </c>
      <c r="D606" s="84" t="str">
        <f t="shared" si="19"/>
        <v>08133-CONFINAMIENTO DE CICLOVIA COFETRECE POCITOS Y RAMAL AV. UNIVERSIDAD, AGUASCALIENTES</v>
      </c>
      <c r="E606" s="85">
        <v>2024542.95</v>
      </c>
      <c r="F606" s="85">
        <v>2024542.95</v>
      </c>
      <c r="G606" s="86">
        <f t="shared" si="20"/>
        <v>1</v>
      </c>
    </row>
    <row r="607" spans="1:7" x14ac:dyDescent="0.2">
      <c r="A607" s="78" t="s">
        <v>2639</v>
      </c>
      <c r="B607" s="79" t="s">
        <v>1479</v>
      </c>
      <c r="C607" s="78" t="s">
        <v>2640</v>
      </c>
      <c r="D607" s="84" t="str">
        <f t="shared" si="19"/>
        <v xml:space="preserve">08134-5% DE LOS EXCEDENTES DE INGRESOS PARA CUBRIR GASTO CORRIENTE </v>
      </c>
      <c r="E607" s="85">
        <v>0</v>
      </c>
      <c r="F607" s="85">
        <v>3794249</v>
      </c>
      <c r="G607" s="86">
        <f t="shared" si="20"/>
        <v>0</v>
      </c>
    </row>
    <row r="608" spans="1:7" x14ac:dyDescent="0.2">
      <c r="A608" s="78" t="s">
        <v>2641</v>
      </c>
      <c r="B608" s="79" t="s">
        <v>1479</v>
      </c>
      <c r="C608" s="78" t="s">
        <v>2642</v>
      </c>
      <c r="D608" s="84" t="str">
        <f t="shared" si="19"/>
        <v>08135-QUE NADIE SE VAYA DE LA EDUCACIÓN</v>
      </c>
      <c r="E608" s="85">
        <v>18000000</v>
      </c>
      <c r="F608" s="85">
        <v>18000000</v>
      </c>
      <c r="G608" s="86">
        <f t="shared" si="20"/>
        <v>1</v>
      </c>
    </row>
    <row r="609" spans="1:7" x14ac:dyDescent="0.2">
      <c r="A609" s="78" t="s">
        <v>2643</v>
      </c>
      <c r="B609" s="79" t="s">
        <v>1479</v>
      </c>
      <c r="C609" s="78" t="s">
        <v>2644</v>
      </c>
      <c r="D609" s="84" t="str">
        <f t="shared" si="19"/>
        <v>08137-PROYECTO ATENCION COVID 19</v>
      </c>
      <c r="E609" s="85">
        <v>50000000</v>
      </c>
      <c r="F609" s="85">
        <v>50000000</v>
      </c>
      <c r="G609" s="86">
        <f t="shared" si="20"/>
        <v>1</v>
      </c>
    </row>
    <row r="610" spans="1:7" x14ac:dyDescent="0.2">
      <c r="A610" s="78" t="s">
        <v>2645</v>
      </c>
      <c r="B610" s="79" t="s">
        <v>1479</v>
      </c>
      <c r="C610" s="78" t="s">
        <v>2646</v>
      </c>
      <c r="D610" s="84" t="str">
        <f t="shared" si="19"/>
        <v>08140-ECONOMIAS, RENDIMIENTOS Y EXCEDENTES DEL FONDO DE ESTABILIZACION</v>
      </c>
      <c r="E610" s="85">
        <v>0</v>
      </c>
      <c r="F610" s="85">
        <v>1760690.49</v>
      </c>
      <c r="G610" s="86">
        <f t="shared" si="20"/>
        <v>0</v>
      </c>
    </row>
    <row r="611" spans="1:7" ht="24" x14ac:dyDescent="0.2">
      <c r="A611" s="78" t="s">
        <v>2647</v>
      </c>
      <c r="B611" s="79" t="s">
        <v>1479</v>
      </c>
      <c r="C611" s="78" t="s">
        <v>2648</v>
      </c>
      <c r="D611" s="84" t="str">
        <f t="shared" si="19"/>
        <v>08141-REHABILITACION DE CASETA EN AREA NATURAL PROTEGIDA EN LA CONGOJA Y CASA VERDE, CALLE LUIS ORTEGA DOUGLAS S/N, SAN JOSE DE GRACIA</v>
      </c>
      <c r="E611" s="85">
        <v>642015.43999999994</v>
      </c>
      <c r="F611" s="85">
        <v>642015.43999999994</v>
      </c>
      <c r="G611" s="86">
        <f t="shared" si="20"/>
        <v>1</v>
      </c>
    </row>
    <row r="612" spans="1:7" ht="24" x14ac:dyDescent="0.2">
      <c r="A612" s="78" t="s">
        <v>2649</v>
      </c>
      <c r="B612" s="79" t="s">
        <v>1479</v>
      </c>
      <c r="C612" s="78" t="s">
        <v>2650</v>
      </c>
      <c r="D612" s="84" t="str">
        <f t="shared" si="19"/>
        <v>08142-REHABILITACION DE EDIFICIOS PUBLICOS DE GOBIERNO DEL ESTADO, AMPLIACION Y REHABILITACION DE TALLERES GRAFICOS DEL ESTADO, CIUDAD INDUSTRIAL, AGUASCALIENTES</v>
      </c>
      <c r="E612" s="85">
        <v>5838438.54</v>
      </c>
      <c r="F612" s="85">
        <v>7626828.6900000004</v>
      </c>
      <c r="G612" s="86">
        <f t="shared" si="20"/>
        <v>0.76551326603875769</v>
      </c>
    </row>
    <row r="613" spans="1:7" x14ac:dyDescent="0.2">
      <c r="A613" s="78" t="s">
        <v>2651</v>
      </c>
      <c r="B613" s="79" t="s">
        <v>1479</v>
      </c>
      <c r="C613" s="78" t="s">
        <v>2652</v>
      </c>
      <c r="D613" s="84" t="str">
        <f t="shared" si="19"/>
        <v>08143-VIH/ITS</v>
      </c>
      <c r="E613" s="85">
        <v>1780057.31</v>
      </c>
      <c r="F613" s="85">
        <v>1780057.31</v>
      </c>
      <c r="G613" s="86">
        <f t="shared" si="20"/>
        <v>1</v>
      </c>
    </row>
    <row r="614" spans="1:7" x14ac:dyDescent="0.2">
      <c r="A614" s="78" t="s">
        <v>2653</v>
      </c>
      <c r="B614" s="79" t="s">
        <v>1479</v>
      </c>
      <c r="C614" s="78" t="s">
        <v>2654</v>
      </c>
      <c r="D614" s="84" t="str">
        <f t="shared" si="19"/>
        <v>08144-VHC</v>
      </c>
      <c r="E614" s="85">
        <v>420160</v>
      </c>
      <c r="F614" s="85">
        <v>420160</v>
      </c>
      <c r="G614" s="86">
        <f t="shared" si="20"/>
        <v>1</v>
      </c>
    </row>
    <row r="615" spans="1:7" x14ac:dyDescent="0.2">
      <c r="A615" s="78" t="s">
        <v>2655</v>
      </c>
      <c r="B615" s="79" t="s">
        <v>1479</v>
      </c>
      <c r="C615" s="78" t="s">
        <v>2656</v>
      </c>
      <c r="D615" s="84" t="str">
        <f t="shared" si="19"/>
        <v>08145-URGENCIAS EPIDEMIOLOGICAS Y DESASTRES</v>
      </c>
      <c r="E615" s="85">
        <v>294645.32</v>
      </c>
      <c r="F615" s="85">
        <v>294645.32</v>
      </c>
      <c r="G615" s="86">
        <f t="shared" si="20"/>
        <v>1</v>
      </c>
    </row>
    <row r="616" spans="1:7" x14ac:dyDescent="0.2">
      <c r="A616" s="78" t="s">
        <v>2657</v>
      </c>
      <c r="B616" s="79" t="s">
        <v>1479</v>
      </c>
      <c r="C616" s="78" t="s">
        <v>2658</v>
      </c>
      <c r="D616" s="84" t="str">
        <f t="shared" si="19"/>
        <v>08146-INTOXICACION POR ARTROPODOS</v>
      </c>
      <c r="E616" s="85">
        <v>146530</v>
      </c>
      <c r="F616" s="85">
        <v>146530</v>
      </c>
      <c r="G616" s="86">
        <f t="shared" si="20"/>
        <v>1</v>
      </c>
    </row>
    <row r="617" spans="1:7" x14ac:dyDescent="0.2">
      <c r="A617" s="78" t="s">
        <v>2659</v>
      </c>
      <c r="B617" s="79" t="s">
        <v>1479</v>
      </c>
      <c r="C617" s="78" t="s">
        <v>2660</v>
      </c>
      <c r="D617" s="84" t="str">
        <f t="shared" si="19"/>
        <v>08147-ZOONOSIS</v>
      </c>
      <c r="E617" s="85">
        <v>32146</v>
      </c>
      <c r="F617" s="85">
        <v>32146</v>
      </c>
      <c r="G617" s="86">
        <f t="shared" si="20"/>
        <v>1</v>
      </c>
    </row>
    <row r="618" spans="1:7" x14ac:dyDescent="0.2">
      <c r="A618" s="78" t="s">
        <v>2661</v>
      </c>
      <c r="B618" s="79" t="s">
        <v>1479</v>
      </c>
      <c r="C618" s="78" t="s">
        <v>2662</v>
      </c>
      <c r="D618" s="84" t="str">
        <f t="shared" si="19"/>
        <v>08148-DENGUE</v>
      </c>
      <c r="E618" s="85">
        <v>677253.5</v>
      </c>
      <c r="F618" s="85">
        <v>677253.5</v>
      </c>
      <c r="G618" s="86">
        <f t="shared" si="20"/>
        <v>1</v>
      </c>
    </row>
    <row r="619" spans="1:7" x14ac:dyDescent="0.2">
      <c r="A619" s="78" t="s">
        <v>2663</v>
      </c>
      <c r="B619" s="79" t="s">
        <v>1479</v>
      </c>
      <c r="C619" s="78" t="s">
        <v>2664</v>
      </c>
      <c r="D619" s="84" t="str">
        <f t="shared" si="19"/>
        <v>08149-ENFERMEDADES DIARREICAS</v>
      </c>
      <c r="E619" s="85">
        <v>340950</v>
      </c>
      <c r="F619" s="85">
        <v>340950</v>
      </c>
      <c r="G619" s="86">
        <f t="shared" si="20"/>
        <v>1</v>
      </c>
    </row>
    <row r="620" spans="1:7" x14ac:dyDescent="0.2">
      <c r="A620" s="78" t="s">
        <v>2665</v>
      </c>
      <c r="B620" s="79" t="s">
        <v>1479</v>
      </c>
      <c r="C620" s="78" t="s">
        <v>2666</v>
      </c>
      <c r="D620" s="84" t="str">
        <f t="shared" si="19"/>
        <v>08150-SALUD BUCAL</v>
      </c>
      <c r="E620" s="85">
        <v>173792</v>
      </c>
      <c r="F620" s="85">
        <v>173792</v>
      </c>
      <c r="G620" s="86">
        <f t="shared" si="20"/>
        <v>1</v>
      </c>
    </row>
    <row r="621" spans="1:7" x14ac:dyDescent="0.2">
      <c r="A621" s="78" t="s">
        <v>2667</v>
      </c>
      <c r="B621" s="79" t="s">
        <v>1479</v>
      </c>
      <c r="C621" s="78" t="s">
        <v>2668</v>
      </c>
      <c r="D621" s="84" t="str">
        <f t="shared" si="19"/>
        <v>08151-ADULTO MAYOR</v>
      </c>
      <c r="E621" s="85">
        <v>664510</v>
      </c>
      <c r="F621" s="85">
        <v>664510</v>
      </c>
      <c r="G621" s="86">
        <f t="shared" si="20"/>
        <v>1</v>
      </c>
    </row>
    <row r="622" spans="1:7" ht="19.5" customHeight="1" x14ac:dyDescent="0.2">
      <c r="A622" s="78" t="s">
        <v>2669</v>
      </c>
      <c r="B622" s="79" t="s">
        <v>1479</v>
      </c>
      <c r="C622" s="78" t="s">
        <v>2670</v>
      </c>
      <c r="D622" s="84" t="str">
        <f t="shared" si="19"/>
        <v>08152-CARDIOMETABOLICAS</v>
      </c>
      <c r="E622" s="85">
        <v>5221763.3600000003</v>
      </c>
      <c r="F622" s="85">
        <v>5221763.3600000003</v>
      </c>
      <c r="G622" s="86">
        <f t="shared" si="20"/>
        <v>1</v>
      </c>
    </row>
    <row r="623" spans="1:7" ht="24" x14ac:dyDescent="0.2">
      <c r="A623" s="78" t="s">
        <v>2671</v>
      </c>
      <c r="B623" s="79" t="s">
        <v>1479</v>
      </c>
      <c r="C623" s="78" t="s">
        <v>2672</v>
      </c>
      <c r="D623" s="84" t="str">
        <f t="shared" si="19"/>
        <v>08153-CONTINUACION DE OBRAS EN CORREDOR TRES CENTURIAS, ACCESIBILIDAD Y REINGENIERIA COLONIA FERRONALES, AGUASCALIENTES</v>
      </c>
      <c r="E623" s="85">
        <v>4460799.76</v>
      </c>
      <c r="F623" s="85">
        <v>4461534</v>
      </c>
      <c r="G623" s="86">
        <f t="shared" si="20"/>
        <v>0.999835428800946</v>
      </c>
    </row>
    <row r="624" spans="1:7" x14ac:dyDescent="0.2">
      <c r="A624" s="78" t="s">
        <v>2673</v>
      </c>
      <c r="B624" s="79" t="s">
        <v>1479</v>
      </c>
      <c r="C624" s="78" t="s">
        <v>2674</v>
      </c>
      <c r="D624" s="84" t="str">
        <f t="shared" si="19"/>
        <v>08155-VACUNACION</v>
      </c>
      <c r="E624" s="85">
        <v>1375852.5</v>
      </c>
      <c r="F624" s="85">
        <v>1375852.5</v>
      </c>
      <c r="G624" s="86">
        <f t="shared" si="20"/>
        <v>1</v>
      </c>
    </row>
    <row r="625" spans="1:7" ht="24" x14ac:dyDescent="0.2">
      <c r="A625" s="78" t="s">
        <v>2675</v>
      </c>
      <c r="B625" s="79" t="s">
        <v>1479</v>
      </c>
      <c r="C625" s="78" t="s">
        <v>2676</v>
      </c>
      <c r="D625" s="84" t="str">
        <f t="shared" si="19"/>
        <v>08156-REHABILITACIN DE EDIFICIOS PUBLICOS DE GOBIERNO DEL ESTADO CONSTRUCCION DE ALMACEN EN INSTITUTO ESTATAL ELECTORAL, AGUASCALIENTES</v>
      </c>
      <c r="E625" s="85">
        <v>1340060.25</v>
      </c>
      <c r="F625" s="85">
        <v>2100000</v>
      </c>
      <c r="G625" s="86">
        <f t="shared" si="20"/>
        <v>0.63812392857142852</v>
      </c>
    </row>
    <row r="626" spans="1:7" x14ac:dyDescent="0.2">
      <c r="A626" s="78" t="s">
        <v>2677</v>
      </c>
      <c r="B626" s="79" t="s">
        <v>1479</v>
      </c>
      <c r="C626" s="78" t="s">
        <v>2678</v>
      </c>
      <c r="D626" s="84" t="str">
        <f t="shared" si="19"/>
        <v>08157-REHABILITACION Y SUSTITUCION DE UNIDADES MEDICAS EN EL ESTADO, CENTRO DE SALUD RURAL COSIO</v>
      </c>
      <c r="E626" s="85">
        <v>743386.48</v>
      </c>
      <c r="F626" s="85">
        <v>787442</v>
      </c>
      <c r="G626" s="86">
        <f t="shared" si="20"/>
        <v>0.94405236195173736</v>
      </c>
    </row>
    <row r="627" spans="1:7" ht="24" x14ac:dyDescent="0.2">
      <c r="A627" s="78" t="s">
        <v>2679</v>
      </c>
      <c r="B627" s="79" t="s">
        <v>1479</v>
      </c>
      <c r="C627" s="78" t="s">
        <v>2680</v>
      </c>
      <c r="D627" s="84" t="str">
        <f t="shared" si="19"/>
        <v>08158-REHABILITACION Y SUSTITUCION DE UNIDADES MEDICAS EN EL ESTADO, CENTRO DE SALUD RURAL SANTA MARIA DE GALLARDO, CALLE CARLOS HANK GONZALEZ SIN NUM, SANTA MARIA DE GALLARDO, AGUASCALIENTES</v>
      </c>
      <c r="E627" s="85">
        <v>803787.13</v>
      </c>
      <c r="F627" s="85">
        <v>803787.13</v>
      </c>
      <c r="G627" s="86">
        <f t="shared" si="20"/>
        <v>1</v>
      </c>
    </row>
    <row r="628" spans="1:7" ht="24" x14ac:dyDescent="0.2">
      <c r="A628" s="78" t="s">
        <v>2681</v>
      </c>
      <c r="B628" s="79" t="s">
        <v>1479</v>
      </c>
      <c r="C628" s="78" t="s">
        <v>2682</v>
      </c>
      <c r="D628" s="84" t="str">
        <f t="shared" si="19"/>
        <v>08159-REHABILITACION Y SUSTITUCION DE UNIDADES MEDICAS EN EL ESTADO, CENTRO DE SALUD RURAL PABELLON DE HIDALGO, CALLE VENUSTIANO CARRANZA SIN NUM, PABELLON DE HIDALGO, RINCON DE ROMOS</v>
      </c>
      <c r="E628" s="85">
        <v>326280.15999999997</v>
      </c>
      <c r="F628" s="85">
        <v>326280.15999999997</v>
      </c>
      <c r="G628" s="86">
        <f t="shared" si="20"/>
        <v>1</v>
      </c>
    </row>
    <row r="629" spans="1:7" ht="24" x14ac:dyDescent="0.2">
      <c r="A629" s="78" t="s">
        <v>2683</v>
      </c>
      <c r="B629" s="79" t="s">
        <v>1479</v>
      </c>
      <c r="C629" s="78" t="s">
        <v>2684</v>
      </c>
      <c r="D629" s="84" t="str">
        <f t="shared" si="19"/>
        <v>08160-EQUIPAMIENTO COMPLEMENTARIO DE POSTES INTELIGENTES EN CORREDOR TRES CENTURIAS, AGUASCALIENTES</v>
      </c>
      <c r="E629" s="85">
        <v>399998.09</v>
      </c>
      <c r="F629" s="85">
        <v>399998.09</v>
      </c>
      <c r="G629" s="86">
        <f t="shared" si="20"/>
        <v>1</v>
      </c>
    </row>
    <row r="630" spans="1:7" x14ac:dyDescent="0.2">
      <c r="A630" s="78" t="s">
        <v>2685</v>
      </c>
      <c r="B630" s="79" t="s">
        <v>1479</v>
      </c>
      <c r="C630" s="78" t="s">
        <v>2686</v>
      </c>
      <c r="D630" s="84" t="str">
        <f t="shared" si="19"/>
        <v>08161-SALUD SEXUAL Y REPRODUCCIÓN PARA ADOLESCENTES</v>
      </c>
      <c r="E630" s="85">
        <v>5160146.41</v>
      </c>
      <c r="F630" s="85">
        <v>5160146.41</v>
      </c>
      <c r="G630" s="86">
        <f t="shared" si="20"/>
        <v>1</v>
      </c>
    </row>
    <row r="631" spans="1:7" x14ac:dyDescent="0.2">
      <c r="A631" s="78" t="s">
        <v>2687</v>
      </c>
      <c r="B631" s="79" t="s">
        <v>1479</v>
      </c>
      <c r="C631" s="78" t="s">
        <v>2688</v>
      </c>
      <c r="D631" s="84" t="str">
        <f t="shared" si="19"/>
        <v>08162-PLANIFICACIÓN FAMILIAR Y ANTICONCEPCIÓN</v>
      </c>
      <c r="E631" s="85">
        <v>3919167.93</v>
      </c>
      <c r="F631" s="85">
        <v>3919167.93</v>
      </c>
      <c r="G631" s="86">
        <f t="shared" si="20"/>
        <v>1</v>
      </c>
    </row>
    <row r="632" spans="1:7" x14ac:dyDescent="0.2">
      <c r="A632" s="78" t="s">
        <v>2689</v>
      </c>
      <c r="B632" s="79" t="s">
        <v>1479</v>
      </c>
      <c r="C632" s="78" t="s">
        <v>2690</v>
      </c>
      <c r="D632" s="84" t="str">
        <f t="shared" si="19"/>
        <v>08163-SALUD MATERNA</v>
      </c>
      <c r="E632" s="85">
        <v>9135633.25</v>
      </c>
      <c r="F632" s="85">
        <v>9135633.25</v>
      </c>
      <c r="G632" s="86">
        <f t="shared" si="20"/>
        <v>1</v>
      </c>
    </row>
    <row r="633" spans="1:7" x14ac:dyDescent="0.2">
      <c r="A633" s="78" t="s">
        <v>2691</v>
      </c>
      <c r="B633" s="79" t="s">
        <v>1479</v>
      </c>
      <c r="C633" s="78" t="s">
        <v>2692</v>
      </c>
      <c r="D633" s="84" t="str">
        <f t="shared" si="19"/>
        <v>08164-SALUD PERINATAL</v>
      </c>
      <c r="E633" s="85">
        <v>2697917.22</v>
      </c>
      <c r="F633" s="85">
        <v>2697917.22</v>
      </c>
      <c r="G633" s="86">
        <f t="shared" si="20"/>
        <v>1</v>
      </c>
    </row>
    <row r="634" spans="1:7" x14ac:dyDescent="0.2">
      <c r="A634" s="78" t="s">
        <v>2693</v>
      </c>
      <c r="B634" s="79" t="s">
        <v>1479</v>
      </c>
      <c r="C634" s="78" t="s">
        <v>2694</v>
      </c>
      <c r="D634" s="84" t="str">
        <f t="shared" si="19"/>
        <v>08165-ABORTO SEGURO</v>
      </c>
      <c r="E634" s="85">
        <v>1154823</v>
      </c>
      <c r="F634" s="85">
        <v>1154823</v>
      </c>
      <c r="G634" s="86">
        <f t="shared" si="20"/>
        <v>1</v>
      </c>
    </row>
    <row r="635" spans="1:7" x14ac:dyDescent="0.2">
      <c r="A635" s="78" t="s">
        <v>2695</v>
      </c>
      <c r="B635" s="79" t="s">
        <v>1479</v>
      </c>
      <c r="C635" s="78" t="s">
        <v>2696</v>
      </c>
      <c r="D635" s="84" t="str">
        <f t="shared" si="19"/>
        <v>08166-VIOLENCIA DE GÉNERO</v>
      </c>
      <c r="E635" s="85">
        <v>3908716</v>
      </c>
      <c r="F635" s="85">
        <v>3908716</v>
      </c>
      <c r="G635" s="86">
        <f t="shared" si="20"/>
        <v>1</v>
      </c>
    </row>
    <row r="636" spans="1:7" x14ac:dyDescent="0.2">
      <c r="A636" s="78" t="s">
        <v>2697</v>
      </c>
      <c r="B636" s="79" t="s">
        <v>1479</v>
      </c>
      <c r="C636" s="78" t="s">
        <v>2698</v>
      </c>
      <c r="D636" s="84" t="str">
        <f t="shared" si="19"/>
        <v>08167-IGUALDAD DE GÉNERO</v>
      </c>
      <c r="E636" s="85">
        <v>376334.5</v>
      </c>
      <c r="F636" s="85">
        <v>376334.5</v>
      </c>
      <c r="G636" s="86">
        <f t="shared" si="20"/>
        <v>1</v>
      </c>
    </row>
    <row r="637" spans="1:7" x14ac:dyDescent="0.2">
      <c r="A637" s="78" t="s">
        <v>2699</v>
      </c>
      <c r="B637" s="79" t="s">
        <v>1479</v>
      </c>
      <c r="C637" s="78" t="s">
        <v>2700</v>
      </c>
      <c r="D637" s="84" t="str">
        <f t="shared" si="19"/>
        <v>08168-CÁNCER</v>
      </c>
      <c r="E637" s="85">
        <v>2183689.34</v>
      </c>
      <c r="F637" s="85">
        <v>2183689.34</v>
      </c>
      <c r="G637" s="86">
        <f t="shared" si="20"/>
        <v>1</v>
      </c>
    </row>
    <row r="638" spans="1:7" x14ac:dyDescent="0.2">
      <c r="A638" s="78" t="s">
        <v>2701</v>
      </c>
      <c r="B638" s="79" t="s">
        <v>1479</v>
      </c>
      <c r="C638" s="78" t="s">
        <v>2702</v>
      </c>
      <c r="D638" s="84" t="str">
        <f t="shared" si="19"/>
        <v>08169-REHABILITACIÓN DE INFRAESTRUCTURA HIDROSANITARIA EN EL COMPLEJO TRES CENTURIAS</v>
      </c>
      <c r="E638" s="85">
        <v>10172365.210000001</v>
      </c>
      <c r="F638" s="85">
        <v>10172365.210000001</v>
      </c>
      <c r="G638" s="86">
        <f t="shared" si="20"/>
        <v>1</v>
      </c>
    </row>
    <row r="639" spans="1:7" x14ac:dyDescent="0.2">
      <c r="A639" s="78" t="s">
        <v>2703</v>
      </c>
      <c r="B639" s="79" t="s">
        <v>1479</v>
      </c>
      <c r="C639" s="78" t="s">
        <v>2704</v>
      </c>
      <c r="D639" s="84" t="str">
        <f t="shared" si="19"/>
        <v>08170-URGENCIAS</v>
      </c>
      <c r="E639" s="85">
        <v>652939</v>
      </c>
      <c r="F639" s="85">
        <v>652939</v>
      </c>
      <c r="G639" s="86">
        <f t="shared" si="20"/>
        <v>1</v>
      </c>
    </row>
    <row r="640" spans="1:7" x14ac:dyDescent="0.2">
      <c r="A640" s="78" t="s">
        <v>2705</v>
      </c>
      <c r="B640" s="79" t="s">
        <v>1479</v>
      </c>
      <c r="C640" s="78" t="s">
        <v>2706</v>
      </c>
      <c r="D640" s="84" t="str">
        <f t="shared" si="19"/>
        <v>08171-MONITOREO</v>
      </c>
      <c r="E640" s="85">
        <v>652939</v>
      </c>
      <c r="F640" s="85">
        <v>652939</v>
      </c>
      <c r="G640" s="86">
        <f t="shared" si="20"/>
        <v>1</v>
      </c>
    </row>
    <row r="641" spans="1:7" x14ac:dyDescent="0.2">
      <c r="A641" s="78" t="s">
        <v>2707</v>
      </c>
      <c r="B641" s="79" t="s">
        <v>1479</v>
      </c>
      <c r="C641" s="78" t="s">
        <v>2708</v>
      </c>
      <c r="D641" s="84" t="str">
        <f t="shared" si="19"/>
        <v>08172-VIGILANCIA EN SALUD PÚBLICA POR LABORATORIO</v>
      </c>
      <c r="E641" s="85">
        <v>1595847</v>
      </c>
      <c r="F641" s="85">
        <v>1595847</v>
      </c>
      <c r="G641" s="86">
        <f t="shared" si="20"/>
        <v>1</v>
      </c>
    </row>
    <row r="642" spans="1:7" x14ac:dyDescent="0.2">
      <c r="A642" s="78" t="s">
        <v>2709</v>
      </c>
      <c r="B642" s="79" t="s">
        <v>1479</v>
      </c>
      <c r="C642" s="78" t="s">
        <v>2710</v>
      </c>
      <c r="D642" s="84" t="str">
        <f t="shared" si="19"/>
        <v>08173-CONSTRUCCIN DE POZO PROFUNDO DE AGUA POTABLE EN CALVILLO, LOCALIDAD DE SAN NICOLAS, CALVILLO</v>
      </c>
      <c r="E642" s="85">
        <v>5899393.5</v>
      </c>
      <c r="F642" s="85">
        <v>5899393.5</v>
      </c>
      <c r="G642" s="86">
        <f t="shared" si="20"/>
        <v>1</v>
      </c>
    </row>
    <row r="643" spans="1:7" ht="24" x14ac:dyDescent="0.2">
      <c r="A643" s="78" t="s">
        <v>2711</v>
      </c>
      <c r="B643" s="79" t="s">
        <v>1479</v>
      </c>
      <c r="C643" s="78" t="s">
        <v>2712</v>
      </c>
      <c r="D643" s="84" t="str">
        <f t="shared" si="19"/>
        <v>08174-EQUIPAMIENTO DE POZO PROFUNDO DE AGUA POTABLE EN COSIO, LOCALIDAD DE SANTA MARIA DE LA PAZ, SANTA MARIA DE LA PAZ, COSIO, AGS</v>
      </c>
      <c r="E643" s="85">
        <v>3995006.97</v>
      </c>
      <c r="F643" s="85">
        <v>3995006.97</v>
      </c>
      <c r="G643" s="86">
        <f t="shared" si="20"/>
        <v>1</v>
      </c>
    </row>
    <row r="644" spans="1:7" ht="24" x14ac:dyDescent="0.2">
      <c r="A644" s="78" t="s">
        <v>2713</v>
      </c>
      <c r="B644" s="79" t="s">
        <v>1479</v>
      </c>
      <c r="C644" s="78" t="s">
        <v>2714</v>
      </c>
      <c r="D644" s="84" t="str">
        <f t="shared" si="19"/>
        <v>08175-EQUIPAMIENTO DE POZO PROFUNDO DE AGUA POTABLE EN ASIENTOS, LOCALIDAD DE SAN RAFAEL DE OCAMPO, SAN RAFAEL DE OCAMPO, ASIENTOS, AGS</v>
      </c>
      <c r="E644" s="85">
        <v>1779985.23</v>
      </c>
      <c r="F644" s="85">
        <v>1779985.23</v>
      </c>
      <c r="G644" s="86">
        <f t="shared" si="20"/>
        <v>1</v>
      </c>
    </row>
    <row r="645" spans="1:7" ht="24" x14ac:dyDescent="0.2">
      <c r="A645" s="78" t="s">
        <v>2715</v>
      </c>
      <c r="B645" s="79" t="s">
        <v>1479</v>
      </c>
      <c r="C645" s="78" t="s">
        <v>2716</v>
      </c>
      <c r="D645" s="84" t="str">
        <f t="shared" si="19"/>
        <v>08176-REHABILITACION DE RED DE ALCANTARILLADO EN CALVILLO, LOCALIDAD EL MAGUEY, EL MAGUEY, CALVILLO, AGS.</v>
      </c>
      <c r="E645" s="85">
        <v>369246.08</v>
      </c>
      <c r="F645" s="85">
        <v>369246.08</v>
      </c>
      <c r="G645" s="86">
        <f t="shared" si="20"/>
        <v>1</v>
      </c>
    </row>
    <row r="646" spans="1:7" ht="24" x14ac:dyDescent="0.2">
      <c r="A646" s="78" t="s">
        <v>2717</v>
      </c>
      <c r="B646" s="79" t="s">
        <v>1479</v>
      </c>
      <c r="C646" s="78" t="s">
        <v>2718</v>
      </c>
      <c r="D646" s="84" t="str">
        <f t="shared" si="19"/>
        <v>08177-AMPLIACION DE RED DE AGUA POTABLE EN RINCON DE ROMOS, LOCALIDAD DE ESCALERAS, ESCALERAAS, RINCON DE ROMOS, AGS.</v>
      </c>
      <c r="E646" s="85">
        <v>519975.89</v>
      </c>
      <c r="F646" s="85">
        <v>519975.89</v>
      </c>
      <c r="G646" s="86">
        <f t="shared" si="20"/>
        <v>1</v>
      </c>
    </row>
    <row r="647" spans="1:7" ht="24" x14ac:dyDescent="0.2">
      <c r="A647" s="78" t="s">
        <v>2719</v>
      </c>
      <c r="B647" s="79" t="s">
        <v>1479</v>
      </c>
      <c r="C647" s="78" t="s">
        <v>2720</v>
      </c>
      <c r="D647" s="84" t="str">
        <f t="shared" si="19"/>
        <v>08178-REHABILITACION DE LINEA DE CONDUCCION DE AGUA POTABLE EN CALVILLO, LOCALIDAD DE OJOCALIENTE, OJOCALIENTE, CALVILLO, AGS.</v>
      </c>
      <c r="E647" s="85">
        <v>999387.76</v>
      </c>
      <c r="F647" s="85">
        <v>999387.76</v>
      </c>
      <c r="G647" s="86">
        <f t="shared" si="20"/>
        <v>1</v>
      </c>
    </row>
    <row r="648" spans="1:7" ht="24" x14ac:dyDescent="0.2">
      <c r="A648" s="78" t="s">
        <v>2721</v>
      </c>
      <c r="B648" s="79" t="s">
        <v>1479</v>
      </c>
      <c r="C648" s="78" t="s">
        <v>2722</v>
      </c>
      <c r="D648" s="84" t="str">
        <f t="shared" si="19"/>
        <v>08179-CONSTRUCCION DE LINEA DE CONDUCCION DE AGUA POTABLE EN EL LLANO, LOCALIDAD DE SANTA ROSA EL HUIZACHE, SANTA ROSA EL HUIZACHE, EL LLANO, AGS.</v>
      </c>
      <c r="E648" s="85">
        <v>6469338.3499999996</v>
      </c>
      <c r="F648" s="85">
        <v>6469338.3499999996</v>
      </c>
      <c r="G648" s="86">
        <f t="shared" si="20"/>
        <v>1</v>
      </c>
    </row>
    <row r="649" spans="1:7" ht="24" x14ac:dyDescent="0.2">
      <c r="A649" s="78" t="s">
        <v>2723</v>
      </c>
      <c r="B649" s="79" t="s">
        <v>1479</v>
      </c>
      <c r="C649" s="78" t="s">
        <v>2724</v>
      </c>
      <c r="D649" s="84" t="str">
        <f t="shared" si="19"/>
        <v>08180-CONSTRUCCION DE PUENTE PEATONAL EN AV. AGUASCALIENTES ORIENTE, FRENTE A SECRETARIA DE SEGURIDAD PUBLICA ESTATAL, AGUASCALIENTES</v>
      </c>
      <c r="E649" s="85">
        <v>9013795.5399999991</v>
      </c>
      <c r="F649" s="85">
        <v>12000000</v>
      </c>
      <c r="G649" s="86">
        <f t="shared" si="20"/>
        <v>0.75114962833333321</v>
      </c>
    </row>
    <row r="650" spans="1:7" x14ac:dyDescent="0.2">
      <c r="A650" s="78" t="s">
        <v>2725</v>
      </c>
      <c r="B650" s="79" t="s">
        <v>1479</v>
      </c>
      <c r="C650" s="78" t="s">
        <v>2726</v>
      </c>
      <c r="D650" s="84" t="str">
        <f t="shared" si="19"/>
        <v>08181-DETEMINANTES COLECTIVOS</v>
      </c>
      <c r="E650" s="85">
        <v>1387457</v>
      </c>
      <c r="F650" s="85">
        <v>1387457</v>
      </c>
      <c r="G650" s="86">
        <f t="shared" si="20"/>
        <v>1</v>
      </c>
    </row>
    <row r="651" spans="1:7" x14ac:dyDescent="0.2">
      <c r="A651" s="78" t="s">
        <v>2727</v>
      </c>
      <c r="B651" s="79" t="s">
        <v>1479</v>
      </c>
      <c r="C651" s="78" t="s">
        <v>2728</v>
      </c>
      <c r="D651" s="84" t="str">
        <f t="shared" si="19"/>
        <v>08182-DETEMINANTES PERSONALES</v>
      </c>
      <c r="E651" s="85">
        <v>2398877.8199999998</v>
      </c>
      <c r="F651" s="85">
        <v>2398877.8199999998</v>
      </c>
      <c r="G651" s="86">
        <f t="shared" si="20"/>
        <v>1</v>
      </c>
    </row>
    <row r="652" spans="1:7" x14ac:dyDescent="0.2">
      <c r="A652" s="78" t="s">
        <v>2729</v>
      </c>
      <c r="B652" s="79" t="s">
        <v>1479</v>
      </c>
      <c r="C652" s="78" t="s">
        <v>2730</v>
      </c>
      <c r="D652" s="84" t="str">
        <f t="shared" si="19"/>
        <v>08183-MERCADOTECNIA SOCIAL EN SALUD</v>
      </c>
      <c r="E652" s="85">
        <v>535570.96</v>
      </c>
      <c r="F652" s="85">
        <v>535570.96</v>
      </c>
      <c r="G652" s="86">
        <f t="shared" si="20"/>
        <v>1</v>
      </c>
    </row>
    <row r="653" spans="1:7" ht="36" x14ac:dyDescent="0.2">
      <c r="A653" s="78" t="s">
        <v>2731</v>
      </c>
      <c r="B653" s="79" t="s">
        <v>1479</v>
      </c>
      <c r="C653" s="78" t="s">
        <v>2732</v>
      </c>
      <c r="D653" s="84" t="str">
        <f t="shared" ref="D653:D716" si="21">CONCATENATE(A653,B653,C653)</f>
        <v>08184-OBRAS COMPLEMENTARIAS DE LA CONSTRUCCION DE MODULO 7 INTERNOS PSIQUIATRICOS Y CONSTRUCCION DE MODULO 8 ALTA SEGURIDAD EN EL CENTRO DE REINSERCION SOCIAL PARA VARONES, AGUASCALIENTES</v>
      </c>
      <c r="E653" s="85">
        <v>1497255.53</v>
      </c>
      <c r="F653" s="85">
        <v>1497255.53</v>
      </c>
      <c r="G653" s="86">
        <f t="shared" si="20"/>
        <v>1</v>
      </c>
    </row>
    <row r="654" spans="1:7" ht="24" x14ac:dyDescent="0.2">
      <c r="A654" s="78" t="s">
        <v>2733</v>
      </c>
      <c r="B654" s="79" t="s">
        <v>1479</v>
      </c>
      <c r="C654" s="78" t="s">
        <v>2734</v>
      </c>
      <c r="D654" s="84" t="str">
        <f t="shared" si="21"/>
        <v>08186-OBRAS DE INFRAESTRUCTURA SOCIAL EN EL ESTADO, OBRAS DE URBANIZACION EN EL MUNICIPIO DE JESUS MARIA, JESUS MARIA</v>
      </c>
      <c r="E654" s="85">
        <v>6518620.6100000003</v>
      </c>
      <c r="F654" s="85">
        <v>6518620.6100000003</v>
      </c>
      <c r="G654" s="86">
        <f t="shared" si="20"/>
        <v>1</v>
      </c>
    </row>
    <row r="655" spans="1:7" ht="36" x14ac:dyDescent="0.2">
      <c r="A655" s="78" t="s">
        <v>2735</v>
      </c>
      <c r="B655" s="79" t="s">
        <v>1479</v>
      </c>
      <c r="C655" s="78" t="s">
        <v>2736</v>
      </c>
      <c r="D655" s="84" t="str">
        <f t="shared" si="21"/>
        <v>08187-OBRAS DE INFRAESTRUCTURA SOCIAL EN EL ESTADO, CONSTRUCCION DE PAVIMENTACION, GUARNICIONES Y BANQUETAS, REHABILITACION DE RED DE ALCANTARILLADO Y DE RED DE AGUA POTABLE EN EL MUNICIPIO DE JESUS MARIA, COLONIA VILLAS DEL MOLINO, EL LLANO, JESUS MARIA</v>
      </c>
      <c r="E655" s="85">
        <v>3707066.34</v>
      </c>
      <c r="F655" s="85">
        <v>3707066.34</v>
      </c>
      <c r="G655" s="86">
        <f t="shared" si="20"/>
        <v>1</v>
      </c>
    </row>
    <row r="656" spans="1:7" ht="36" x14ac:dyDescent="0.2">
      <c r="A656" s="78" t="s">
        <v>2737</v>
      </c>
      <c r="B656" s="79" t="s">
        <v>1479</v>
      </c>
      <c r="C656" s="78" t="s">
        <v>2738</v>
      </c>
      <c r="D656" s="84" t="str">
        <f t="shared" si="21"/>
        <v>08188-OBRAS DE INF. SOCIAL EN EL ESTADO, CONSTRUCCION DE PAVIMENTACION, GUARNICIONES Y BANQUETAS, REHAB. DE RED DE ALCANTARILLADO Y RED O SISTEMA DE AGUA POTABLE EN EL MPIO DE SAN FRANCISCO DE LOS ROMO,EX VIÑEDOS DE GUADALUPE, SAN FRANCISCO DE LOS ROMO</v>
      </c>
      <c r="E656" s="85">
        <v>5907712.6500000004</v>
      </c>
      <c r="F656" s="85">
        <v>5907712.6600000001</v>
      </c>
      <c r="G656" s="86">
        <f t="shared" si="20"/>
        <v>0.99999999830729758</v>
      </c>
    </row>
    <row r="657" spans="1:7" ht="24" x14ac:dyDescent="0.2">
      <c r="A657" s="78" t="s">
        <v>2739</v>
      </c>
      <c r="B657" s="79" t="s">
        <v>1479</v>
      </c>
      <c r="C657" s="78" t="s">
        <v>2740</v>
      </c>
      <c r="D657" s="84" t="str">
        <f t="shared" si="21"/>
        <v>08189-OBRAS DE INFRAESTRUCTURA SOCIAL EN EL ESTADO, OBRAS DE URBANIZACION EN EL MUNICIPIO DE SAN FRANCISCO DE LOS ROMO, VARIAS COLONIAS, SAN FRANCISCO DE LOS ROMO</v>
      </c>
      <c r="E657" s="85">
        <v>3445262.12</v>
      </c>
      <c r="F657" s="85">
        <v>3445262.12</v>
      </c>
      <c r="G657" s="86">
        <f t="shared" si="20"/>
        <v>1</v>
      </c>
    </row>
    <row r="658" spans="1:7" ht="36" x14ac:dyDescent="0.2">
      <c r="A658" s="78" t="s">
        <v>2741</v>
      </c>
      <c r="B658" s="79" t="s">
        <v>1479</v>
      </c>
      <c r="C658" s="78" t="s">
        <v>2742</v>
      </c>
      <c r="D658" s="84" t="str">
        <f t="shared" si="21"/>
        <v>08190-OBRAS DE INFRAESTRUCTURA SOCIAL EN EL ESTADO, CONSTRUCCION DE PAVIMENTACION, GUARNICIONES Y BANQUETAS, REHABILITACION DE RED DE ALCANTARILLADO Y RED O SISTEMA DE AGUA POTABLE EN EL MUNICIPIO DE AGUASCALIENTES, VARIAS COLONIAS, AGUASCALIENTES</v>
      </c>
      <c r="E658" s="85">
        <v>26091948.890000001</v>
      </c>
      <c r="F658" s="85">
        <v>26091948.890000001</v>
      </c>
      <c r="G658" s="86">
        <f t="shared" si="20"/>
        <v>1</v>
      </c>
    </row>
    <row r="659" spans="1:7" ht="36" x14ac:dyDescent="0.2">
      <c r="A659" s="78" t="s">
        <v>2743</v>
      </c>
      <c r="B659" s="79" t="s">
        <v>1479</v>
      </c>
      <c r="C659" s="78" t="s">
        <v>2744</v>
      </c>
      <c r="D659" s="84" t="str">
        <f t="shared" si="21"/>
        <v>08191-INFRAESTRUCTURA VIAL PARA LA CONSOLIDACION DEL CIRCUITO DE FLUJO CONTINUO DE LA AV. AGUASCALIENTES: CONSTRUCCION DE GAZA A DESNIVEL SUPERIOR EN AV. AGUASCALIENTES NORTE CON BLVD. A ZACATECAS Y AFECTACIONES, AGUASCALIENTES, AGS.</v>
      </c>
      <c r="E659" s="85">
        <v>157429821.19</v>
      </c>
      <c r="F659" s="85">
        <v>173000000</v>
      </c>
      <c r="G659" s="86">
        <f t="shared" si="20"/>
        <v>0.90999896641618494</v>
      </c>
    </row>
    <row r="660" spans="1:7" ht="24" x14ac:dyDescent="0.2">
      <c r="A660" s="78" t="s">
        <v>2745</v>
      </c>
      <c r="B660" s="79" t="s">
        <v>1479</v>
      </c>
      <c r="C660" s="78" t="s">
        <v>2746</v>
      </c>
      <c r="D660" s="84" t="str">
        <f t="shared" si="21"/>
        <v>08192-RECONVERSION DE BIBLIOTECA TORRES BODET A BIBLIOTECA INFANTIL Y JUVENIL, 2A ETAPA, OBRA CIVIL, AGUASCALIETES</v>
      </c>
      <c r="E660" s="85">
        <v>2861141.42</v>
      </c>
      <c r="F660" s="85">
        <v>4000000</v>
      </c>
      <c r="G660" s="86">
        <f t="shared" si="20"/>
        <v>0.71528535500000001</v>
      </c>
    </row>
    <row r="661" spans="1:7" x14ac:dyDescent="0.2">
      <c r="A661" s="78" t="s">
        <v>2747</v>
      </c>
      <c r="B661" s="79" t="s">
        <v>1479</v>
      </c>
      <c r="C661" s="78" t="s">
        <v>2748</v>
      </c>
      <c r="D661" s="84" t="str">
        <f t="shared" si="21"/>
        <v>08193-BOSQUE URBANO CERRITO DE LA CRUZ, TERCERA ETAPA, AGUASCALIENTES</v>
      </c>
      <c r="E661" s="85">
        <v>2299287.44</v>
      </c>
      <c r="F661" s="85">
        <v>2299287.4700000002</v>
      </c>
      <c r="G661" s="86">
        <f t="shared" si="20"/>
        <v>0.9999999869524796</v>
      </c>
    </row>
    <row r="662" spans="1:7" x14ac:dyDescent="0.2">
      <c r="A662" s="78" t="s">
        <v>2749</v>
      </c>
      <c r="B662" s="79" t="s">
        <v>1479</v>
      </c>
      <c r="C662" s="78" t="s">
        <v>2750</v>
      </c>
      <c r="D662" s="84" t="str">
        <f t="shared" si="21"/>
        <v>08196-NACIONALES CONADE 2021</v>
      </c>
      <c r="E662" s="85">
        <v>14410105.720000001</v>
      </c>
      <c r="F662" s="85">
        <v>14410105.720000001</v>
      </c>
      <c r="G662" s="86">
        <f t="shared" si="20"/>
        <v>1</v>
      </c>
    </row>
    <row r="663" spans="1:7" x14ac:dyDescent="0.2">
      <c r="A663" s="78" t="s">
        <v>2751</v>
      </c>
      <c r="B663" s="79" t="s">
        <v>1479</v>
      </c>
      <c r="C663" s="78" t="s">
        <v>2752</v>
      </c>
      <c r="D663" s="84" t="str">
        <f t="shared" si="21"/>
        <v>08197-PROYECTO EJECUTIVO DE MODERNIZACION REGISTRAL PMR</v>
      </c>
      <c r="E663" s="85">
        <v>781205.8</v>
      </c>
      <c r="F663" s="85">
        <v>932642.48</v>
      </c>
      <c r="G663" s="86">
        <f t="shared" ref="G663:G726" si="22">E663/F663</f>
        <v>0.83762622521762042</v>
      </c>
    </row>
    <row r="664" spans="1:7" x14ac:dyDescent="0.2">
      <c r="A664" s="78" t="s">
        <v>2753</v>
      </c>
      <c r="B664" s="79" t="s">
        <v>1479</v>
      </c>
      <c r="C664" s="78" t="s">
        <v>2754</v>
      </c>
      <c r="D664" s="84" t="str">
        <f t="shared" si="21"/>
        <v>08198-OPERACIÓN DEL CENTRO DE CONCILIACIÓN LABORAL DEL ESTADO DE AGUASCALIENTES</v>
      </c>
      <c r="E664" s="85">
        <v>6641689.6799999997</v>
      </c>
      <c r="F664" s="85">
        <v>6641689.6799999997</v>
      </c>
      <c r="G664" s="86">
        <f t="shared" si="22"/>
        <v>1</v>
      </c>
    </row>
    <row r="665" spans="1:7" ht="24" x14ac:dyDescent="0.2">
      <c r="A665" s="78" t="s">
        <v>2755</v>
      </c>
      <c r="B665" s="79" t="s">
        <v>1479</v>
      </c>
      <c r="C665" s="78" t="s">
        <v>2756</v>
      </c>
      <c r="D665" s="84" t="str">
        <f t="shared" si="21"/>
        <v>08199-MEJORAMIENTO PARA LA DESCARGA DE LA PTAR LOS ARELLANO PARA CUMPLIMIENTO DE LA NORMA DE LA LEY DE DERECHOS ETAPA 1 DE 5, AGUASCALIENTES, AGS.</v>
      </c>
      <c r="E665" s="85">
        <v>6489983.6399999997</v>
      </c>
      <c r="F665" s="85">
        <v>6489983.6399999997</v>
      </c>
      <c r="G665" s="86">
        <f t="shared" si="22"/>
        <v>1</v>
      </c>
    </row>
    <row r="666" spans="1:7" ht="24" x14ac:dyDescent="0.2">
      <c r="A666" s="78" t="s">
        <v>2757</v>
      </c>
      <c r="B666" s="79" t="s">
        <v>1479</v>
      </c>
      <c r="C666" s="78" t="s">
        <v>2758</v>
      </c>
      <c r="D666" s="84" t="str">
        <f t="shared" si="21"/>
        <v>08200-MEJORAMIENTO PARA LA DESCARGA DE LA PTAR POCITOS PARA CUMPLIMIENTO DE LA NORMA DE LA LEY DE DERECHOS ETAPA 1 DE 2, AGUASCALIENTES, AGS.</v>
      </c>
      <c r="E666" s="85">
        <v>9369502.8699999992</v>
      </c>
      <c r="F666" s="85">
        <v>9369502.8699999992</v>
      </c>
      <c r="G666" s="86">
        <f t="shared" si="22"/>
        <v>1</v>
      </c>
    </row>
    <row r="667" spans="1:7" ht="24" x14ac:dyDescent="0.2">
      <c r="A667" s="78" t="s">
        <v>2759</v>
      </c>
      <c r="B667" s="79" t="s">
        <v>1479</v>
      </c>
      <c r="C667" s="78" t="s">
        <v>2760</v>
      </c>
      <c r="D667" s="84" t="str">
        <f t="shared" si="21"/>
        <v>08201-REHABILITACION, PERFORACION DE POZO NO. 6 ESTANCIA DE CHORA A 400 M DE PROFUNDIDAD PRIMERA ETAPA 1 DE 2, RINCON DE ROMOS, AGS.</v>
      </c>
      <c r="E667" s="85">
        <v>4450015.34</v>
      </c>
      <c r="F667" s="85">
        <v>4450015.34</v>
      </c>
      <c r="G667" s="86">
        <f t="shared" si="22"/>
        <v>1</v>
      </c>
    </row>
    <row r="668" spans="1:7" ht="24" x14ac:dyDescent="0.2">
      <c r="A668" s="78" t="s">
        <v>2761</v>
      </c>
      <c r="B668" s="79" t="s">
        <v>1479</v>
      </c>
      <c r="C668" s="78" t="s">
        <v>2762</v>
      </c>
      <c r="D668" s="84" t="str">
        <f t="shared" si="21"/>
        <v>08202-REHABILITACION, PERFORACION DE POZO NO. 2 ESTADIO DE BEISBOL A 400M DE PROFUNDIDAD PRIMERA ETAPA 1 DE 2, RINCON DE ROMOS, AGS.</v>
      </c>
      <c r="E668" s="85">
        <v>4361656.38</v>
      </c>
      <c r="F668" s="85">
        <v>4361656.38</v>
      </c>
      <c r="G668" s="86">
        <f t="shared" si="22"/>
        <v>1</v>
      </c>
    </row>
    <row r="669" spans="1:7" x14ac:dyDescent="0.2">
      <c r="A669" s="78" t="s">
        <v>2763</v>
      </c>
      <c r="B669" s="79" t="s">
        <v>1479</v>
      </c>
      <c r="C669" s="78" t="s">
        <v>2764</v>
      </c>
      <c r="D669" s="84" t="str">
        <f t="shared" si="21"/>
        <v>08203-REHABILITACION DE EQUIPAMIENTO DE POZO NO. 3 JARDIN JUAREZ, PABELLON DE ARTEAGA, AGS.</v>
      </c>
      <c r="E669" s="85">
        <v>2784967.27</v>
      </c>
      <c r="F669" s="85">
        <v>2784967.27</v>
      </c>
      <c r="G669" s="86">
        <f t="shared" si="22"/>
        <v>1</v>
      </c>
    </row>
    <row r="670" spans="1:7" ht="24" x14ac:dyDescent="0.2">
      <c r="A670" s="78" t="s">
        <v>2765</v>
      </c>
      <c r="B670" s="79" t="s">
        <v>1479</v>
      </c>
      <c r="C670" s="78" t="s">
        <v>2766</v>
      </c>
      <c r="D670" s="84" t="str">
        <f t="shared" si="21"/>
        <v>08204-CONSTRUCCION DE LINEA DE CONDUCCION, LINEA DE ALIMENTACION DE AGUA POTABLE Y CONSTRUCCION DE TANQUE ELEVADO EN LA LOCALIDAD DE VILLA JUAREZ, VILLA JUAREZ, ASIENTOS, AGS.</v>
      </c>
      <c r="E670" s="85">
        <v>2002158.58</v>
      </c>
      <c r="F670" s="85">
        <v>2002158.58</v>
      </c>
      <c r="G670" s="86">
        <f t="shared" si="22"/>
        <v>1</v>
      </c>
    </row>
    <row r="671" spans="1:7" ht="24" x14ac:dyDescent="0.2">
      <c r="A671" s="78" t="s">
        <v>2767</v>
      </c>
      <c r="B671" s="79" t="s">
        <v>1479</v>
      </c>
      <c r="C671" s="78" t="s">
        <v>2768</v>
      </c>
      <c r="D671" s="84" t="str">
        <f t="shared" si="21"/>
        <v>08205-REHABILITACION DE RED DE DISTRIBUCION DE AGUA POTABLE EN AVENIDA PLUTARCO ELIAS CALLES, PABELLON DE ARTEAGA, AGS</v>
      </c>
      <c r="E671" s="85">
        <v>1557325.64</v>
      </c>
      <c r="F671" s="85">
        <v>1557325.64</v>
      </c>
      <c r="G671" s="86">
        <f t="shared" si="22"/>
        <v>1</v>
      </c>
    </row>
    <row r="672" spans="1:7" ht="29.25" customHeight="1" x14ac:dyDescent="0.2">
      <c r="A672" s="78" t="s">
        <v>2769</v>
      </c>
      <c r="B672" s="79" t="s">
        <v>1479</v>
      </c>
      <c r="C672" s="78" t="s">
        <v>2770</v>
      </c>
      <c r="D672" s="84" t="str">
        <f t="shared" si="21"/>
        <v>08206-AMPLIACION Y REHABILITACION DE RED DE DISTRIBUCION DE AGUA POTABLE Y CONSTRUCCION DE TOMAS DOMICILIARIAS EN VARIAS CALLES, COSIO, AGS.</v>
      </c>
      <c r="E672" s="85">
        <v>1508775.03</v>
      </c>
      <c r="F672" s="85">
        <v>1508775.03</v>
      </c>
      <c r="G672" s="86">
        <f t="shared" si="22"/>
        <v>1</v>
      </c>
    </row>
    <row r="673" spans="1:7" x14ac:dyDescent="0.2">
      <c r="A673" s="78" t="s">
        <v>2771</v>
      </c>
      <c r="B673" s="79" t="s">
        <v>1479</v>
      </c>
      <c r="C673" s="78" t="s">
        <v>2772</v>
      </c>
      <c r="D673" s="84" t="str">
        <f t="shared" si="21"/>
        <v>08207-CONTRALORIA SOCIAL DE ACCIONES RURALES Y URBANAS 2021</v>
      </c>
      <c r="E673" s="85">
        <v>100000</v>
      </c>
      <c r="F673" s="85">
        <v>100000</v>
      </c>
      <c r="G673" s="86">
        <f t="shared" si="22"/>
        <v>1</v>
      </c>
    </row>
    <row r="674" spans="1:7" x14ac:dyDescent="0.2">
      <c r="A674" s="78" t="s">
        <v>2773</v>
      </c>
      <c r="B674" s="79" t="s">
        <v>1479</v>
      </c>
      <c r="C674" s="78" t="s">
        <v>2774</v>
      </c>
      <c r="D674" s="84" t="str">
        <f t="shared" si="21"/>
        <v>08208-SUPERVISIÓN TÉCNICA PARA ZONA URBANA Y PTAR 2021</v>
      </c>
      <c r="E674" s="85">
        <v>100000</v>
      </c>
      <c r="F674" s="85">
        <v>100000</v>
      </c>
      <c r="G674" s="86">
        <f t="shared" si="22"/>
        <v>1</v>
      </c>
    </row>
    <row r="675" spans="1:7" x14ac:dyDescent="0.2">
      <c r="A675" s="78" t="s">
        <v>2775</v>
      </c>
      <c r="B675" s="79" t="s">
        <v>1479</v>
      </c>
      <c r="C675" s="78" t="s">
        <v>2776</v>
      </c>
      <c r="D675" s="84" t="str">
        <f t="shared" si="21"/>
        <v>08209-MONITOREO DE OBRAS DE AÑOS ANTERIORES, ACCIONES RURALES 2021</v>
      </c>
      <c r="E675" s="85">
        <v>50000</v>
      </c>
      <c r="F675" s="85">
        <v>50000</v>
      </c>
      <c r="G675" s="86">
        <f t="shared" si="22"/>
        <v>1</v>
      </c>
    </row>
    <row r="676" spans="1:7" x14ac:dyDescent="0.2">
      <c r="A676" s="78" t="s">
        <v>2777</v>
      </c>
      <c r="B676" s="79" t="s">
        <v>1479</v>
      </c>
      <c r="C676" s="78" t="s">
        <v>2778</v>
      </c>
      <c r="D676" s="84" t="str">
        <f t="shared" si="21"/>
        <v>08210-FORTALECIMIENTO INSTITUCIONAL, ACCIONES RURALES Y URBANAS 2021</v>
      </c>
      <c r="E676" s="85">
        <v>50000</v>
      </c>
      <c r="F676" s="85">
        <v>50000</v>
      </c>
      <c r="G676" s="86">
        <f t="shared" si="22"/>
        <v>1</v>
      </c>
    </row>
    <row r="677" spans="1:7" x14ac:dyDescent="0.2">
      <c r="A677" s="78" t="s">
        <v>2779</v>
      </c>
      <c r="B677" s="79" t="s">
        <v>1479</v>
      </c>
      <c r="C677" s="78" t="s">
        <v>2780</v>
      </c>
      <c r="D677" s="84" t="str">
        <f t="shared" si="21"/>
        <v>08211-ATENCIÓN SOCIAL Y PARTICIPACIÓN COMUNITARIA 2021</v>
      </c>
      <c r="E677" s="85">
        <v>50000</v>
      </c>
      <c r="F677" s="85">
        <v>50000</v>
      </c>
      <c r="G677" s="86">
        <f t="shared" si="22"/>
        <v>1</v>
      </c>
    </row>
    <row r="678" spans="1:7" x14ac:dyDescent="0.2">
      <c r="A678" s="78" t="s">
        <v>2781</v>
      </c>
      <c r="B678" s="79" t="s">
        <v>1479</v>
      </c>
      <c r="C678" s="78" t="s">
        <v>2782</v>
      </c>
      <c r="D678" s="84" t="str">
        <f t="shared" si="21"/>
        <v>08212-SUPERVICIÓN TÉCNICA PARA ZONA RURAL 2021</v>
      </c>
      <c r="E678" s="85">
        <v>50000</v>
      </c>
      <c r="F678" s="85">
        <v>50000</v>
      </c>
      <c r="G678" s="86">
        <f t="shared" si="22"/>
        <v>1</v>
      </c>
    </row>
    <row r="679" spans="1:7" x14ac:dyDescent="0.2">
      <c r="A679" s="78" t="s">
        <v>2783</v>
      </c>
      <c r="B679" s="79" t="s">
        <v>1479</v>
      </c>
      <c r="C679" s="78" t="s">
        <v>2784</v>
      </c>
      <c r="D679" s="84" t="str">
        <f t="shared" si="21"/>
        <v>08213-CURSOS DE CAPACITACIÓN A ORGANISMOS OPERADORES EN TODO EL ESTADO (ESCUELA DEL AGUA)</v>
      </c>
      <c r="E679" s="85">
        <v>1000000</v>
      </c>
      <c r="F679" s="85">
        <v>1000000</v>
      </c>
      <c r="G679" s="86">
        <f t="shared" si="22"/>
        <v>1</v>
      </c>
    </row>
    <row r="680" spans="1:7" ht="24" x14ac:dyDescent="0.2">
      <c r="A680" s="78" t="s">
        <v>2785</v>
      </c>
      <c r="B680" s="79" t="s">
        <v>1479</v>
      </c>
      <c r="C680" s="78" t="s">
        <v>2786</v>
      </c>
      <c r="D680" s="84" t="str">
        <f t="shared" si="21"/>
        <v>08214-REHABILITACION DE LINE DE CONDUCCION, AMPLIACION DE RED DE DISTRIBUCION, EQUIPAMIENTO ELECTROMECANICO DE POZO, TOMAS DOMICILIARIAS Y CASETA DE CLORACION, MOLINOS ASIENTOS, AGS.</v>
      </c>
      <c r="E680" s="85">
        <v>4905621.7300000004</v>
      </c>
      <c r="F680" s="85">
        <v>4905621.7300000004</v>
      </c>
      <c r="G680" s="86">
        <f t="shared" si="22"/>
        <v>1</v>
      </c>
    </row>
    <row r="681" spans="1:7" ht="24" x14ac:dyDescent="0.2">
      <c r="A681" s="78" t="s">
        <v>2787</v>
      </c>
      <c r="B681" s="79" t="s">
        <v>1479</v>
      </c>
      <c r="C681" s="78" t="s">
        <v>2788</v>
      </c>
      <c r="D681" s="84" t="str">
        <f t="shared" si="21"/>
        <v>08215-CONSOLIDACION, BACHILLERATO GENERAL MILITARIZADO, FRACC. JOSE LOPEZ PORTILLO, CALLE SOBERANA CONVENCION MILITAR SN. FRACC. LPEZ PORTILLO, AGUASCALIENTES</v>
      </c>
      <c r="E681" s="85">
        <v>10500000</v>
      </c>
      <c r="F681" s="85">
        <v>10500000</v>
      </c>
      <c r="G681" s="86">
        <f t="shared" si="22"/>
        <v>1</v>
      </c>
    </row>
    <row r="682" spans="1:7" ht="36" x14ac:dyDescent="0.2">
      <c r="A682" s="78" t="s">
        <v>2789</v>
      </c>
      <c r="B682" s="79" t="s">
        <v>1479</v>
      </c>
      <c r="C682" s="78" t="s">
        <v>2790</v>
      </c>
      <c r="D682" s="84" t="str">
        <f t="shared" si="21"/>
        <v>08216-OBRAS DE INFRAESTRUCTURA BASICA EN EL ESTADO, CONSTRUCCION DE PAVIMENTACION, GUARNICIONES Y BANQUETAS, RED DE AGUA POTABLE Y ALCANTARILLADO EN LA CALLE FRESNOS, COLONIA LOMA DE VALLADOLID, MUNICIPIO DE JESUS MARIA</v>
      </c>
      <c r="E682" s="85">
        <v>3427191.23</v>
      </c>
      <c r="F682" s="85">
        <v>3486611.91</v>
      </c>
      <c r="G682" s="86">
        <f t="shared" si="22"/>
        <v>0.98295747231586772</v>
      </c>
    </row>
    <row r="683" spans="1:7" ht="24" x14ac:dyDescent="0.2">
      <c r="A683" s="78" t="s">
        <v>2791</v>
      </c>
      <c r="B683" s="79" t="s">
        <v>1479</v>
      </c>
      <c r="C683" s="78" t="s">
        <v>2792</v>
      </c>
      <c r="D683" s="84" t="str">
        <f t="shared" si="21"/>
        <v>08217-REHABILITACIÓN DE EDIFICIOS PÚBLICOS DE GOBIERNO DEL ESTADO "REHABILITACIÓN Y AMPLIACIÓN DE LA RED DE DATOS EN LAS INSTALACIONES DE PARQUE DE MAQUINARIA DE LA SECRETARIA DE OBRAS PÚBLICAS"</v>
      </c>
      <c r="E683" s="85">
        <v>191605.67</v>
      </c>
      <c r="F683" s="85">
        <v>191605.67</v>
      </c>
      <c r="G683" s="86">
        <f t="shared" si="22"/>
        <v>1</v>
      </c>
    </row>
    <row r="684" spans="1:7" ht="36" x14ac:dyDescent="0.2">
      <c r="A684" s="78" t="s">
        <v>2793</v>
      </c>
      <c r="B684" s="79" t="s">
        <v>1479</v>
      </c>
      <c r="C684" s="78" t="s">
        <v>2794</v>
      </c>
      <c r="D684" s="84" t="str">
        <f t="shared" si="21"/>
        <v xml:space="preserve">08218-CONSOLIDACION DE LA INFRAESTRUCTURA DE SERVICIOS EN LA ISLA SAN MARCOS, CORRESPONDIENTE AL POLIFORUM CHARRO, PRIMERA ETAPA, POLIFORUM Y EXPLANADA DE ACCESO, AGUASCALIENTES, AGS, AGUASCALIENTES </v>
      </c>
      <c r="E684" s="85">
        <v>100999999.98</v>
      </c>
      <c r="F684" s="85">
        <v>101000000</v>
      </c>
      <c r="G684" s="86">
        <f t="shared" si="22"/>
        <v>0.99999999980198029</v>
      </c>
    </row>
    <row r="685" spans="1:7" ht="36" x14ac:dyDescent="0.2">
      <c r="A685" s="78" t="s">
        <v>2795</v>
      </c>
      <c r="B685" s="79" t="s">
        <v>1479</v>
      </c>
      <c r="C685" s="78" t="s">
        <v>2796</v>
      </c>
      <c r="D685" s="84" t="str">
        <f t="shared" si="21"/>
        <v>08219-CONSTRUCCION DE 137 ACCIONES DE AMPLIACION Y MEJORAMIENTO DE VIVIENDA EN XONAS DE ATANCION PRIORITARIA EN VARIAS COLONIAS Y COMUNIDADES DEL MUNICIPIO DE SAN FRANCISCO DE LOS ROMO, AGS.</v>
      </c>
      <c r="E685" s="85">
        <v>3036652</v>
      </c>
      <c r="F685" s="85">
        <v>3036652</v>
      </c>
      <c r="G685" s="86">
        <f t="shared" si="22"/>
        <v>1</v>
      </c>
    </row>
    <row r="686" spans="1:7" ht="33" customHeight="1" x14ac:dyDescent="0.2">
      <c r="A686" s="78" t="s">
        <v>2797</v>
      </c>
      <c r="B686" s="79" t="s">
        <v>1479</v>
      </c>
      <c r="C686" s="88" t="s">
        <v>2798</v>
      </c>
      <c r="D686" s="84" t="str">
        <f t="shared" si="21"/>
        <v xml:space="preserve">08220-CONSTRUCCION DE 294 ACCIONES DE AMPLIACION Y MEJORAMIENTO DE VIVIENDA EN ZONAS DE ATENCION PRIORITARIA EN VARIAS COLONIAS Y COMUNIDADES DEL MUNICIPIO DE AGUASCALIENTES, AGS._x000D_
_x000D_
_x000D_
</v>
      </c>
      <c r="E686" s="85">
        <v>3822524</v>
      </c>
      <c r="F686" s="85">
        <v>3822524</v>
      </c>
      <c r="G686" s="86">
        <f t="shared" si="22"/>
        <v>1</v>
      </c>
    </row>
    <row r="687" spans="1:7" ht="36" x14ac:dyDescent="0.2">
      <c r="A687" s="78" t="s">
        <v>2799</v>
      </c>
      <c r="B687" s="79" t="s">
        <v>1479</v>
      </c>
      <c r="C687" s="78" t="s">
        <v>2800</v>
      </c>
      <c r="D687" s="84" t="str">
        <f t="shared" si="21"/>
        <v>08221-OBRAS DE INFRAESTRUCTURA BASICA EN EL ESTADO, CONSTRUCCION DE PAVIMENTACION Y RED DE ALCANTARILLADO EN LA CALLE TOMAS PIÑEIRA, COLONIA ALIANZA FERROCARRILERA, MUNICIPIO DE AGUASCALIENTES</v>
      </c>
      <c r="E687" s="85">
        <v>433684.94</v>
      </c>
      <c r="F687" s="85">
        <v>529302.07999999996</v>
      </c>
      <c r="G687" s="86">
        <f t="shared" si="22"/>
        <v>0.81935241969954098</v>
      </c>
    </row>
    <row r="688" spans="1:7" ht="36" x14ac:dyDescent="0.2">
      <c r="A688" s="78" t="s">
        <v>2801</v>
      </c>
      <c r="B688" s="79" t="s">
        <v>1479</v>
      </c>
      <c r="C688" s="78" t="s">
        <v>2802</v>
      </c>
      <c r="D688" s="84" t="str">
        <f t="shared" si="21"/>
        <v>08222-OBRAS DE INFRAESTRUCTURA BASICA EN EL ESTADO, CONSTRUCCION DE GUARNICIONES Y BANQUETAS EN LA CALLE ANTONIO MARTINEZ HUERTA, LOCALIDAD DE LOS NEGRITOS, MUNICIPIO DE AGUASCALIENTES, LOS NEGRITOS, AGUASCALIENTES</v>
      </c>
      <c r="E688" s="85">
        <v>1986794.19</v>
      </c>
      <c r="F688" s="85">
        <v>1997500.83</v>
      </c>
      <c r="G688" s="86">
        <f t="shared" si="22"/>
        <v>0.99463998220215999</v>
      </c>
    </row>
    <row r="689" spans="1:7" ht="24" x14ac:dyDescent="0.2">
      <c r="A689" s="78" t="s">
        <v>2803</v>
      </c>
      <c r="B689" s="79" t="s">
        <v>1479</v>
      </c>
      <c r="C689" s="78" t="s">
        <v>2804</v>
      </c>
      <c r="D689" s="84" t="str">
        <f t="shared" si="21"/>
        <v>08223-PAVIMENTACION, GUARNICIONES Y BANQUETAS, REHABILITACION DE RED DE ALCANTARILLADO Y RED O SISTEMA DE AGUA POTABLE EN EL MUNICIPIO DE SAN JOSE DE GRACIA, SAN JOSE DE GRACIA</v>
      </c>
      <c r="E689" s="85">
        <v>1144126.92</v>
      </c>
      <c r="F689" s="85">
        <v>1144126.92</v>
      </c>
      <c r="G689" s="86">
        <f t="shared" si="22"/>
        <v>1</v>
      </c>
    </row>
    <row r="690" spans="1:7" ht="24" x14ac:dyDescent="0.2">
      <c r="A690" s="78" t="s">
        <v>2805</v>
      </c>
      <c r="B690" s="79" t="s">
        <v>1479</v>
      </c>
      <c r="C690" s="78" t="s">
        <v>2806</v>
      </c>
      <c r="D690" s="84" t="str">
        <f t="shared" si="21"/>
        <v>08224-CONSTRUCCION Y REHABILITACION DEL CENTRO DE ACOGIMIENTO RESIDENCIAL PARA NIÑAS, CASA DIF, 2A ETAPA, AGUASCALIENTES</v>
      </c>
      <c r="E690" s="85">
        <v>3392664.25</v>
      </c>
      <c r="F690" s="85">
        <v>4473366.2300000004</v>
      </c>
      <c r="G690" s="86">
        <f t="shared" si="22"/>
        <v>0.75841415067864892</v>
      </c>
    </row>
    <row r="691" spans="1:7" ht="36" x14ac:dyDescent="0.2">
      <c r="A691" s="78" t="s">
        <v>2807</v>
      </c>
      <c r="B691" s="79" t="s">
        <v>1479</v>
      </c>
      <c r="C691" s="78" t="s">
        <v>2808</v>
      </c>
      <c r="D691" s="84" t="str">
        <f t="shared" si="21"/>
        <v>08225-OBRAS DE INFRAESTRUCTURA SOCIAL EN EL ESTADO, CONSTRUCCION DE PAVIMENTACION, GUARNICIONES Y BANQUETAS, REHABILITACION DE RED DE ALCANTARILLADO Y RED O SISTEMA DE AGUA POTABLE EN CALLE FRANCISCO VILLA, GORRIONES, ASIENTOS</v>
      </c>
      <c r="E691" s="85">
        <v>3674036.16</v>
      </c>
      <c r="F691" s="85">
        <v>3674036.16</v>
      </c>
      <c r="G691" s="86">
        <f t="shared" si="22"/>
        <v>1</v>
      </c>
    </row>
    <row r="692" spans="1:7" ht="24" x14ac:dyDescent="0.2">
      <c r="A692" s="78" t="s">
        <v>2809</v>
      </c>
      <c r="B692" s="79" t="s">
        <v>1479</v>
      </c>
      <c r="C692" s="78" t="s">
        <v>2810</v>
      </c>
      <c r="D692" s="84" t="str">
        <f t="shared" si="21"/>
        <v>08226-INDEMNIZACION DE PREDIOS PARA OBRAS DE CAPACITACION DEL COLECTOR PLUVIAL CASA BLANCA, EN LOMAS DEL AJEDREZ, MUJERES ILUSTRES Y PENSION MUNICIPAL, AGUASCALIENTES, AGS.</v>
      </c>
      <c r="E692" s="85">
        <v>600000</v>
      </c>
      <c r="F692" s="85">
        <v>600000</v>
      </c>
      <c r="G692" s="86">
        <f t="shared" si="22"/>
        <v>1</v>
      </c>
    </row>
    <row r="693" spans="1:7" ht="24" x14ac:dyDescent="0.2">
      <c r="A693" s="78" t="s">
        <v>2811</v>
      </c>
      <c r="B693" s="79" t="s">
        <v>1479</v>
      </c>
      <c r="C693" s="78" t="s">
        <v>2812</v>
      </c>
      <c r="D693" s="84" t="str">
        <f t="shared" si="21"/>
        <v>08227-REHABILITACION DEL ANTIGUO ALMACEN DE CARGA, MUSEO FERROCARRILERO, PARA CREAR EL CENTRO DE CONSERVACION Y DIFUSION DEL PATRIMONIO CULTURAL, AGUASCALIENTES</v>
      </c>
      <c r="E693" s="85">
        <v>2570473.86</v>
      </c>
      <c r="F693" s="85">
        <v>3414595</v>
      </c>
      <c r="G693" s="86">
        <f t="shared" si="22"/>
        <v>0.75279026063120225</v>
      </c>
    </row>
    <row r="694" spans="1:7" x14ac:dyDescent="0.2">
      <c r="A694" s="78" t="s">
        <v>2813</v>
      </c>
      <c r="B694" s="79" t="s">
        <v>1479</v>
      </c>
      <c r="C694" s="78" t="s">
        <v>2814</v>
      </c>
      <c r="D694" s="84" t="str">
        <f t="shared" si="21"/>
        <v>08228-BOSQUE URBANO HEROES MEXICANOS, AGUASCALIENTES</v>
      </c>
      <c r="E694" s="85">
        <v>4268901.95</v>
      </c>
      <c r="F694" s="85">
        <v>6220626.6299999999</v>
      </c>
      <c r="G694" s="86">
        <f t="shared" si="22"/>
        <v>0.68624950570293275</v>
      </c>
    </row>
    <row r="695" spans="1:7" ht="36" x14ac:dyDescent="0.2">
      <c r="A695" s="78" t="s">
        <v>2815</v>
      </c>
      <c r="B695" s="79" t="s">
        <v>1479</v>
      </c>
      <c r="C695" s="78" t="s">
        <v>2816</v>
      </c>
      <c r="D695" s="84" t="str">
        <f t="shared" si="21"/>
        <v>08229-OBRAS DE INFRAESTRUCTURA SOCIAL EN EL ESTADO, REHABILITACION DEL PARQUE URBANO EN LA COLONIA CERRO ALTOO Y REHABILITACION DEL CENTRO CULTURAL EN LA COLONIA POZO BRAVO EN EL  MUNICIPIO DE AGUASCALIENTES, VARIAS COLONIAS, AGUASCALIENTES</v>
      </c>
      <c r="E695" s="85">
        <v>2562742.04</v>
      </c>
      <c r="F695" s="85">
        <v>2562742.04</v>
      </c>
      <c r="G695" s="86">
        <f t="shared" si="22"/>
        <v>1</v>
      </c>
    </row>
    <row r="696" spans="1:7" ht="25.5" customHeight="1" x14ac:dyDescent="0.2">
      <c r="A696" s="78" t="s">
        <v>2817</v>
      </c>
      <c r="B696" s="79" t="s">
        <v>1479</v>
      </c>
      <c r="C696" s="78" t="s">
        <v>2818</v>
      </c>
      <c r="D696" s="84" t="str">
        <f t="shared" si="21"/>
        <v>08230-LIMPIEZA DE VERTEDERO, CANAL DE DESFOGUE, RIVERA Y VASO DEL BORDO SANTA ELENA, EJIDO LAS CUMBRES II, AGUASCALIENTES</v>
      </c>
      <c r="E696" s="85">
        <v>10000000</v>
      </c>
      <c r="F696" s="85">
        <v>10000000</v>
      </c>
      <c r="G696" s="86">
        <f t="shared" si="22"/>
        <v>1</v>
      </c>
    </row>
    <row r="697" spans="1:7" ht="24" x14ac:dyDescent="0.2">
      <c r="A697" s="78" t="s">
        <v>2819</v>
      </c>
      <c r="B697" s="79" t="s">
        <v>1479</v>
      </c>
      <c r="C697" s="78" t="s">
        <v>2820</v>
      </c>
      <c r="D697" s="84" t="str">
        <f t="shared" si="21"/>
        <v>08231-REHABILITACION DE EDFICIOS PUBLICOS DE GOBIERNO DEL ESTADO, ACCESIBILIDAD UNIVERSAL EN EDIFICIO DE PALACIO DE JUSTICIA, AGUASCALIENTES</v>
      </c>
      <c r="E697" s="85">
        <v>1711593.62</v>
      </c>
      <c r="F697" s="85">
        <v>1711593.62</v>
      </c>
      <c r="G697" s="86">
        <f t="shared" si="22"/>
        <v>1</v>
      </c>
    </row>
    <row r="698" spans="1:7" ht="45.75" customHeight="1" x14ac:dyDescent="0.2">
      <c r="A698" s="78" t="s">
        <v>2821</v>
      </c>
      <c r="B698" s="79" t="s">
        <v>1479</v>
      </c>
      <c r="C698" s="88" t="s">
        <v>2822</v>
      </c>
      <c r="D698" s="84" t="str">
        <f t="shared" si="21"/>
        <v xml:space="preserve">08232-OBRAS DE INFRAESTRUCTURA BASICA EN EL ESTADO, AMPLIACION DE ALUMBRADO PUBLICO EN LA CALLE ANTONIO MARTINEZ HUERTA, LOCALIDAD DE LOS NEGRITOS, MUNICIPIO DE AGUASCALIENTES_x000D_
</v>
      </c>
      <c r="E698" s="85">
        <v>395732.27</v>
      </c>
      <c r="F698" s="85">
        <v>395732.27</v>
      </c>
      <c r="G698" s="86">
        <f t="shared" si="22"/>
        <v>1</v>
      </c>
    </row>
    <row r="699" spans="1:7" ht="24" x14ac:dyDescent="0.2">
      <c r="A699" s="78" t="s">
        <v>2823</v>
      </c>
      <c r="B699" s="79" t="s">
        <v>1479</v>
      </c>
      <c r="C699" s="78" t="s">
        <v>2824</v>
      </c>
      <c r="D699" s="84" t="str">
        <f t="shared" si="21"/>
        <v>08233-REHABILITACION Y SUSTITUCION DE UNIDADES MEDICAS EN EL ESTADO, REHABILITACION DE AREA UCIN Y RED SANITARIA GENERAL DEL HOSPITAL GENERAL DE RINOCN DE ROMOS</v>
      </c>
      <c r="E699" s="85">
        <v>5161200.46</v>
      </c>
      <c r="F699" s="85">
        <v>9528321</v>
      </c>
      <c r="G699" s="86">
        <f t="shared" si="22"/>
        <v>0.54166945676998079</v>
      </c>
    </row>
    <row r="700" spans="1:7" ht="36" x14ac:dyDescent="0.2">
      <c r="A700" s="78" t="s">
        <v>2825</v>
      </c>
      <c r="B700" s="79" t="s">
        <v>1479</v>
      </c>
      <c r="C700" s="78" t="s">
        <v>2826</v>
      </c>
      <c r="D700" s="84" t="str">
        <f t="shared" si="21"/>
        <v>08234-CONTINUACION DE OBRAS DE INFRAESTRUCTURA PARA EL FLUJO CONTINUO DE LA AV. AGUASCALIENTES, CONSTRUCCION DE CARRILES ADICIONALES EN AV. AGUASCALIENTES CRUCE CON AV. UNIVERSIDAD VUELTAS IZQUIERDAS Y ACCESIBIIDAD UNIVERSAL, AGUASCALIENTES</v>
      </c>
      <c r="E700" s="85">
        <v>6487057.2699999996</v>
      </c>
      <c r="F700" s="85">
        <v>17745596</v>
      </c>
      <c r="G700" s="86">
        <f t="shared" si="22"/>
        <v>0.36555871496229259</v>
      </c>
    </row>
    <row r="701" spans="1:7" ht="24" x14ac:dyDescent="0.2">
      <c r="A701" s="78" t="s">
        <v>2827</v>
      </c>
      <c r="B701" s="79" t="s">
        <v>1479</v>
      </c>
      <c r="C701" s="78" t="s">
        <v>2828</v>
      </c>
      <c r="D701" s="84" t="str">
        <f t="shared" si="21"/>
        <v>08235-DIGNIFICACION, ACONDICIONAMIENTO Y ACCESIBILIDAD UNIVERSAL DEL CENTRO DE REHABILITACION E INTEGRACION SOCIAL CRIS, SERVICIOS MEDICOS DIF ESTATAL, 3 ETAPA, AGUASCALIENTES</v>
      </c>
      <c r="E701" s="85">
        <v>2620991.2599999998</v>
      </c>
      <c r="F701" s="85">
        <v>3412915.24</v>
      </c>
      <c r="G701" s="86">
        <f t="shared" si="22"/>
        <v>0.76796259962201685</v>
      </c>
    </row>
    <row r="702" spans="1:7" ht="36" x14ac:dyDescent="0.2">
      <c r="A702" s="78" t="s">
        <v>2829</v>
      </c>
      <c r="B702" s="79" t="s">
        <v>1479</v>
      </c>
      <c r="C702" s="78" t="s">
        <v>2830</v>
      </c>
      <c r="D702" s="84" t="str">
        <f t="shared" si="21"/>
        <v>08236-CONSTRUCCION DE 168 ACCIONES DE AMPLIACION Y MEJORAMIENTO DE VIVIENDA EN ZONAS DE ATENCION PRIORITARIA EN VARIAS COLONIAS Y COMUNIDADES DE LOS MUNICIPIIOS DE CALVILLO Y JESUS MARIA, AGS.</v>
      </c>
      <c r="E702" s="85">
        <v>2630824</v>
      </c>
      <c r="F702" s="85">
        <v>2630824</v>
      </c>
      <c r="G702" s="86">
        <f t="shared" si="22"/>
        <v>1</v>
      </c>
    </row>
    <row r="703" spans="1:7" x14ac:dyDescent="0.2">
      <c r="A703" s="78" t="s">
        <v>2831</v>
      </c>
      <c r="B703" s="79" t="s">
        <v>1479</v>
      </c>
      <c r="C703" s="78" t="s">
        <v>2832</v>
      </c>
      <c r="D703" s="84" t="str">
        <f t="shared" si="21"/>
        <v>08237-AFASPE RECURSO EN ESPECIE 2021–VIH/SIDA E ITS (FIDEICOMISO)</v>
      </c>
      <c r="E703" s="85">
        <v>19947266.620000001</v>
      </c>
      <c r="F703" s="85">
        <v>19947266.620000001</v>
      </c>
      <c r="G703" s="86">
        <f t="shared" si="22"/>
        <v>1</v>
      </c>
    </row>
    <row r="704" spans="1:7" x14ac:dyDescent="0.2">
      <c r="A704" s="78" t="s">
        <v>2833</v>
      </c>
      <c r="B704" s="79" t="s">
        <v>1479</v>
      </c>
      <c r="C704" s="78" t="s">
        <v>2834</v>
      </c>
      <c r="D704" s="84" t="str">
        <f t="shared" si="21"/>
        <v xml:space="preserve">08238-AFASPE RECURSO EN ESPECIE 2021 – PREVENCIÓN Y CONTROL DE LA TUBERCULOSIS/MICOBACTERIOSIS </v>
      </c>
      <c r="E704" s="85">
        <v>24019.75</v>
      </c>
      <c r="F704" s="85">
        <v>24019.75</v>
      </c>
      <c r="G704" s="86">
        <f t="shared" si="22"/>
        <v>1</v>
      </c>
    </row>
    <row r="705" spans="1:7" ht="24" x14ac:dyDescent="0.2">
      <c r="A705" s="78" t="s">
        <v>2835</v>
      </c>
      <c r="B705" s="79" t="s">
        <v>1479</v>
      </c>
      <c r="C705" s="78" t="s">
        <v>2836</v>
      </c>
      <c r="D705" s="84" t="str">
        <f t="shared" si="21"/>
        <v>08239-GENERAR, IMPULSAR, PROMOVER Y COORDINAR EL SEGUIMIENTO GUBERNAMENTAL Y DE LA PLANEACIÓN ESTRATÉGICA DEL ESTADO</v>
      </c>
      <c r="E705" s="85">
        <v>9749539.5399999991</v>
      </c>
      <c r="F705" s="85">
        <v>9749539.5399999991</v>
      </c>
      <c r="G705" s="86">
        <f t="shared" si="22"/>
        <v>1</v>
      </c>
    </row>
    <row r="706" spans="1:7" ht="24" x14ac:dyDescent="0.2">
      <c r="A706" s="78" t="s">
        <v>2837</v>
      </c>
      <c r="B706" s="79" t="s">
        <v>1479</v>
      </c>
      <c r="C706" s="78" t="s">
        <v>1918</v>
      </c>
      <c r="D706" s="84" t="str">
        <f t="shared" si="21"/>
        <v>08240-CONTROL Y SEGUIMIENTO A LOS RECURSOS HUMANOS, FINANCIEROS, SERVICIOS INTEGRALES E INFORMÁTICOS</v>
      </c>
      <c r="E706" s="85">
        <v>17231366.530000001</v>
      </c>
      <c r="F706" s="85">
        <v>17231366.530000001</v>
      </c>
      <c r="G706" s="86">
        <f t="shared" si="22"/>
        <v>1</v>
      </c>
    </row>
    <row r="707" spans="1:7" ht="24" x14ac:dyDescent="0.2">
      <c r="A707" s="78" t="s">
        <v>2838</v>
      </c>
      <c r="B707" s="79" t="s">
        <v>1479</v>
      </c>
      <c r="C707" s="78" t="s">
        <v>2839</v>
      </c>
      <c r="D707" s="84" t="str">
        <f t="shared" si="21"/>
        <v>08241-REHABILITACION Y SUSTITUCION DE UNIDADES MEDICAS EN EL ESTADO HOSPITAL GENERAL DE RINCON DE ROMOS AMPLIACION MODULO PARA PACIENTES CON INSUFICIENCIA RESPIRATORIA, RINCON DE ROMOS</v>
      </c>
      <c r="E707" s="85">
        <v>5814199.1500000004</v>
      </c>
      <c r="F707" s="85">
        <v>5814200</v>
      </c>
      <c r="G707" s="86">
        <f t="shared" si="22"/>
        <v>0.99999985380619871</v>
      </c>
    </row>
    <row r="708" spans="1:7" ht="24" x14ac:dyDescent="0.2">
      <c r="A708" s="78" t="s">
        <v>2840</v>
      </c>
      <c r="B708" s="79" t="s">
        <v>1479</v>
      </c>
      <c r="C708" s="78" t="s">
        <v>2841</v>
      </c>
      <c r="D708" s="84" t="str">
        <f t="shared" si="21"/>
        <v>08242-REHABILITACION Y SUSTITUCION DE UNIDADES MEDICAS EN EL ESTADO, HOSPITAL GENERAL CALVILLO AMPLIACION, MODULO PARA PACIENTES CON INSUFICIENCIA RESPIRATORIA, CALVILLO</v>
      </c>
      <c r="E708" s="85">
        <v>6699999.9900000002</v>
      </c>
      <c r="F708" s="85">
        <v>6700000</v>
      </c>
      <c r="G708" s="86">
        <f t="shared" si="22"/>
        <v>0.99999999850746268</v>
      </c>
    </row>
    <row r="709" spans="1:7" ht="24" x14ac:dyDescent="0.2">
      <c r="A709" s="78" t="s">
        <v>2842</v>
      </c>
      <c r="B709" s="79" t="s">
        <v>1479</v>
      </c>
      <c r="C709" s="78" t="s">
        <v>2843</v>
      </c>
      <c r="D709" s="84" t="str">
        <f t="shared" si="21"/>
        <v>08243-LINEA DE ALIMENTACION Y CARCAMO DE BOMBEO EN TANQUE PARA PLANTA DE TRATAMIENTO EN EL FORO DEL LAGO DE LA FERIA NACIONAL DE SAN MARCOS, AGUASCALIENTES</v>
      </c>
      <c r="E709" s="85">
        <v>840319.88</v>
      </c>
      <c r="F709" s="85">
        <v>840319.88</v>
      </c>
      <c r="G709" s="86">
        <f t="shared" si="22"/>
        <v>1</v>
      </c>
    </row>
    <row r="710" spans="1:7" ht="24" x14ac:dyDescent="0.2">
      <c r="A710" s="78" t="s">
        <v>2844</v>
      </c>
      <c r="B710" s="79" t="s">
        <v>1479</v>
      </c>
      <c r="C710" s="78" t="s">
        <v>2845</v>
      </c>
      <c r="D710" s="84" t="str">
        <f t="shared" si="21"/>
        <v>08244-REHABILITACION DE EDIFICIOS PUBLICOS DE GOBIERNO DEL ESTADO, REHABILITACION DE BAÑOS Y RECEPCION EN SEDESO, AGUASCALIENTES</v>
      </c>
      <c r="E710" s="85">
        <v>2478917.56</v>
      </c>
      <c r="F710" s="85">
        <v>2500000</v>
      </c>
      <c r="G710" s="86">
        <f t="shared" si="22"/>
        <v>0.99156702400000007</v>
      </c>
    </row>
    <row r="711" spans="1:7" ht="24" x14ac:dyDescent="0.2">
      <c r="A711" s="78" t="s">
        <v>2846</v>
      </c>
      <c r="B711" s="79" t="s">
        <v>1479</v>
      </c>
      <c r="C711" s="78" t="s">
        <v>2847</v>
      </c>
      <c r="D711" s="84" t="str">
        <f t="shared" si="21"/>
        <v>08245-REHABILITACION DE EDIFICIOS PUBLICOS DE GOBIERNO DEL ESTADO, OBRAS  DE ACCESIBILIDAD EN ICTEA, AGUASCALIENTES</v>
      </c>
      <c r="E711" s="85">
        <v>482853.21</v>
      </c>
      <c r="F711" s="85">
        <v>482956.77</v>
      </c>
      <c r="G711" s="86">
        <f t="shared" si="22"/>
        <v>0.99978557087003872</v>
      </c>
    </row>
    <row r="712" spans="1:7" ht="36" x14ac:dyDescent="0.2">
      <c r="A712" s="78" t="s">
        <v>2848</v>
      </c>
      <c r="B712" s="79" t="s">
        <v>1479</v>
      </c>
      <c r="C712" s="78" t="s">
        <v>2849</v>
      </c>
      <c r="D712" s="84" t="str">
        <f t="shared" si="21"/>
        <v>08246-CONSTRUCCION DE OBRAS DE CONSOLIDACION, EN LA UNIVERSIDAD TECNOLOGICA DE AGUASCALIENTES: CONSTRUCCION DE GRADAS CON TECHUMBRE,BLVD. JUAN PABLO II, NO. 302 EX HACIENDA LA CANTERA, AGUASCALIENTES</v>
      </c>
      <c r="E712" s="85">
        <v>9000000</v>
      </c>
      <c r="F712" s="85">
        <v>9000000</v>
      </c>
      <c r="G712" s="86">
        <f t="shared" si="22"/>
        <v>1</v>
      </c>
    </row>
    <row r="713" spans="1:7" ht="36" x14ac:dyDescent="0.2">
      <c r="A713" s="78" t="s">
        <v>2850</v>
      </c>
      <c r="B713" s="79" t="s">
        <v>1479</v>
      </c>
      <c r="C713" s="78" t="s">
        <v>2851</v>
      </c>
      <c r="D713" s="84" t="str">
        <f t="shared" si="21"/>
        <v>08247-CONSTRUCCION DE 179 ACCIONES DE AMPLIACION Y MEJORAMIENTO DE VIVIENDA EN ZONAS DE ATENCION PRIORITARIA EN VARIAS COLONIAS Y COMUNIDADES DE LOS MUNICIPIOS DE ASIENTOS, COSIO Y RINCON DE ROMOS, AGS.</v>
      </c>
      <c r="E713" s="85">
        <v>2327000</v>
      </c>
      <c r="F713" s="85">
        <v>2327000</v>
      </c>
      <c r="G713" s="86">
        <f t="shared" si="22"/>
        <v>1</v>
      </c>
    </row>
    <row r="714" spans="1:7" ht="44.25" customHeight="1" x14ac:dyDescent="0.2">
      <c r="A714" s="78" t="s">
        <v>2852</v>
      </c>
      <c r="B714" s="79" t="s">
        <v>1479</v>
      </c>
      <c r="C714" s="78" t="s">
        <v>2853</v>
      </c>
      <c r="D714" s="84" t="str">
        <f t="shared" si="21"/>
        <v xml:space="preserve">08248-OBRAS DE INFRAESTRUCTURA BASICA EN EL ESTADO, REHAB DE RED DE AGUA POTABLE Y RED DE ALCANTARILLADO Y CONSTRUCCION DE PAVIMENTO HIDRAULICO, GUARNICIONES Y BANQUETAS EN LA CALLE 25 DE ABRIL, LOCALIDAD CIENEGUILLA LA LUMBRERA, MUNICIPIO DE AGUASCALIENTES </v>
      </c>
      <c r="E714" s="85">
        <v>1144936.17</v>
      </c>
      <c r="F714" s="85">
        <v>1198465.3700000001</v>
      </c>
      <c r="G714" s="86">
        <f t="shared" si="22"/>
        <v>0.95533521339878169</v>
      </c>
    </row>
    <row r="715" spans="1:7" ht="45" customHeight="1" x14ac:dyDescent="0.2">
      <c r="A715" s="78" t="s">
        <v>2854</v>
      </c>
      <c r="B715" s="79" t="s">
        <v>1479</v>
      </c>
      <c r="C715" s="88" t="s">
        <v>2855</v>
      </c>
      <c r="D715" s="84" t="str">
        <f t="shared" si="21"/>
        <v xml:space="preserve">08249-OBRAS DE INFRAESTRUCTURA BASICA EN EL ESTADO, REHAB DE RED DE AGUA POTABLE Y CONSTRUCCION DE PAVIMENTO HIDRAULICO,  EN LA CALLE MERCEDES PASILLAS, LOCALIDAD ESTANCIA DE MOSQUEIRA, MUNICIPIO DE RINCON DE ROMOS, ASTANCIA DE MOSQUEIRA_x000D_
</v>
      </c>
      <c r="E715" s="85">
        <v>749419.11</v>
      </c>
      <c r="F715" s="85">
        <v>749501.99</v>
      </c>
      <c r="G715" s="86">
        <f t="shared" si="22"/>
        <v>0.99988941990667701</v>
      </c>
    </row>
    <row r="716" spans="1:7" ht="36" x14ac:dyDescent="0.2">
      <c r="A716" s="78" t="s">
        <v>2856</v>
      </c>
      <c r="B716" s="79" t="s">
        <v>1479</v>
      </c>
      <c r="C716" s="78" t="s">
        <v>2857</v>
      </c>
      <c r="D716" s="84" t="str">
        <f t="shared" si="21"/>
        <v>08250-OBRAS DE INF. BASICA EN EL ESTADO, REHAB DE RED DE AGUA POTABLE Y RED DE ALC. Y CONSTRUCC DE PAVIMENTO HIDRAULICO, GUARNICIONES Y BANQUETAS EN LA C. FCO VILLA, LOCALIDAD 16 DE SEPTIEMBRE, MUNICIPIO 25 DE ABRIL, LOCALIDAD 16 DE SEP, MPIO DE RINCON DE ROMOS</v>
      </c>
      <c r="E716" s="85">
        <v>2391869.69</v>
      </c>
      <c r="F716" s="85">
        <v>2391889.64</v>
      </c>
      <c r="G716" s="86">
        <f t="shared" si="22"/>
        <v>0.99999165931418132</v>
      </c>
    </row>
    <row r="717" spans="1:7" ht="24" x14ac:dyDescent="0.2">
      <c r="A717" s="78" t="s">
        <v>2858</v>
      </c>
      <c r="B717" s="79" t="s">
        <v>1479</v>
      </c>
      <c r="C717" s="78" t="s">
        <v>2859</v>
      </c>
      <c r="D717" s="84" t="str">
        <f t="shared" ref="D717:D780" si="23">CONCATENATE(A717,B717,C717)</f>
        <v>08251-OBRAS DE INFRAESTRUCTURA BASICA EN EL ESTADO, REHABILITACION DE LINEA DE CONDUCCION EN LA CALLE AGUSTIN DE ITURBIDE, ZONA CENTRO, MUNICIPIO DE JESUS MARIA</v>
      </c>
      <c r="E717" s="85">
        <v>960136.82</v>
      </c>
      <c r="F717" s="85">
        <v>1591626</v>
      </c>
      <c r="G717" s="86">
        <f t="shared" si="22"/>
        <v>0.60324273415990937</v>
      </c>
    </row>
    <row r="718" spans="1:7" ht="24" x14ac:dyDescent="0.2">
      <c r="A718" s="78" t="s">
        <v>2860</v>
      </c>
      <c r="B718" s="79" t="s">
        <v>1479</v>
      </c>
      <c r="C718" s="78" t="s">
        <v>2861</v>
      </c>
      <c r="D718" s="84" t="str">
        <f t="shared" si="23"/>
        <v>08252-OBRAS DE INFRAESTRUCTURA BASICA EN EL ESTADO, REHABILITACION DE LINEA DE CONDUCCION EN LA CALLE BELTRAN, ZONA CENTRO, MUNICIPIO DE JESUS MARIA.</v>
      </c>
      <c r="E718" s="85">
        <v>1610858.1</v>
      </c>
      <c r="F718" s="85">
        <v>1872288.16</v>
      </c>
      <c r="G718" s="86">
        <f t="shared" si="22"/>
        <v>0.86036868384618748</v>
      </c>
    </row>
    <row r="719" spans="1:7" ht="24" x14ac:dyDescent="0.2">
      <c r="A719" s="78" t="s">
        <v>2862</v>
      </c>
      <c r="B719" s="79" t="s">
        <v>1479</v>
      </c>
      <c r="C719" s="78" t="s">
        <v>2863</v>
      </c>
      <c r="D719" s="84" t="str">
        <f t="shared" si="23"/>
        <v>08253-OBRAS DE INFRAESTRUCTURA BASICA EN ELE ESTADO, REHABILITACION DE RED DE ALCANTARILLADO Y RED DE AGUA POTABLE EN LA CALLE PINO, CABECERA MUNICIPAL, MUNICIPIO DE SAN FRANCISCO DE LOS ROMO</v>
      </c>
      <c r="E719" s="85">
        <v>1384871.76</v>
      </c>
      <c r="F719" s="85">
        <v>1410378.4</v>
      </c>
      <c r="G719" s="86">
        <f t="shared" si="22"/>
        <v>0.98191503783665446</v>
      </c>
    </row>
    <row r="720" spans="1:7" ht="24" x14ac:dyDescent="0.2">
      <c r="A720" s="78" t="s">
        <v>2864</v>
      </c>
      <c r="B720" s="79" t="s">
        <v>1479</v>
      </c>
      <c r="C720" s="78" t="s">
        <v>2865</v>
      </c>
      <c r="D720" s="84" t="str">
        <f t="shared" si="23"/>
        <v>08254-ADECUACION VIAL DE CRUCERO A NIVEL EN AV. AGUASCALIENTES, CRUCE CON BLVD A ZACATECAS, AGUASCALIENTES, AGS.</v>
      </c>
      <c r="E720" s="85">
        <v>401848.12</v>
      </c>
      <c r="F720" s="85">
        <v>8000000</v>
      </c>
      <c r="G720" s="86">
        <f t="shared" si="22"/>
        <v>5.0231014999999997E-2</v>
      </c>
    </row>
    <row r="721" spans="1:7" ht="24" x14ac:dyDescent="0.2">
      <c r="A721" s="78" t="s">
        <v>2866</v>
      </c>
      <c r="B721" s="79" t="s">
        <v>1479</v>
      </c>
      <c r="C721" s="78" t="s">
        <v>2867</v>
      </c>
      <c r="D721" s="84" t="str">
        <f t="shared" si="23"/>
        <v>08255-REHABILITACION Y SUSTITUCION DE UNIDADES MEDICAS EN EL ESTADO, CENTRO DE SALUD RURAL MALPASO, CALLE LINDAVISTA S/NUM, MALPASO, CALVILLO</v>
      </c>
      <c r="E721" s="85">
        <v>589170.55000000005</v>
      </c>
      <c r="F721" s="85">
        <v>589170.55000000005</v>
      </c>
      <c r="G721" s="86">
        <f t="shared" si="22"/>
        <v>1</v>
      </c>
    </row>
    <row r="722" spans="1:7" ht="24" x14ac:dyDescent="0.2">
      <c r="A722" s="78" t="s">
        <v>2868</v>
      </c>
      <c r="B722" s="79" t="s">
        <v>1479</v>
      </c>
      <c r="C722" s="78" t="s">
        <v>2869</v>
      </c>
      <c r="D722" s="84" t="str">
        <f t="shared" si="23"/>
        <v>08256-CONSTRUCCION DE PUENTE SOBRE RIO SAN PEDRO EN AV. ANTIGUO CAMINO SAN IGNACIO, SEGUNDA ETAPA, TRAMO DE CALLE RIO COLORADO A GLORIETA INCLUYE CALZADA NOR ORIENTE, EN AGUASCALIENTES, AGS</v>
      </c>
      <c r="E722" s="85">
        <v>40556273.450000003</v>
      </c>
      <c r="F722" s="85">
        <v>56900000</v>
      </c>
      <c r="G722" s="86">
        <f t="shared" si="22"/>
        <v>0.7127640325131811</v>
      </c>
    </row>
    <row r="723" spans="1:7" ht="36" x14ac:dyDescent="0.2">
      <c r="A723" s="78" t="s">
        <v>2870</v>
      </c>
      <c r="B723" s="79" t="s">
        <v>1479</v>
      </c>
      <c r="C723" s="78" t="s">
        <v>2871</v>
      </c>
      <c r="D723" s="84" t="str">
        <f t="shared" si="23"/>
        <v>08258-CONSOLIDACION DE ESPACIOS PUBLICOS EN LA ZONA SUR DEL CORREDOR TRES CENTURIAS, SEGUNDA ETAPA, INCLUYENDO NAVE 39 LAMINADO Y TROQUELADO, EDIFICIO NO. 7 TALLER DE FLUXES Y MAQUINARIA PESADA MOVIL, AGUASCALIENTES</v>
      </c>
      <c r="E723" s="85">
        <v>8426990.0399999991</v>
      </c>
      <c r="F723" s="85">
        <v>16000000</v>
      </c>
      <c r="G723" s="86">
        <f t="shared" si="22"/>
        <v>0.52668687749999998</v>
      </c>
    </row>
    <row r="724" spans="1:7" ht="36" x14ac:dyDescent="0.2">
      <c r="A724" s="78" t="s">
        <v>2872</v>
      </c>
      <c r="B724" s="79" t="s">
        <v>1479</v>
      </c>
      <c r="C724" s="78" t="s">
        <v>2873</v>
      </c>
      <c r="D724" s="84" t="str">
        <f t="shared" si="23"/>
        <v>08259-CONSOLIDACION DE ESPACIOS PUBLICOS EN LA ZONA SUR DEL CORREDOR TRES CENTURIAS, SEGUNDA ETAPA, INCLUYENDO NAVE 39, LAMINADO Y TROQUELADO, RESTAURACION DE LA NAVE NO. 39 TALLER DE LAMINADO Y TROQUELADO, AGUASCALIENTES</v>
      </c>
      <c r="E724" s="85">
        <v>20067016.010000002</v>
      </c>
      <c r="F724" s="85">
        <v>36384000</v>
      </c>
      <c r="G724" s="86">
        <f t="shared" si="22"/>
        <v>0.55153408118953395</v>
      </c>
    </row>
    <row r="725" spans="1:7" ht="36" x14ac:dyDescent="0.2">
      <c r="A725" s="78" t="s">
        <v>2874</v>
      </c>
      <c r="B725" s="79" t="s">
        <v>1479</v>
      </c>
      <c r="C725" s="78" t="s">
        <v>2875</v>
      </c>
      <c r="D725" s="84" t="str">
        <f t="shared" si="23"/>
        <v>08260-CONSOLIDACION DE ESPACIOS PUBLICOS EN LA ZONA SUR DEL CORREDOR TRES CENTURIAS, SEGUNDA ETAPA, INCLUYENDO NAVE 39, LAMINADO YTROQUELADO, SERVICIOS SANITARIOS PUBLICOS EN ZONA COMERCIAL Y MUSEOGRAFIA DE OBRA EXTERIOR, AGUASCALIENTES</v>
      </c>
      <c r="E725" s="85">
        <v>3180910.35</v>
      </c>
      <c r="F725" s="85">
        <v>4673120</v>
      </c>
      <c r="G725" s="86">
        <f t="shared" si="22"/>
        <v>0.68068235996507687</v>
      </c>
    </row>
    <row r="726" spans="1:7" ht="36" x14ac:dyDescent="0.2">
      <c r="A726" s="78" t="s">
        <v>2876</v>
      </c>
      <c r="B726" s="79" t="s">
        <v>1479</v>
      </c>
      <c r="C726" s="78" t="s">
        <v>2877</v>
      </c>
      <c r="D726" s="84" t="str">
        <f t="shared" si="23"/>
        <v>08261-CONSOLIDACION DE ESPACIOS PUBLICOS EN LA ZONA SUR DEL CORREDOR TRES CENTURIAS, SEGUNDA ETAPA, INCLUYENDO NAVE 39, LAMINADO Y TROQUELADO, AREA DE CARGA Y DESCARGA NO. 1 ZONA COMERCIAL Y CONSTRUCCION Y EQUIPAMIENTO DE CUARTO DE MAQUINAS, AGUASCALIENTES</v>
      </c>
      <c r="E726" s="85">
        <v>2910745.08</v>
      </c>
      <c r="F726" s="85">
        <v>3250000</v>
      </c>
      <c r="G726" s="86">
        <f t="shared" si="22"/>
        <v>0.89561387076923082</v>
      </c>
    </row>
    <row r="727" spans="1:7" ht="36" x14ac:dyDescent="0.2">
      <c r="A727" s="78" t="s">
        <v>2878</v>
      </c>
      <c r="B727" s="79" t="s">
        <v>1479</v>
      </c>
      <c r="C727" s="78" t="s">
        <v>2879</v>
      </c>
      <c r="D727" s="84" t="str">
        <f t="shared" si="23"/>
        <v>08262-CONSO. DE ESPACIOS PUB EN LA ZONA SUR DEL CORREDOR TRES CENTURIAS, SEGUNDA ETAPA, INCLUY NAVE 39, LAMINADO Y TROQUELADO, EDIF NO. 12 TALLER DE ARMONES Y CARRETILLAS, NO. 17 TALLER DE GALVANOPLASTIA, NO. 10 TALLER DE PINTURAS 1 Y NO. 19 TALLERES VARIOS</v>
      </c>
      <c r="E727" s="85">
        <v>1669034.91</v>
      </c>
      <c r="F727" s="85">
        <v>9916000</v>
      </c>
      <c r="G727" s="86">
        <f t="shared" ref="G727:G790" si="24">E727/F727</f>
        <v>0.16831735679709559</v>
      </c>
    </row>
    <row r="728" spans="1:7" ht="36" x14ac:dyDescent="0.2">
      <c r="A728" s="78" t="s">
        <v>2880</v>
      </c>
      <c r="B728" s="79" t="s">
        <v>1479</v>
      </c>
      <c r="C728" s="78" t="s">
        <v>2881</v>
      </c>
      <c r="D728" s="84" t="str">
        <f t="shared" si="23"/>
        <v>08263-CONSOLID DE ESPACIOS PUB EN LA ZONA SUR DEL CORREDOR TRES CENTURIAS, SEGUNDA ETAPA, INCLUY NAVE 39, LAMINADO Y TROQUELADO, CONSTRUCC DE LOCALES PARA SERV EN ZONA SUR PONIENTE Y CONSTRUCC DE LOCALES PARA SERV EN ZONA SUR ORIENTE, AGUASCALIENTES</v>
      </c>
      <c r="E728" s="85">
        <v>6733149.2599999998</v>
      </c>
      <c r="F728" s="85">
        <v>8760000</v>
      </c>
      <c r="G728" s="86">
        <f t="shared" si="24"/>
        <v>0.76862434474885843</v>
      </c>
    </row>
    <row r="729" spans="1:7" ht="24" x14ac:dyDescent="0.2">
      <c r="A729" s="78" t="s">
        <v>2882</v>
      </c>
      <c r="B729" s="79" t="s">
        <v>1479</v>
      </c>
      <c r="C729" s="78" t="s">
        <v>2883</v>
      </c>
      <c r="D729" s="84" t="str">
        <f t="shared" si="23"/>
        <v>08265-CENTRO DE REINSERCION SOCIAL PARA VARONES EL LLANO, MEJORAMIENTO DE MODULOS 5 Y 5A, CARRETERA NO. 36 S NUM. PALO ALTO, EL LLANO, AGUASCALIENTES</v>
      </c>
      <c r="E729" s="85">
        <v>7777472.3600000003</v>
      </c>
      <c r="F729" s="85">
        <v>14636428</v>
      </c>
      <c r="G729" s="86">
        <f t="shared" si="24"/>
        <v>0.53137776238847345</v>
      </c>
    </row>
    <row r="730" spans="1:7" ht="24" x14ac:dyDescent="0.2">
      <c r="A730" s="78" t="s">
        <v>2884</v>
      </c>
      <c r="B730" s="79" t="s">
        <v>1479</v>
      </c>
      <c r="C730" s="78" t="s">
        <v>2885</v>
      </c>
      <c r="D730" s="84" t="str">
        <f t="shared" si="23"/>
        <v>08266-CONSTRUCCION DE TERRAZAS GASTRONOMICAS EN LA ISLA SAN MARCOS, AGUASCALIENTES, AGS. VARIAS COLONIAS, AGUASCALIENTES</v>
      </c>
      <c r="E730" s="85">
        <v>8900581</v>
      </c>
      <c r="F730" s="85">
        <v>9000000</v>
      </c>
      <c r="G730" s="86">
        <f t="shared" si="24"/>
        <v>0.98895344444444444</v>
      </c>
    </row>
    <row r="731" spans="1:7" ht="36" x14ac:dyDescent="0.2">
      <c r="A731" s="78" t="s">
        <v>2886</v>
      </c>
      <c r="B731" s="79" t="s">
        <v>1479</v>
      </c>
      <c r="C731" s="78" t="s">
        <v>2887</v>
      </c>
      <c r="D731" s="84" t="str">
        <f t="shared" si="23"/>
        <v>08267-DIGNIFICACION, ACONDICIONAMIENTO Y ACCESIBILIDAD UNIVERSAL DEL CENTRO DE REHABILITACION E INTEGRACION SOCIAL CRIS, SERVICIOS MEDICOS DEL DIF ESTATAL, 3RA ETAPA, SECCION E,F,G,Y H, AGRICULTURA, AGUASCALIENTES</v>
      </c>
      <c r="E731" s="85">
        <v>1877882.58</v>
      </c>
      <c r="F731" s="85">
        <v>2538394.62</v>
      </c>
      <c r="G731" s="86">
        <f t="shared" si="24"/>
        <v>0.73979142770165496</v>
      </c>
    </row>
    <row r="732" spans="1:7" ht="24" x14ac:dyDescent="0.2">
      <c r="A732" s="78" t="s">
        <v>2888</v>
      </c>
      <c r="B732" s="79" t="s">
        <v>1479</v>
      </c>
      <c r="C732" s="78" t="s">
        <v>2889</v>
      </c>
      <c r="D732" s="84" t="str">
        <f t="shared" si="23"/>
        <v>08268-CONTINUACION DE OBRAS EN CORREDOR TRES CENTURIAS, PINTURA EN INTERIORES Y EXTERIORES EN BACHILLERATO DEL DEPORTE, COFETRECE, AGUASCALIENTES</v>
      </c>
      <c r="E732" s="85">
        <v>1240325.17</v>
      </c>
      <c r="F732" s="85">
        <v>1240325.29</v>
      </c>
      <c r="G732" s="86">
        <f t="shared" si="24"/>
        <v>0.99999990325118659</v>
      </c>
    </row>
    <row r="733" spans="1:7" ht="24" x14ac:dyDescent="0.2">
      <c r="A733" s="78" t="s">
        <v>2890</v>
      </c>
      <c r="B733" s="79" t="s">
        <v>1479</v>
      </c>
      <c r="C733" s="78" t="s">
        <v>2891</v>
      </c>
      <c r="D733" s="84" t="str">
        <f t="shared" si="23"/>
        <v>08269-CONTINUACION DE OBRAS EN CORREDOR TRES CENTURIAS, PAVIMENTACION EN ZONA DE ESTACIONAMIENTO JUNTO A NAVE 55, COFETRECE, AGUASCALIENTES</v>
      </c>
      <c r="E733" s="85">
        <v>4099990.55</v>
      </c>
      <c r="F733" s="85">
        <v>4099990.55</v>
      </c>
      <c r="G733" s="86">
        <f t="shared" si="24"/>
        <v>1</v>
      </c>
    </row>
    <row r="734" spans="1:7" ht="24" x14ac:dyDescent="0.2">
      <c r="A734" s="78" t="s">
        <v>2892</v>
      </c>
      <c r="B734" s="79" t="s">
        <v>1479</v>
      </c>
      <c r="C734" s="78" t="s">
        <v>2893</v>
      </c>
      <c r="D734" s="84" t="str">
        <f t="shared" si="23"/>
        <v>08270-CONTINUACION DE OBRAS EN CORREDOR TRES CENTURIAS, CONSTRUCCION DE SALON DE USOS MULTIPLES EN BACHILLERATO DEL DEPORTE, COFETRECE, AGUASCALIENTES</v>
      </c>
      <c r="E734" s="85">
        <v>1249338.3799999999</v>
      </c>
      <c r="F734" s="85">
        <v>1549251.18</v>
      </c>
      <c r="G734" s="86">
        <f t="shared" si="24"/>
        <v>0.80641434786578636</v>
      </c>
    </row>
    <row r="735" spans="1:7" x14ac:dyDescent="0.2">
      <c r="A735" s="78" t="s">
        <v>2894</v>
      </c>
      <c r="B735" s="79" t="s">
        <v>1479</v>
      </c>
      <c r="C735" s="78" t="s">
        <v>2895</v>
      </c>
      <c r="D735" s="84" t="str">
        <f t="shared" si="23"/>
        <v>08271-ACCIONES DE DESINFECCION DE AGUA 2021, TODO EL ESTADO, AGUASCALIENTES</v>
      </c>
      <c r="E735" s="85">
        <v>2024529.41</v>
      </c>
      <c r="F735" s="85">
        <v>2024529.41</v>
      </c>
      <c r="G735" s="86">
        <f t="shared" si="24"/>
        <v>1</v>
      </c>
    </row>
    <row r="736" spans="1:7" ht="24" x14ac:dyDescent="0.2">
      <c r="A736" s="78" t="s">
        <v>2896</v>
      </c>
      <c r="B736" s="79" t="s">
        <v>1479</v>
      </c>
      <c r="C736" s="78" t="s">
        <v>2897</v>
      </c>
      <c r="D736" s="84" t="str">
        <f t="shared" si="23"/>
        <v>08273-CENTRO GENERAL DE INTELIGENCIA, CONSTRUCCION DE UN EDIFICIO PARA OFICINAS DEL DIRECTO DEL CENTRO Y AGENTES INVESTIGADORES, SAN LUIS, AGUASCALIENTES</v>
      </c>
      <c r="E736" s="85">
        <v>2370445.0299999998</v>
      </c>
      <c r="F736" s="85">
        <v>5700264</v>
      </c>
      <c r="G736" s="86">
        <f t="shared" si="24"/>
        <v>0.41584828878101082</v>
      </c>
    </row>
    <row r="737" spans="1:7" ht="36" x14ac:dyDescent="0.2">
      <c r="A737" s="78" t="s">
        <v>2898</v>
      </c>
      <c r="B737" s="79" t="s">
        <v>1479</v>
      </c>
      <c r="C737" s="78" t="s">
        <v>2899</v>
      </c>
      <c r="D737" s="84" t="str">
        <f t="shared" si="23"/>
        <v>08274-ELABORACION DE ESTUDIO ANALISIS COSTO BENFO Y ACOMPAÑAMIENTO PARA LA ADQUISICION Y CONSTRUCCION DE INFRAESTRUCTURA NECESARIA PARA OPERACION DE UN ACELERADOR LINEAL DE ALTA ENERGIA EN EL CENTRENARIO HOSPITAL MIGUEL HIDALGO, AGUASCALIENTES, AGS</v>
      </c>
      <c r="E737" s="85">
        <v>850000</v>
      </c>
      <c r="F737" s="85">
        <v>850000</v>
      </c>
      <c r="G737" s="86">
        <f t="shared" si="24"/>
        <v>1</v>
      </c>
    </row>
    <row r="738" spans="1:7" ht="24" x14ac:dyDescent="0.2">
      <c r="A738" s="78" t="s">
        <v>2900</v>
      </c>
      <c r="B738" s="79" t="s">
        <v>1479</v>
      </c>
      <c r="C738" s="78" t="s">
        <v>2901</v>
      </c>
      <c r="D738" s="84" t="str">
        <f t="shared" si="23"/>
        <v>08275-REHABILITACION Y SUSTITUCION DE UNIDADES MEDICAS EN EL ESTADO, HOSPITAL GENERAL CALVILLO REHABILITACION PARA RE REACREDITACION, BUGAMBILIAS CALVILLO, AGUASCALIENTES</v>
      </c>
      <c r="E738" s="85">
        <v>2807345.26</v>
      </c>
      <c r="F738" s="85">
        <v>3775553.66</v>
      </c>
      <c r="G738" s="86">
        <f t="shared" si="24"/>
        <v>0.74355856460003267</v>
      </c>
    </row>
    <row r="739" spans="1:7" ht="48" x14ac:dyDescent="0.2">
      <c r="A739" s="78" t="s">
        <v>2902</v>
      </c>
      <c r="B739" s="79" t="s">
        <v>1479</v>
      </c>
      <c r="C739" s="88" t="s">
        <v>2903</v>
      </c>
      <c r="D739" s="84" t="str">
        <f t="shared" si="23"/>
        <v xml:space="preserve">08276-EJECUCIÓN DEL PROYECTO Y EJERCICIO DE LOS RECURSOS DEL CENTRO DE CONCILIACIÓN LABORAL DEL ESTADO DE AGUASCALIENTES_x000D_
</v>
      </c>
      <c r="E739" s="85">
        <v>4236932.2</v>
      </c>
      <c r="F739" s="85">
        <v>4236932.2</v>
      </c>
      <c r="G739" s="86">
        <f t="shared" si="24"/>
        <v>1</v>
      </c>
    </row>
    <row r="740" spans="1:7" ht="24" x14ac:dyDescent="0.2">
      <c r="A740" s="78" t="s">
        <v>2904</v>
      </c>
      <c r="B740" s="79" t="s">
        <v>1479</v>
      </c>
      <c r="C740" s="78" t="s">
        <v>2905</v>
      </c>
      <c r="D740" s="84" t="str">
        <f t="shared" si="23"/>
        <v>08277-REHABILITACION DE EDIFICIOS PUBLICOS DE GOBIERNO DEL ESTADO, ADECUACIN CENTENARIO HOSPITAL HIDALGO PARA LAS OFICINAS DE LA SECRETARIA DE GOBERNACION,OBRAJE, AGUASCALIENTES</v>
      </c>
      <c r="E740" s="85">
        <v>4406145.9000000004</v>
      </c>
      <c r="F740" s="85">
        <v>5747573</v>
      </c>
      <c r="G740" s="86">
        <f t="shared" si="24"/>
        <v>0.76660981948380658</v>
      </c>
    </row>
    <row r="741" spans="1:7" ht="24" x14ac:dyDescent="0.2">
      <c r="A741" s="78" t="s">
        <v>2906</v>
      </c>
      <c r="B741" s="79" t="s">
        <v>1479</v>
      </c>
      <c r="C741" s="78" t="s">
        <v>2907</v>
      </c>
      <c r="D741" s="84" t="str">
        <f t="shared" si="23"/>
        <v>08278-CONSTRUCCION DE OBRAS DE INFRAESTRUCTURA Y MOBILIARIO URBANO EN BAJO PUENTE LAS AMERICAS EN AGUASCALIENTES, AGS.</v>
      </c>
      <c r="E741" s="85">
        <v>4498947.04</v>
      </c>
      <c r="F741" s="85">
        <v>4500000</v>
      </c>
      <c r="G741" s="86">
        <f t="shared" si="24"/>
        <v>0.99976600888888889</v>
      </c>
    </row>
    <row r="742" spans="1:7" ht="24" x14ac:dyDescent="0.2">
      <c r="A742" s="78" t="s">
        <v>2908</v>
      </c>
      <c r="B742" s="79" t="s">
        <v>1479</v>
      </c>
      <c r="C742" s="78" t="s">
        <v>2909</v>
      </c>
      <c r="D742" s="84" t="str">
        <f t="shared" si="23"/>
        <v>08279-MODERNIZACION ITEGRAL DE LA ISLA SAN MARCOS, INCLUYENDO CONSTRUCCION DE REJA PERIMETRAL LADO ORIENTE, AGUASCALIENTES, AGS, MODERNIZACION DE AIRADORES DE LAGO, AGUASCALIENTES</v>
      </c>
      <c r="E742" s="85">
        <v>3738746.06</v>
      </c>
      <c r="F742" s="85">
        <v>3738747</v>
      </c>
      <c r="G742" s="86">
        <f t="shared" si="24"/>
        <v>0.99999974857886886</v>
      </c>
    </row>
    <row r="743" spans="1:7" ht="36" x14ac:dyDescent="0.2">
      <c r="A743" s="78" t="s">
        <v>2910</v>
      </c>
      <c r="B743" s="79" t="s">
        <v>1479</v>
      </c>
      <c r="C743" s="78" t="s">
        <v>2911</v>
      </c>
      <c r="D743" s="84" t="str">
        <f t="shared" si="23"/>
        <v>08280-MODERNIZACION INTEGRAL DE LA ISLA SAN MARCOS, INCLUYENDO CONSTRUCCION DE REJA PERIMETRAL LADO ORIENTE, AGUASCALIENTES, AGS., MODERNIZACION DE TERRAZA DE LAGO, VARIAS COLONIAS, AGUASCALIENTES</v>
      </c>
      <c r="E743" s="85">
        <v>771400</v>
      </c>
      <c r="F743" s="85">
        <v>771400</v>
      </c>
      <c r="G743" s="86">
        <f t="shared" si="24"/>
        <v>1</v>
      </c>
    </row>
    <row r="744" spans="1:7" ht="24" x14ac:dyDescent="0.2">
      <c r="A744" s="78" t="s">
        <v>2912</v>
      </c>
      <c r="B744" s="79" t="s">
        <v>1479</v>
      </c>
      <c r="C744" s="78" t="s">
        <v>2913</v>
      </c>
      <c r="D744" s="84" t="str">
        <f t="shared" si="23"/>
        <v xml:space="preserve">08281-MODERNIZACION INTEGRAL DE LA ISLA SAN MARCOS, INCLUYENDO CONSTRUCCION DE REJA PERIMETRAL LADO ORIENTE, AGUASCALIENTES, AGS., </v>
      </c>
      <c r="E744" s="85">
        <v>3367075.02</v>
      </c>
      <c r="F744" s="85">
        <v>3497329</v>
      </c>
      <c r="G744" s="86">
        <f t="shared" si="24"/>
        <v>0.96275615476839616</v>
      </c>
    </row>
    <row r="745" spans="1:7" ht="36" x14ac:dyDescent="0.2">
      <c r="A745" s="78" t="s">
        <v>2914</v>
      </c>
      <c r="B745" s="79" t="s">
        <v>1479</v>
      </c>
      <c r="C745" s="78" t="s">
        <v>2915</v>
      </c>
      <c r="D745" s="84" t="str">
        <f t="shared" si="23"/>
        <v>08282-MODERNIZACION INTEGRAL DE LA ISLA SAN MARCOS, INCLUYENDO CONSTRUCCION DE REJA PERIMETRAL LADO ORIENTE, AGUASCALIENTES, AGS. CONSTRUCCION DE REJA LADO ORIENTE ZONA 2, VARIAS COLONIAS, AGUASCALIENTES</v>
      </c>
      <c r="E745" s="85">
        <v>3878661.29</v>
      </c>
      <c r="F745" s="85">
        <v>3882755</v>
      </c>
      <c r="G745" s="86">
        <f t="shared" si="24"/>
        <v>0.99894566873263957</v>
      </c>
    </row>
    <row r="746" spans="1:7" ht="24" x14ac:dyDescent="0.2">
      <c r="A746" s="78" t="s">
        <v>2916</v>
      </c>
      <c r="B746" s="79" t="s">
        <v>1479</v>
      </c>
      <c r="C746" s="78" t="s">
        <v>2917</v>
      </c>
      <c r="D746" s="84" t="str">
        <f t="shared" si="23"/>
        <v>08283-MODERNIZACION INTEGRAL DE LA ISLA SAN MARCOS, INCLUYENDO CONSTRUCCION DE REJA PERIMETRAL LADO ORIENTE, AGUASCALIENTES, AGS, MPDERNIZACION DE CABALLERIZAS, AGUASCALIENTES</v>
      </c>
      <c r="E746" s="85">
        <v>3624320</v>
      </c>
      <c r="F746" s="85">
        <v>4982297</v>
      </c>
      <c r="G746" s="86">
        <f t="shared" si="24"/>
        <v>0.72743957255057257</v>
      </c>
    </row>
    <row r="747" spans="1:7" ht="24" x14ac:dyDescent="0.2">
      <c r="A747" s="78" t="s">
        <v>2918</v>
      </c>
      <c r="B747" s="79" t="s">
        <v>1479</v>
      </c>
      <c r="C747" s="78" t="s">
        <v>2919</v>
      </c>
      <c r="D747" s="84" t="str">
        <f t="shared" si="23"/>
        <v>08284-CONSTRUCCION DE RAMPA DE ACCESO A LA PTAR LA LOMITA DE PASO BLANCO, LA LOMITA DE PASO BLANCO, JESUS MARIA, AGUASCALIENTES</v>
      </c>
      <c r="E747" s="85">
        <v>998208.85</v>
      </c>
      <c r="F747" s="85">
        <v>998208.85</v>
      </c>
      <c r="G747" s="86">
        <f t="shared" si="24"/>
        <v>1</v>
      </c>
    </row>
    <row r="748" spans="1:7" ht="39.75" customHeight="1" x14ac:dyDescent="0.2">
      <c r="A748" s="78" t="s">
        <v>2920</v>
      </c>
      <c r="B748" s="79" t="s">
        <v>1479</v>
      </c>
      <c r="C748" s="78" t="s">
        <v>2921</v>
      </c>
      <c r="D748" s="84" t="str">
        <f t="shared" si="23"/>
        <v>08286-CONSTRUCCION DE 141 ACCIONES DE AMPLIACION Y MEJORAMIENTO DE VIVIENDA, VARIAS COLONIAS ZONAS DE ATENCION PRIORITARIA EN VARIAS COLONIAS Y COMUNIDADES DE LOS MUNICIPIOS DE COSIO Y RINCON DE ROMOS, AGS</v>
      </c>
      <c r="E748" s="85">
        <v>2348920</v>
      </c>
      <c r="F748" s="85">
        <v>2348920</v>
      </c>
      <c r="G748" s="86">
        <f t="shared" si="24"/>
        <v>1</v>
      </c>
    </row>
    <row r="749" spans="1:7" ht="36" x14ac:dyDescent="0.2">
      <c r="A749" s="78" t="s">
        <v>2922</v>
      </c>
      <c r="B749" s="79" t="s">
        <v>1479</v>
      </c>
      <c r="C749" s="78" t="s">
        <v>2923</v>
      </c>
      <c r="D749" s="84" t="str">
        <f t="shared" si="23"/>
        <v>08287-CONSTRUCCION DE 206 ACCIONES DE AMPLIACION Y MEJORAMIENTO DE VIVIENDA, VARIAS COLONIAS, ZONAS DE ATENCION PRIORITARIA EN VARIAS COLONIAS Y COMUNIDADES DE LOS MUNICIPIOS DE EL LLANO Y PABELLON DE ARTEAGA,AGS.</v>
      </c>
      <c r="E749" s="85">
        <v>3274348</v>
      </c>
      <c r="F749" s="85">
        <v>3274348</v>
      </c>
      <c r="G749" s="86">
        <f t="shared" si="24"/>
        <v>1</v>
      </c>
    </row>
    <row r="750" spans="1:7" ht="36" x14ac:dyDescent="0.2">
      <c r="A750" s="78" t="s">
        <v>2924</v>
      </c>
      <c r="B750" s="79" t="s">
        <v>1479</v>
      </c>
      <c r="C750" s="78" t="s">
        <v>2925</v>
      </c>
      <c r="D750" s="84" t="str">
        <f t="shared" si="23"/>
        <v>08288-PROYECTO PARA LA IMPLEMENTACION DE LA SEGUNDA ETAPA DE LA REFORMA AL SISTEMA DE JUSTICIA LABORAL EN EL ESTADO DE AGUASCALIENTES, ADAPTACION DEL INMUEBLE PARA EL CENTRO DE CONCILIACION LABORAL DEL ESTADO DE AGUASCALIENTES, COL. OBRAJE, AGUASCALIENTES</v>
      </c>
      <c r="E750" s="85">
        <v>3362813.55</v>
      </c>
      <c r="F750" s="85">
        <v>3362813.55</v>
      </c>
      <c r="G750" s="86">
        <f t="shared" si="24"/>
        <v>1</v>
      </c>
    </row>
    <row r="751" spans="1:7" ht="24" x14ac:dyDescent="0.2">
      <c r="A751" s="78" t="s">
        <v>2926</v>
      </c>
      <c r="B751" s="79" t="s">
        <v>1479</v>
      </c>
      <c r="C751" s="78" t="s">
        <v>2927</v>
      </c>
      <c r="D751" s="84" t="str">
        <f t="shared" si="23"/>
        <v>08289-REHABILITACION DE EDIFICIOS PUBLICOS DE GOBIERNO DEL ESTADO, REHABILITACION DEL CENTRO CONTIGO AL 100, OLIVARES SANTANA NO. 121, COL. EL OBRAJE, AGUASCALIENTES</v>
      </c>
      <c r="E751" s="85">
        <v>799534.62</v>
      </c>
      <c r="F751" s="85">
        <v>1173570.58</v>
      </c>
      <c r="G751" s="86">
        <f t="shared" si="24"/>
        <v>0.68128379632693237</v>
      </c>
    </row>
    <row r="752" spans="1:7" ht="36" x14ac:dyDescent="0.2">
      <c r="A752" s="78" t="s">
        <v>2928</v>
      </c>
      <c r="B752" s="79" t="s">
        <v>1479</v>
      </c>
      <c r="C752" s="78" t="s">
        <v>2929</v>
      </c>
      <c r="D752" s="84" t="str">
        <f t="shared" si="23"/>
        <v>08297-OBRAS DE MEJORA DEL FLUJO CONTINUO EN AV. AGUASCALIENTES NORTE PAVIMENTACION, GUARNICIONES, BANQUETAS Y DRENAJE SANITARIO EN CARRIL LATERAL, DESDE AV. PAULINO N. MARTI HASTA AV. CONSTITUCION AGUASCALIENTES, AGS., INCLUYE AFECTACIONES, AGUASCALIENTES</v>
      </c>
      <c r="E752" s="85">
        <v>4633611.7300000004</v>
      </c>
      <c r="F752" s="85">
        <v>14000000</v>
      </c>
      <c r="G752" s="86">
        <f t="shared" si="24"/>
        <v>0.33097226642857147</v>
      </c>
    </row>
    <row r="753" spans="1:7" ht="36" x14ac:dyDescent="0.2">
      <c r="A753" s="78" t="s">
        <v>2930</v>
      </c>
      <c r="B753" s="79" t="s">
        <v>1479</v>
      </c>
      <c r="C753" s="78" t="s">
        <v>2931</v>
      </c>
      <c r="D753" s="84" t="str">
        <f t="shared" si="23"/>
        <v>08298-CONSTRUCCION DE LA PROLONGACION DE LA VIALIDAD, AMBAS CALZADAS DE ANTIGUO CAMINO A SAN IGNACIO Y CONEXION CON AV. GUADALUPE GONZAEZ INCLUYE AFECTACIONES, AGUASCALIENTES, AGS. TRAMO 1, AV. EUGENIO GARZA SADA S. NUM, AGUASCALIENTES</v>
      </c>
      <c r="E753" s="85">
        <v>5615594.2000000002</v>
      </c>
      <c r="F753" s="85">
        <v>32469226</v>
      </c>
      <c r="G753" s="86">
        <f t="shared" si="24"/>
        <v>0.17295128008286986</v>
      </c>
    </row>
    <row r="754" spans="1:7" ht="36" x14ac:dyDescent="0.2">
      <c r="A754" s="78" t="s">
        <v>2932</v>
      </c>
      <c r="B754" s="79" t="s">
        <v>1479</v>
      </c>
      <c r="C754" s="78" t="s">
        <v>2933</v>
      </c>
      <c r="D754" s="84" t="str">
        <f t="shared" si="23"/>
        <v>08299-CONSTRUCCION DE LA PROLONGACION DE LA VIALIDAD, AMBAS CALZADAS DE ANTIGUO CAMINO A SAN IGNACIO Y CONEXION CON AV. GUADALUPE GONZAEZ, AGUASCALIENTES, AGS. TRAMO 2, AV. EUGENIO GARZA SADA S. NUM, AGUASCALIENTES</v>
      </c>
      <c r="E754" s="85">
        <v>0</v>
      </c>
      <c r="F754" s="85">
        <v>18030774</v>
      </c>
      <c r="G754" s="86">
        <f t="shared" si="24"/>
        <v>0</v>
      </c>
    </row>
    <row r="755" spans="1:7" ht="24" x14ac:dyDescent="0.2">
      <c r="A755" s="78" t="s">
        <v>2934</v>
      </c>
      <c r="B755" s="79" t="s">
        <v>1479</v>
      </c>
      <c r="C755" s="78" t="s">
        <v>2935</v>
      </c>
      <c r="D755" s="84" t="str">
        <f t="shared" si="23"/>
        <v>08300-CONCLUSION DEL EDIFICIO G ENSEÑANZA E INVESTIGACION EN EL CENTENARIO HOSPITAL MIGUEL HIDALGO, AGUASCALIENTES, AGS. AV. GOMEZ MORIN SIN NUM, AGUASCALIENTES</v>
      </c>
      <c r="E755" s="85">
        <v>14265322.93</v>
      </c>
      <c r="F755" s="85">
        <v>70000000</v>
      </c>
      <c r="G755" s="86">
        <f t="shared" si="24"/>
        <v>0.20379032757142856</v>
      </c>
    </row>
    <row r="756" spans="1:7" x14ac:dyDescent="0.2">
      <c r="A756" s="78" t="s">
        <v>2936</v>
      </c>
      <c r="B756" s="79" t="s">
        <v>1479</v>
      </c>
      <c r="C756" s="78" t="s">
        <v>2937</v>
      </c>
      <c r="D756" s="84" t="str">
        <f t="shared" si="23"/>
        <v>08301-PROGRAMA DE APOYO A LAS INSTITUCIONES ESTATALES DE CULTURA 2020</v>
      </c>
      <c r="E756" s="85">
        <v>1037872.72</v>
      </c>
      <c r="F756" s="85">
        <v>1037872.72</v>
      </c>
      <c r="G756" s="86">
        <f t="shared" si="24"/>
        <v>1</v>
      </c>
    </row>
    <row r="757" spans="1:7" ht="24" x14ac:dyDescent="0.2">
      <c r="A757" s="78" t="s">
        <v>2938</v>
      </c>
      <c r="B757" s="79" t="s">
        <v>1479</v>
      </c>
      <c r="C757" s="78" t="s">
        <v>2939</v>
      </c>
      <c r="D757" s="84" t="str">
        <f t="shared" si="23"/>
        <v>08303-OBRAS DE INFRAESTRUCTURA SOCIAL EN EL ESTADO, OBRAS COMPLEMENTARIAS DE PUENTE PEATONAL EN AV. AGUASCALIENTES ORIENTE, FRENTE A SECRETARIA DE SEGURIDAD PUBLICA ESTATAL, AGUASCALIENTES</v>
      </c>
      <c r="E757" s="85">
        <v>1390108.1</v>
      </c>
      <c r="F757" s="85">
        <v>2542243</v>
      </c>
      <c r="G757" s="86">
        <f t="shared" si="24"/>
        <v>0.54680378704946775</v>
      </c>
    </row>
    <row r="758" spans="1:7" ht="36" x14ac:dyDescent="0.2">
      <c r="A758" s="78" t="s">
        <v>2940</v>
      </c>
      <c r="B758" s="79" t="s">
        <v>1479</v>
      </c>
      <c r="C758" s="78" t="s">
        <v>2941</v>
      </c>
      <c r="D758" s="84" t="str">
        <f t="shared" si="23"/>
        <v>08307-OBRAS DE ADECUACION DE CARRILES CONFINADOS, VUELTAS EN U Y ACCESIBILIDAD UNIVERSAL EN AV. AGUASCALIENTES ORIENTE EN EL CRUCE CON BLVD. GUADALUPANO Y EN EL CRUCE CON LA AV. ALAMEDA, AGUASCALIENTES, AGS.</v>
      </c>
      <c r="E758" s="85">
        <v>0</v>
      </c>
      <c r="F758" s="85">
        <v>10300000</v>
      </c>
      <c r="G758" s="86">
        <f t="shared" si="24"/>
        <v>0</v>
      </c>
    </row>
    <row r="759" spans="1:7" ht="24" x14ac:dyDescent="0.2">
      <c r="A759" s="78" t="s">
        <v>2942</v>
      </c>
      <c r="B759" s="79" t="s">
        <v>1479</v>
      </c>
      <c r="C759" s="78" t="s">
        <v>2943</v>
      </c>
      <c r="D759" s="84" t="str">
        <f t="shared" si="23"/>
        <v>08317-CONSTRUCCION DE LA PLANTA DE TRATAMIENTO DE AGUAS RESIDUALES DE 5 LPS PARA LA UNIVERSIDAD POLITECNICA DE AGUASCALIENTES UPA</v>
      </c>
      <c r="E759" s="85">
        <v>12000000</v>
      </c>
      <c r="F759" s="85">
        <v>12000000</v>
      </c>
      <c r="G759" s="86">
        <f t="shared" si="24"/>
        <v>1</v>
      </c>
    </row>
    <row r="760" spans="1:7" ht="24" x14ac:dyDescent="0.2">
      <c r="A760" s="78" t="s">
        <v>2944</v>
      </c>
      <c r="B760" s="79" t="s">
        <v>1479</v>
      </c>
      <c r="C760" s="78" t="s">
        <v>2945</v>
      </c>
      <c r="D760" s="84" t="str">
        <f t="shared" si="23"/>
        <v>08318-MODERNIZACION DE EQUIPO ELECTROMECANICO SOPORTE DE VIDA, EN LE HOSPITAL GENERAL DE RINCON DE ROMOS, COLONIA SAN JOSE, RINCON DE ROMOS, AGUASCALIENTES</v>
      </c>
      <c r="E760" s="85">
        <v>6200000</v>
      </c>
      <c r="F760" s="85">
        <v>6200000</v>
      </c>
      <c r="G760" s="86">
        <f t="shared" si="24"/>
        <v>1</v>
      </c>
    </row>
    <row r="761" spans="1:7" ht="36" x14ac:dyDescent="0.2">
      <c r="A761" s="78" t="s">
        <v>2946</v>
      </c>
      <c r="B761" s="79" t="s">
        <v>1479</v>
      </c>
      <c r="C761" s="78" t="s">
        <v>2947</v>
      </c>
      <c r="D761" s="84" t="str">
        <f t="shared" si="23"/>
        <v>08325-CONSTRUCCION DE 232 ACCIONES DE AMPLIACION Y MEJORAMIENTO DE VIVIENDA EN ZONAS DE ATENCION PRIORITARIA EN VARIAS COLONIAS Y COMUNIDADES DE LOS MUNICIPIOS DE JESUS MARIA, TEPEZALA, SAN JOSE DE GRACIA Y SAN FRANCISCO DE LOS ROMO, AGS</v>
      </c>
      <c r="E761" s="85">
        <v>3568440</v>
      </c>
      <c r="F761" s="85">
        <v>3568440</v>
      </c>
      <c r="G761" s="86">
        <f t="shared" si="24"/>
        <v>1</v>
      </c>
    </row>
    <row r="762" spans="1:7" ht="24" x14ac:dyDescent="0.2">
      <c r="A762" s="78" t="s">
        <v>2948</v>
      </c>
      <c r="B762" s="79" t="s">
        <v>1479</v>
      </c>
      <c r="C762" s="78" t="s">
        <v>2949</v>
      </c>
      <c r="D762" s="84" t="str">
        <f t="shared" si="23"/>
        <v>08326-CONSTRUCCION DE 283 ACCIONES DE AMPLIACION Y MEJORAMIENTO DE VIVIENDA EN ZONAS DE ATENCION PRIORITARIA EN VARIAS COLONIAS Y COMUNIDADES DE LOS MUNICIPIOS DE AGUASCALIENTES, AGS</v>
      </c>
      <c r="E762" s="85">
        <v>4325368</v>
      </c>
      <c r="F762" s="85">
        <v>4325368</v>
      </c>
      <c r="G762" s="86">
        <f t="shared" si="24"/>
        <v>1</v>
      </c>
    </row>
    <row r="763" spans="1:7" ht="24" x14ac:dyDescent="0.2">
      <c r="A763" s="78" t="s">
        <v>2950</v>
      </c>
      <c r="B763" s="79" t="s">
        <v>1479</v>
      </c>
      <c r="C763" s="78" t="s">
        <v>2951</v>
      </c>
      <c r="D763" s="84" t="str">
        <f t="shared" si="23"/>
        <v>08328-OBRAS DE INFRAESTRURA SOCIAL EN EL ESTADO, TRABAJOS COMPLEMENTARIOS EN LA CALLE IGNACIO ZARAGOZA EN PALO ALTO, MUNICIPIO EL LLANO, VARIAS COLONIAS PALO ALTO EL LLANO, AGUASCALIENTES</v>
      </c>
      <c r="E763" s="85">
        <v>1129519.28</v>
      </c>
      <c r="F763" s="85">
        <v>1129519.28</v>
      </c>
      <c r="G763" s="86">
        <f t="shared" si="24"/>
        <v>1</v>
      </c>
    </row>
    <row r="764" spans="1:7" x14ac:dyDescent="0.2">
      <c r="A764" s="78" t="s">
        <v>2952</v>
      </c>
      <c r="B764" s="79" t="s">
        <v>1479</v>
      </c>
      <c r="C764" s="78" t="s">
        <v>2953</v>
      </c>
      <c r="D764" s="84" t="str">
        <f t="shared" si="23"/>
        <v>08329-ELABORACION DE AUDITORIA ENERGETICA, JESUS MARIA</v>
      </c>
      <c r="E764" s="85">
        <v>500000</v>
      </c>
      <c r="F764" s="85">
        <v>500000</v>
      </c>
      <c r="G764" s="86">
        <f t="shared" si="24"/>
        <v>1</v>
      </c>
    </row>
    <row r="765" spans="1:7" ht="24" x14ac:dyDescent="0.2">
      <c r="A765" s="78" t="s">
        <v>2954</v>
      </c>
      <c r="B765" s="79" t="s">
        <v>1479</v>
      </c>
      <c r="C765" s="78" t="s">
        <v>2955</v>
      </c>
      <c r="D765" s="84" t="str">
        <f t="shared" si="23"/>
        <v>08331-CONSTRUCCION DE SISTEMA PARA EL CONTROL DE OLORES Y OBRAS DE MEJORA PARA LA OPERATIVIDAD DE LA PLANTA DE TRATAMIENTO DE AGUAS RESIDUALES, FERRONALES ,AGUASCALIENTES</v>
      </c>
      <c r="E765" s="85">
        <v>12000000</v>
      </c>
      <c r="F765" s="85">
        <v>12000000</v>
      </c>
      <c r="G765" s="86">
        <f t="shared" si="24"/>
        <v>1</v>
      </c>
    </row>
    <row r="766" spans="1:7" x14ac:dyDescent="0.2">
      <c r="A766" s="78" t="s">
        <v>2956</v>
      </c>
      <c r="B766" s="79" t="s">
        <v>1479</v>
      </c>
      <c r="C766" s="78" t="s">
        <v>2957</v>
      </c>
      <c r="D766" s="84" t="str">
        <f t="shared" si="23"/>
        <v>08332-ACCIONES PARA DAR ATENCION A PACIENTES CONTAGIADOS POR EL VIRUS SARS COV2 Y SUS VARIANTES</v>
      </c>
      <c r="E766" s="85">
        <v>38900000</v>
      </c>
      <c r="F766" s="85">
        <v>38900000</v>
      </c>
      <c r="G766" s="86">
        <f t="shared" si="24"/>
        <v>1</v>
      </c>
    </row>
    <row r="767" spans="1:7" ht="24" x14ac:dyDescent="0.2">
      <c r="A767" s="78" t="s">
        <v>2958</v>
      </c>
      <c r="B767" s="79" t="s">
        <v>1479</v>
      </c>
      <c r="C767" s="78" t="s">
        <v>2959</v>
      </c>
      <c r="D767" s="84" t="str">
        <f t="shared" si="23"/>
        <v>08333-MODERNIZACION INTEGRAL DE LA ISLA SAN MARCOS, INCLUYENDO CONSTRUCCION DE REJA PERIMETRAL LADO ORIENTE, AGUASCALIENTES, AGS., MODERNIZACION DEL SISTEMA AUTOMATICO DEL TANQUE ELEVADO</v>
      </c>
      <c r="E767" s="85">
        <v>341011.89</v>
      </c>
      <c r="F767" s="85">
        <v>341153.87</v>
      </c>
      <c r="G767" s="86">
        <f t="shared" si="24"/>
        <v>0.9995838241553584</v>
      </c>
    </row>
    <row r="768" spans="1:7" ht="24" x14ac:dyDescent="0.2">
      <c r="A768" s="78" t="s">
        <v>2960</v>
      </c>
      <c r="B768" s="79" t="s">
        <v>1479</v>
      </c>
      <c r="C768" s="78" t="s">
        <v>2961</v>
      </c>
      <c r="D768" s="84" t="str">
        <f t="shared" si="23"/>
        <v>08334-MODERNIZACION INTEGRAL DE LA ISLA SAN MARCOS, INCLUYENDO CONSTRUCCION DE REJA PERIMETRAL LADO ORIENTE, AGUASCALIENTES, AGS. MODERNIZACION DE LOCALES, ANDADORES Y PASILLOS EN VELARIA</v>
      </c>
      <c r="E768" s="85">
        <v>2380015.58</v>
      </c>
      <c r="F768" s="85">
        <v>2380025</v>
      </c>
      <c r="G768" s="86">
        <f t="shared" si="24"/>
        <v>0.99999604205838177</v>
      </c>
    </row>
    <row r="769" spans="1:7" ht="24" x14ac:dyDescent="0.2">
      <c r="A769" s="78" t="s">
        <v>2962</v>
      </c>
      <c r="B769" s="79" t="s">
        <v>1479</v>
      </c>
      <c r="C769" s="78" t="s">
        <v>2963</v>
      </c>
      <c r="D769" s="84" t="str">
        <f t="shared" si="23"/>
        <v>08335-MODERNIZACION INTEGRAL DE LA ISLA SAN MARCOS, INCLUYENDO CONSTRUCCION DE REJA PERIMETRAL LADO ORIENTE, AGUASCALIENTES, AGS., MODERNIZACION SEÑALETICA VERTICAL, AGUASCALIENTES</v>
      </c>
      <c r="E769" s="85">
        <v>316566.39</v>
      </c>
      <c r="F769" s="85">
        <v>316566.39</v>
      </c>
      <c r="G769" s="86">
        <f t="shared" si="24"/>
        <v>1</v>
      </c>
    </row>
    <row r="770" spans="1:7" ht="36" x14ac:dyDescent="0.2">
      <c r="A770" s="78" t="s">
        <v>2964</v>
      </c>
      <c r="B770" s="79" t="s">
        <v>1479</v>
      </c>
      <c r="C770" s="78" t="s">
        <v>2965</v>
      </c>
      <c r="D770" s="84" t="str">
        <f t="shared" si="23"/>
        <v>08336-MODERNIZACION DE LA ISLA SAN MARCOS, INCLUYENDO CONSTRUCCION DE REJA PERIMETRAL LADO ORIENTE, AGUASCALIENTES, AGS, MODERNIZACION INSTALACIONES ELECTRICAS EN ZONA DEL LAGO, AGUASCALIENTES</v>
      </c>
      <c r="E770" s="85">
        <v>1760839.79</v>
      </c>
      <c r="F770" s="85">
        <v>1782611</v>
      </c>
      <c r="G770" s="86">
        <f t="shared" si="24"/>
        <v>0.9877868979827904</v>
      </c>
    </row>
    <row r="771" spans="1:7" ht="24" x14ac:dyDescent="0.2">
      <c r="A771" s="78" t="s">
        <v>2966</v>
      </c>
      <c r="B771" s="79" t="s">
        <v>1479</v>
      </c>
      <c r="C771" s="78" t="s">
        <v>2967</v>
      </c>
      <c r="D771" s="84" t="str">
        <f t="shared" si="23"/>
        <v>08337-MODERNIZACION DE LA ISLA SAN MARCOS, INCLUYENDO CONSTRUCCION DE REJA PERIMETRAL LADO ORIENTE, AGUASCALIENTES, AGS, MODERNIZACION DE PUENTE PRINCIPAL EN ZONA DEL LAGO, AGUASCALIENTES</v>
      </c>
      <c r="E771" s="85">
        <v>786023.32</v>
      </c>
      <c r="F771" s="85">
        <v>1778271</v>
      </c>
      <c r="G771" s="86">
        <f t="shared" si="24"/>
        <v>0.44201548582865041</v>
      </c>
    </row>
    <row r="772" spans="1:7" ht="24" x14ac:dyDescent="0.2">
      <c r="A772" s="78" t="s">
        <v>2968</v>
      </c>
      <c r="B772" s="79" t="s">
        <v>1479</v>
      </c>
      <c r="C772" s="78" t="s">
        <v>2969</v>
      </c>
      <c r="D772" s="84" t="str">
        <f t="shared" si="23"/>
        <v>08338-CONSTRUCCION DE 185 ACCIONES DE AMPLIACION Y MEJORAMIENTO DE VIVIENDA, ZONAS DE ATENCION PRIORITARIA EN VARIAS COLONIAS Y COMUNIDADES DE LOS MUNICIPIOS DE AGUASCALIENTES Y CALVILLO, AGS</v>
      </c>
      <c r="E772" s="85">
        <v>2877608</v>
      </c>
      <c r="F772" s="85">
        <v>2877608</v>
      </c>
      <c r="G772" s="86">
        <f t="shared" si="24"/>
        <v>1</v>
      </c>
    </row>
    <row r="773" spans="1:7" x14ac:dyDescent="0.2">
      <c r="A773" s="78" t="s">
        <v>2970</v>
      </c>
      <c r="B773" s="79" t="s">
        <v>1479</v>
      </c>
      <c r="C773" s="78" t="s">
        <v>2971</v>
      </c>
      <c r="D773" s="84" t="str">
        <f t="shared" si="23"/>
        <v xml:space="preserve">08340-ENFERMEDADES RESPIRATORIAS CRÓNICAS </v>
      </c>
      <c r="E773" s="85">
        <v>331546.84000000003</v>
      </c>
      <c r="F773" s="85">
        <v>331546.84000000003</v>
      </c>
      <c r="G773" s="86">
        <f t="shared" si="24"/>
        <v>1</v>
      </c>
    </row>
    <row r="774" spans="1:7" x14ac:dyDescent="0.2">
      <c r="A774" s="78" t="s">
        <v>2972</v>
      </c>
      <c r="B774" s="79" t="s">
        <v>1479</v>
      </c>
      <c r="C774" s="78" t="s">
        <v>2973</v>
      </c>
      <c r="D774" s="84" t="str">
        <f t="shared" si="23"/>
        <v>08345-CAPACITACION AMBIENTAL Y DESARROLLO SUSTENTABLE 2021, VARIAS LOCALIDADES, TODO EL ESTADO</v>
      </c>
      <c r="E774" s="85">
        <v>1296198</v>
      </c>
      <c r="F774" s="85">
        <v>1296198</v>
      </c>
      <c r="G774" s="86">
        <f t="shared" si="24"/>
        <v>1</v>
      </c>
    </row>
    <row r="775" spans="1:7" x14ac:dyDescent="0.2">
      <c r="A775" s="78" t="s">
        <v>2974</v>
      </c>
      <c r="B775" s="79" t="s">
        <v>1479</v>
      </c>
      <c r="C775" s="78" t="s">
        <v>2975</v>
      </c>
      <c r="D775" s="84" t="str">
        <f t="shared" si="23"/>
        <v>08347-PROGRAMA DE FORTALECIMIENTO AL TRANSPORTE PUBLICO</v>
      </c>
      <c r="E775" s="85">
        <v>41376004.479999997</v>
      </c>
      <c r="F775" s="85">
        <v>65000000</v>
      </c>
      <c r="G775" s="86">
        <f t="shared" si="24"/>
        <v>0.63655391507692305</v>
      </c>
    </row>
    <row r="776" spans="1:7" ht="24" x14ac:dyDescent="0.2">
      <c r="A776" s="78" t="s">
        <v>2976</v>
      </c>
      <c r="B776" s="79" t="s">
        <v>1479</v>
      </c>
      <c r="C776" s="78" t="s">
        <v>2977</v>
      </c>
      <c r="D776" s="84" t="str">
        <f t="shared" si="23"/>
        <v>08348-REHABILITACION DE EDIFICIOS PUBLICOS DE GOBIERNO DEL ESTADO REMODELACION DE AREAS DEPORTIVAS EN EL INSTITUTO AGUASCALIENTES DE LA JUVENTUD IAJU</v>
      </c>
      <c r="E776" s="85">
        <v>0</v>
      </c>
      <c r="F776" s="85">
        <v>499986</v>
      </c>
      <c r="G776" s="86">
        <f t="shared" si="24"/>
        <v>0</v>
      </c>
    </row>
    <row r="777" spans="1:7" ht="36" x14ac:dyDescent="0.2">
      <c r="A777" s="78" t="s">
        <v>2978</v>
      </c>
      <c r="B777" s="79" t="s">
        <v>1479</v>
      </c>
      <c r="C777" s="78" t="s">
        <v>2979</v>
      </c>
      <c r="D777" s="84" t="str">
        <f t="shared" si="23"/>
        <v>08349-CONSTRUCC DE OBRAS DE INF BASICA EN VARIAS LOCA DEL ESTADO DE AGUASCALIENTES, MUNICIPIOS DE JESUS MARIA, RINCON DE ROMOS Y AGUASCALIENTES, RECONSTRUCCION DE PAVIMENTO HIDRAULICO CRUCERO AV. PASEOS DE AGUASCALIENTES CON AV. INDEPENDENCIA, JESUS MARIA</v>
      </c>
      <c r="E777" s="85">
        <v>3495535.09</v>
      </c>
      <c r="F777" s="85">
        <v>3499006</v>
      </c>
      <c r="G777" s="86">
        <f t="shared" si="24"/>
        <v>0.9990080297090087</v>
      </c>
    </row>
    <row r="778" spans="1:7" ht="36" x14ac:dyDescent="0.2">
      <c r="A778" s="78" t="s">
        <v>2980</v>
      </c>
      <c r="B778" s="79" t="s">
        <v>1479</v>
      </c>
      <c r="C778" s="78" t="s">
        <v>2981</v>
      </c>
      <c r="D778" s="84" t="str">
        <f t="shared" si="23"/>
        <v>08350-CONSTRUCC DE OBRAS DE INF BASICA EN VARIAS LOC EN EL EDO DE AGS, MPIOS DE JESUS MARIA, RINCON DE ROMOS Y AGUASCALIENTES, CONSTRUCCION DE GUARNICIONES, BANQUETAS Y PAVIMENTO HIDRAULICO, CALZADA SUR CALLE NICOLAS VENTURA, VI;A A NTIGUA, JESUS MARIA</v>
      </c>
      <c r="E778" s="85">
        <v>644467.44999999995</v>
      </c>
      <c r="F778" s="85">
        <v>719136</v>
      </c>
      <c r="G778" s="86">
        <f t="shared" si="24"/>
        <v>0.89616908345570234</v>
      </c>
    </row>
    <row r="779" spans="1:7" ht="36" x14ac:dyDescent="0.2">
      <c r="A779" s="78" t="s">
        <v>2982</v>
      </c>
      <c r="B779" s="79" t="s">
        <v>1479</v>
      </c>
      <c r="C779" s="78" t="s">
        <v>2983</v>
      </c>
      <c r="D779" s="84" t="str">
        <f t="shared" si="23"/>
        <v>08351-CONSTRUCC DE OBRAS DE INF BASICA EN VARIAS LOC EN EL EDO DE AGS, MPIOS DE JESUS MARIA, RINCON DE ROMOS Y AGUASCALIENTES, REHABILITACION DE PAVIMENTO, CALLE NORTE S NUM. JESUS GOMEZ PORTUGAL MARGARITAS, JESUS MARIA, AGUASCALIENTES</v>
      </c>
      <c r="E779" s="85">
        <v>1491626.88</v>
      </c>
      <c r="F779" s="85">
        <v>1709697</v>
      </c>
      <c r="G779" s="86">
        <f t="shared" si="24"/>
        <v>0.87245101324971608</v>
      </c>
    </row>
    <row r="780" spans="1:7" ht="36" x14ac:dyDescent="0.2">
      <c r="A780" s="78" t="s">
        <v>2984</v>
      </c>
      <c r="B780" s="79" t="s">
        <v>1479</v>
      </c>
      <c r="C780" s="78" t="s">
        <v>2985</v>
      </c>
      <c r="D780" s="84" t="str">
        <f t="shared" si="23"/>
        <v>08352-CONSTRUCC DE OBRAS DE INF BASICA EN VARIAS LOC EN EL EDO DE AGS, MPIO DE JESUS MA, RINCON DE R Y AGUASCALIENTES, REHAB DE PAVIMENTO EN PRIVADA MADERO,COLINDA CON CALLE NORTE, C. PRIVADA MADERO S NUM, JESUS GOMEZ PORTUGAL MARGARITAS, JEUSU MARIA</v>
      </c>
      <c r="E780" s="85">
        <v>559572.44999999995</v>
      </c>
      <c r="F780" s="85">
        <v>665000</v>
      </c>
      <c r="G780" s="86">
        <f t="shared" si="24"/>
        <v>0.84146233082706756</v>
      </c>
    </row>
    <row r="781" spans="1:7" ht="36" x14ac:dyDescent="0.2">
      <c r="A781" s="78" t="s">
        <v>2986</v>
      </c>
      <c r="B781" s="79" t="s">
        <v>1479</v>
      </c>
      <c r="C781" s="78" t="s">
        <v>2987</v>
      </c>
      <c r="D781" s="84" t="str">
        <f t="shared" ref="D781:D841" si="25">CONCATENATE(A781,B781,C781)</f>
        <v>08353-CONSTRUCC DE OBRAS DE INF BASICA EN VARIAS LOC EN EL EDO DE AGS MPIO DE J MA RINCON DE R Y AGS CONSTRUCC DE GUARN Y BANQ PAV DE CONC HID EN LA PRIV ROBLE EN EL TRAMO DE LA C. VENUSTIANO C Y LIMITES DE LA C JESUS GOMEZ P MARG JESUS MA, AGUASCALIENTES</v>
      </c>
      <c r="E781" s="85">
        <v>1578491.18</v>
      </c>
      <c r="F781" s="85">
        <v>1700000</v>
      </c>
      <c r="G781" s="86">
        <f t="shared" si="24"/>
        <v>0.92852422352941177</v>
      </c>
    </row>
    <row r="782" spans="1:7" ht="36" x14ac:dyDescent="0.2">
      <c r="A782" s="78" t="s">
        <v>2988</v>
      </c>
      <c r="B782" s="79" t="s">
        <v>1479</v>
      </c>
      <c r="C782" s="78" t="s">
        <v>2989</v>
      </c>
      <c r="D782" s="84" t="str">
        <f t="shared" si="25"/>
        <v>08354-CONSTRUCC DE OBRAS DE INF BASICA EN VARIAS LOC EN EL EDO DE AGS, MPIOS DE JESUS MA RINCON DE R Y AGUASCALIENTES, CONST DE GUARN Y PAV C. NORTE DESDE C NUEVA HASTA LA CARRETERA FEDERAL NO 45 NORTE, CALLE NORTE SNUM JESUS GOMEZ P MARGARITAS, JESUS MA AGS</v>
      </c>
      <c r="E782" s="85">
        <v>2895208.74</v>
      </c>
      <c r="F782" s="85">
        <v>3263555</v>
      </c>
      <c r="G782" s="86">
        <f t="shared" si="24"/>
        <v>0.88713342964956932</v>
      </c>
    </row>
    <row r="783" spans="1:7" ht="36" x14ac:dyDescent="0.2">
      <c r="A783" s="78" t="s">
        <v>2990</v>
      </c>
      <c r="B783" s="79" t="s">
        <v>1479</v>
      </c>
      <c r="C783" s="78" t="s">
        <v>2991</v>
      </c>
      <c r="D783" s="84" t="str">
        <f t="shared" si="25"/>
        <v>08355-CONSTRUCC DE OBRAS DE INF BASIC EN VARIAS LOC EN EL EDO DE AGS, MPIO DE JESUS MA RINCON DE R Y AGS, CONSTRUCCION DE GUARN Y BANQ PAV DE CONC HIDRA EN LA C. JACARANDA EN EL TRAMO  DE C ROBLE Y CEDRO, C JACARANDA S NUM  J GOMEZ P MARGARITAS JESUS MA, AGS</v>
      </c>
      <c r="E783" s="85">
        <v>810318.59</v>
      </c>
      <c r="F783" s="85">
        <v>1167532</v>
      </c>
      <c r="G783" s="86">
        <f t="shared" si="24"/>
        <v>0.69404400907212815</v>
      </c>
    </row>
    <row r="784" spans="1:7" ht="44.25" customHeight="1" x14ac:dyDescent="0.2">
      <c r="A784" s="78" t="s">
        <v>2992</v>
      </c>
      <c r="B784" s="79" t="s">
        <v>1479</v>
      </c>
      <c r="C784" s="78" t="s">
        <v>2993</v>
      </c>
      <c r="D784" s="84" t="str">
        <f t="shared" si="25"/>
        <v>08356-CONSTRUCC DE OBRAS DE INF BASIC EN VARIAS LOC EN EL EDO DE AGS MPIO DE J. MA R. DE R Y AGS, CONSTRUCC DE GUARN Y BANQ, PAV. DE CONC HID EN LA PRIV CEDRO EN EL T DE LA C VENUSTIANO C HATA EL LIMITE DE C C PRIVADA CEDRO S NUM  JESUS GOMEZ P JESUS MA, AGS</v>
      </c>
      <c r="E784" s="85">
        <v>1533226.31</v>
      </c>
      <c r="F784" s="85">
        <v>1542000</v>
      </c>
      <c r="G784" s="86">
        <f t="shared" si="24"/>
        <v>0.99431018806744487</v>
      </c>
    </row>
    <row r="785" spans="1:7" ht="36" x14ac:dyDescent="0.2">
      <c r="A785" s="78" t="s">
        <v>2994</v>
      </c>
      <c r="B785" s="79" t="s">
        <v>1479</v>
      </c>
      <c r="C785" s="78" t="s">
        <v>2995</v>
      </c>
      <c r="D785" s="84" t="str">
        <f t="shared" si="25"/>
        <v>08357-CONSTRUCC DE OBRAS DE INF BASIC EN VARIAS LOC EN EL EDO DE AGS MPIO DE J. MA R DE R Y AGS, CONSTRUCC DE GUARN Y BANQ, PAV. DE CONC HID EN LA C SOLEDAD C SOLEDAD S NUM  CORRAL DE BARRANCOS  JESUS MAARIA AGUASCALIENTES</v>
      </c>
      <c r="E785" s="85">
        <v>3228382.83</v>
      </c>
      <c r="F785" s="85">
        <v>3580000</v>
      </c>
      <c r="G785" s="86">
        <f t="shared" si="24"/>
        <v>0.90178291340782124</v>
      </c>
    </row>
    <row r="786" spans="1:7" ht="36" x14ac:dyDescent="0.2">
      <c r="A786" s="78" t="s">
        <v>2996</v>
      </c>
      <c r="B786" s="79" t="s">
        <v>1479</v>
      </c>
      <c r="C786" s="78" t="s">
        <v>2997</v>
      </c>
      <c r="D786" s="84" t="str">
        <f t="shared" si="25"/>
        <v>08358-CONSTRUCCION DE OBRAS DE INF BASICA EN VARIAS LOC DEL EDO DE AGS MPIO DE JESUS MA R. DE ROMOS Y AGS, REHABILITACION DE PAV EN LA C TORRE DE CONTROL C. TORRE DE CONTROL S NUM EL CEDAZO CEDAZO DE SAN ANTONIO AGUASCALIENTES</v>
      </c>
      <c r="E786" s="85">
        <v>1048988.22</v>
      </c>
      <c r="F786" s="85">
        <v>1064000</v>
      </c>
      <c r="G786" s="86">
        <f t="shared" si="24"/>
        <v>0.98589118421052624</v>
      </c>
    </row>
    <row r="787" spans="1:7" ht="36" x14ac:dyDescent="0.2">
      <c r="A787" s="78" t="s">
        <v>2998</v>
      </c>
      <c r="B787" s="79" t="s">
        <v>1479</v>
      </c>
      <c r="C787" s="78" t="s">
        <v>2999</v>
      </c>
      <c r="D787" s="84" t="str">
        <f t="shared" si="25"/>
        <v>08359-CONSTRUCCION DE OBRAS DE INF BASICA EN VARIAS LOC DEL EDO DE AGS MPIO DE JESUS MA R. DE ROMOS Y AGS, CONSTRUCCION DE GUARN Y BANQ, PAV DE CONC HIDRAULLICO Y ASFALTO EN LA C OLIVARES SANTANA, C ENRIQUE O SANTANA S NUM, PABELLON DE HIDALGO RINCON DE R AGS</v>
      </c>
      <c r="E787" s="85">
        <v>3129133.87</v>
      </c>
      <c r="F787" s="85">
        <v>3500000</v>
      </c>
      <c r="G787" s="86">
        <f t="shared" si="24"/>
        <v>0.89403824857142855</v>
      </c>
    </row>
    <row r="788" spans="1:7" x14ac:dyDescent="0.2">
      <c r="A788" s="78" t="s">
        <v>3000</v>
      </c>
      <c r="B788" s="79" t="s">
        <v>1479</v>
      </c>
      <c r="C788" s="78" t="s">
        <v>3001</v>
      </c>
      <c r="D788" s="84" t="str">
        <f t="shared" si="25"/>
        <v>08360-REHABILITACION Y EQUIPAMIENTO ELECTROMECANICO DE POZO, REFUGI DE PROVIDENCIA COSIO, AGS</v>
      </c>
      <c r="E788" s="85">
        <v>788702.94</v>
      </c>
      <c r="F788" s="85">
        <v>788702.94</v>
      </c>
      <c r="G788" s="86">
        <f t="shared" si="24"/>
        <v>1</v>
      </c>
    </row>
    <row r="789" spans="1:7" ht="36" x14ac:dyDescent="0.2">
      <c r="A789" s="78" t="s">
        <v>3002</v>
      </c>
      <c r="B789" s="79" t="s">
        <v>1479</v>
      </c>
      <c r="C789" s="78" t="s">
        <v>3003</v>
      </c>
      <c r="D789" s="84" t="str">
        <f t="shared" si="25"/>
        <v>08361-CONSTRUCCION DE OBRAS DE INF BASICA EN VARIAS LOC DEL EDO DE AGS MPIO DE JESUS MA R. DE ROMOS Y AGS, GUARNICIONES Y BANQUETAS, PAVIMENTO EN CALLE JUSTO SIERRA, ENTRE LA CALLE JOSE FLORES Y BENITO JUAREZ, CORRAL DE BARRANCOS, JESUS MARIA</v>
      </c>
      <c r="E789" s="85">
        <v>2565001.9900000002</v>
      </c>
      <c r="F789" s="85">
        <v>3730000</v>
      </c>
      <c r="G789" s="86">
        <f t="shared" si="24"/>
        <v>0.68766809383378025</v>
      </c>
    </row>
    <row r="790" spans="1:7" ht="21.75" customHeight="1" x14ac:dyDescent="0.2">
      <c r="A790" s="78" t="s">
        <v>3004</v>
      </c>
      <c r="B790" s="79" t="s">
        <v>1479</v>
      </c>
      <c r="C790" s="88" t="s">
        <v>3005</v>
      </c>
      <c r="D790" s="84" t="str">
        <f t="shared" si="25"/>
        <v xml:space="preserve">08362-AFASPE 2021 RECURSO EN ESPECIE – VACUNACIÓN_x000D_
</v>
      </c>
      <c r="E790" s="85">
        <v>17929564.25</v>
      </c>
      <c r="F790" s="85">
        <v>17929564.25</v>
      </c>
      <c r="G790" s="86">
        <f t="shared" si="24"/>
        <v>1</v>
      </c>
    </row>
    <row r="791" spans="1:7" ht="36" x14ac:dyDescent="0.2">
      <c r="A791" s="78" t="s">
        <v>3006</v>
      </c>
      <c r="B791" s="79" t="s">
        <v>1479</v>
      </c>
      <c r="C791" s="78" t="s">
        <v>3007</v>
      </c>
      <c r="D791" s="84" t="str">
        <f t="shared" si="25"/>
        <v>08368-AMPL DEL PROY MODERNIZACION INTEGRAL DE LA ISLA SAN MARCOS, INCLUYENDO CONSTRUCC DE REJA PERIM LADO ORIENTE, AGUASCALIENTES, AGS, CONSTRUCCION DE BASAMENTO ESCULTURA TORO EN ACCESO A VELARIA INCLUYE ILUMINACION ORNAMENTAL LED, AGUASCALIENTES</v>
      </c>
      <c r="E791" s="85">
        <v>0</v>
      </c>
      <c r="F791" s="85">
        <v>497587</v>
      </c>
      <c r="G791" s="86">
        <f t="shared" ref="G791:G842" si="26">E791/F791</f>
        <v>0</v>
      </c>
    </row>
    <row r="792" spans="1:7" x14ac:dyDescent="0.2">
      <c r="A792" s="78" t="s">
        <v>3008</v>
      </c>
      <c r="B792" s="79" t="s">
        <v>1479</v>
      </c>
      <c r="C792" s="78" t="s">
        <v>3009</v>
      </c>
      <c r="D792" s="84" t="str">
        <f t="shared" si="25"/>
        <v>08369-REHABILITACION DE LA BOVEDA DE EL CARACOL, PARQUE RECREATIVO EL CEDAZO, AGUASCALIENTES</v>
      </c>
      <c r="E792" s="85">
        <v>332102.73</v>
      </c>
      <c r="F792" s="85">
        <v>493832.87</v>
      </c>
      <c r="G792" s="86">
        <f t="shared" si="26"/>
        <v>0.67250025297020022</v>
      </c>
    </row>
    <row r="793" spans="1:7" x14ac:dyDescent="0.2">
      <c r="A793" s="78" t="s">
        <v>3010</v>
      </c>
      <c r="B793" s="79" t="s">
        <v>1479</v>
      </c>
      <c r="C793" s="78" t="s">
        <v>3011</v>
      </c>
      <c r="D793" s="84" t="str">
        <f t="shared" si="25"/>
        <v>08370-PROGRAMA DE ACCIONES CULTURALES MULTILINGÜES Y COMUNITARIAS (PACMyC 2021)</v>
      </c>
      <c r="E793" s="85">
        <v>108006.73</v>
      </c>
      <c r="F793" s="85">
        <v>108006.73</v>
      </c>
      <c r="G793" s="86">
        <f t="shared" si="26"/>
        <v>1</v>
      </c>
    </row>
    <row r="794" spans="1:7" x14ac:dyDescent="0.2">
      <c r="A794" s="78" t="s">
        <v>3012</v>
      </c>
      <c r="B794" s="79" t="s">
        <v>1479</v>
      </c>
      <c r="C794" s="78" t="s">
        <v>3013</v>
      </c>
      <c r="D794" s="84" t="str">
        <f t="shared" si="25"/>
        <v>08372-OBRA DE CAPTACION COLECTOR PLUVIAL CASA BLANCA, PENSION MUNICIPAL, AGUASCALIENTES, AGS</v>
      </c>
      <c r="E794" s="85">
        <v>989462.95</v>
      </c>
      <c r="F794" s="85">
        <v>989462.95</v>
      </c>
      <c r="G794" s="86">
        <f t="shared" si="26"/>
        <v>1</v>
      </c>
    </row>
    <row r="795" spans="1:7" ht="36" x14ac:dyDescent="0.2">
      <c r="A795" s="78" t="s">
        <v>3014</v>
      </c>
      <c r="B795" s="79" t="s">
        <v>1479</v>
      </c>
      <c r="C795" s="78" t="s">
        <v>3015</v>
      </c>
      <c r="D795" s="84" t="str">
        <f t="shared" si="25"/>
        <v>08373-MODERNIZACION DE SISTEMA DE BOMBEO PARA CISTERNA DE AGUAS PLUVIALES Y DE SISTEMA DE TRATAMIENTO DE AGUAS RESIDUALES EN CENTENARIO HOSPITAL MIGUEL HIDALGO, AV. GOMEZ MORIN S NUM. AGUASCALIENTES, AGS</v>
      </c>
      <c r="E795" s="85">
        <v>0</v>
      </c>
      <c r="F795" s="85">
        <v>2740000</v>
      </c>
      <c r="G795" s="86">
        <f t="shared" si="26"/>
        <v>0</v>
      </c>
    </row>
    <row r="796" spans="1:7" ht="24" x14ac:dyDescent="0.2">
      <c r="A796" s="78" t="s">
        <v>3016</v>
      </c>
      <c r="B796" s="79" t="s">
        <v>1479</v>
      </c>
      <c r="C796" s="78" t="s">
        <v>3017</v>
      </c>
      <c r="D796" s="84" t="str">
        <f t="shared" si="25"/>
        <v>08374-CONSTRUCCION DE OBRAS DE INFRAESTRUCTURA BASICA EN VARIAS LOCALIDADES DEL ESTADO DE AGUASCALIENTES, MUNICIPIOS DE JESUS MARIA, RINCON DE ROMOS Y AGUASCALIENTES</v>
      </c>
      <c r="E796" s="85">
        <v>0</v>
      </c>
      <c r="F796" s="85">
        <v>157074</v>
      </c>
      <c r="G796" s="86">
        <f t="shared" si="26"/>
        <v>0</v>
      </c>
    </row>
    <row r="797" spans="1:7" ht="36" x14ac:dyDescent="0.2">
      <c r="A797" s="78" t="s">
        <v>3018</v>
      </c>
      <c r="B797" s="79" t="s">
        <v>1479</v>
      </c>
      <c r="C797" s="78" t="s">
        <v>3019</v>
      </c>
      <c r="D797" s="84" t="str">
        <f t="shared" si="25"/>
        <v>08375-AMPLIACION DE PROY MODERNIZACION INTEGRAL DE LA ISLA SAN M, INCLUYE CONSTRUCC DE REJA PERIM LADO OTE, AGS, AGS., EXPLANADA OTE, CONSTRUCC DE EMPLAZAMIENTO A BASE DE CONC Y JARDINERIA CON RIEGO MANUAL, EMPLAZAMIENTO EXT NTE INC SIST DE ILUMINACION , AGS</v>
      </c>
      <c r="E797" s="85">
        <v>2127862.56</v>
      </c>
      <c r="F797" s="85">
        <v>2131354</v>
      </c>
      <c r="G797" s="86">
        <f t="shared" si="26"/>
        <v>0.99836186762030144</v>
      </c>
    </row>
    <row r="798" spans="1:7" ht="36" x14ac:dyDescent="0.2">
      <c r="A798" s="78" t="s">
        <v>3020</v>
      </c>
      <c r="B798" s="79" t="s">
        <v>1479</v>
      </c>
      <c r="C798" s="78" t="s">
        <v>3021</v>
      </c>
      <c r="D798" s="84" t="str">
        <f t="shared" si="25"/>
        <v>08376-AMPLIACION DE PROYECTO MODERNIZACION INTEGRAL DE LA ISLA SAN M, INCLUYE CONSTRUCCION DE REJA PERIM LADO OTE, AGS, AGS., EXPLANADA OTE, CONSTRUCC DE EMPLAZAMIENTO A BASE DE CONC Y JARDINERIA CON RIEGO MANUAL, EMPLAZAMIENTO INTER NTE, AGS</v>
      </c>
      <c r="E798" s="85">
        <v>4585435.8</v>
      </c>
      <c r="F798" s="85">
        <v>4585537</v>
      </c>
      <c r="G798" s="86">
        <f t="shared" si="26"/>
        <v>0.99997793061096218</v>
      </c>
    </row>
    <row r="799" spans="1:7" ht="36" x14ac:dyDescent="0.2">
      <c r="A799" s="78" t="s">
        <v>3022</v>
      </c>
      <c r="B799" s="79" t="s">
        <v>1479</v>
      </c>
      <c r="C799" s="78" t="s">
        <v>3023</v>
      </c>
      <c r="D799" s="84" t="str">
        <f t="shared" si="25"/>
        <v>08377-AMPLIACION DE PROY MODERNIZACION INTEGRAL DE LA ISLA SAN M, INCLUYE CONSTRUCC DE REJA PERIM LADO OTE, AGS, AGS., EXPLANADA OTE, CONSTRUCC DE EMPLAZAMIENTO A BASE DE CONC Y JARDINERIA CON RIEGO MANUAL, EMPLAZAMIENTO EXT SUR INC SIST DE ILUMINACION , AGS</v>
      </c>
      <c r="E799" s="85">
        <v>3235103.34</v>
      </c>
      <c r="F799" s="85">
        <v>3247986</v>
      </c>
      <c r="G799" s="86">
        <f t="shared" si="26"/>
        <v>0.99603364669675298</v>
      </c>
    </row>
    <row r="800" spans="1:7" ht="36" x14ac:dyDescent="0.2">
      <c r="A800" s="78" t="s">
        <v>3024</v>
      </c>
      <c r="B800" s="79" t="s">
        <v>1479</v>
      </c>
      <c r="C800" s="78" t="s">
        <v>3025</v>
      </c>
      <c r="D800" s="84" t="str">
        <f t="shared" si="25"/>
        <v>08378-AMPL DE PROY MODER INTEGRAL DE LA ISLA SAN M, INCLUYE CONSTRUCC DE REJA PERIM LADO OTE, AGS, AGS., EXPLANADA OTE, CONSTRUCC DE EMPLAZAMIENTO A BASE DE CONC Y JARDINERIA CON RIEGO MANUAL, EMPLAZAMIENTO EXT ACCESO PRINCIPAL INC SIST DE ILUMINACION , AGS</v>
      </c>
      <c r="E800" s="85">
        <v>2834146.28</v>
      </c>
      <c r="F800" s="85">
        <v>2849501</v>
      </c>
      <c r="G800" s="86">
        <f t="shared" si="26"/>
        <v>0.99461143547589548</v>
      </c>
    </row>
    <row r="801" spans="1:9" ht="36" x14ac:dyDescent="0.2">
      <c r="A801" s="78" t="s">
        <v>3026</v>
      </c>
      <c r="B801" s="79" t="s">
        <v>1479</v>
      </c>
      <c r="C801" s="78" t="s">
        <v>3027</v>
      </c>
      <c r="D801" s="84" t="str">
        <f t="shared" si="25"/>
        <v>08379-AMPLIACION DE PROYECTO MODERNIZACION INTEGRAL DE LA ISLA SAN M, INCLUYE CONSTRUCC DE REJA PERIM LADO OTE, AGS, AGS., MODERNIZACION DE RED DE ILUMINACION Y POSTES DE ALUMBRADO EN ANDADOR PERIMETRAL DEL LAGO, AGUASCALIENTES, AGS</v>
      </c>
      <c r="E801" s="85">
        <v>2790248.56</v>
      </c>
      <c r="F801" s="85">
        <v>2797444</v>
      </c>
      <c r="G801" s="86">
        <f t="shared" si="26"/>
        <v>0.99742785199632233</v>
      </c>
    </row>
    <row r="802" spans="1:9" ht="36" x14ac:dyDescent="0.2">
      <c r="A802" s="78" t="s">
        <v>3028</v>
      </c>
      <c r="B802" s="79" t="s">
        <v>1479</v>
      </c>
      <c r="C802" s="78" t="s">
        <v>3029</v>
      </c>
      <c r="D802" s="84" t="str">
        <f t="shared" si="25"/>
        <v>08380-AMPLIACION DE PROY MODERNIZACION INTEGRAL DE LA ISLA SAN M, INCLUYE CONSTRUCC DE REJA PERIM LADO OTE, AGS, AGS., CONSTRUCCION DE ESTACIONAMIENTO EN ZONA DE CABALLERIZAS A BASE DE TERRACERIAS, AGUASCALIENTES., AGS.</v>
      </c>
      <c r="E802" s="85">
        <v>3287106.34</v>
      </c>
      <c r="F802" s="85">
        <v>3297231.69</v>
      </c>
      <c r="G802" s="86">
        <f t="shared" si="26"/>
        <v>0.99692913602926092</v>
      </c>
    </row>
    <row r="803" spans="1:9" ht="24" x14ac:dyDescent="0.2">
      <c r="A803" s="78" t="s">
        <v>3030</v>
      </c>
      <c r="B803" s="79" t="s">
        <v>1479</v>
      </c>
      <c r="C803" s="78" t="s">
        <v>3031</v>
      </c>
      <c r="D803" s="84" t="str">
        <f t="shared" si="25"/>
        <v>08381-MODERNIZACION INTEGRAL DE LA ISLA SAN M, INCLUYE CONSTRUCC DE REJA PERIM LADO OTE, AGS, AGS., MODERNIZACION DE BA;DEROS Y BA;OS EN VELARIA, AGUASCALIENTES, AGS</v>
      </c>
      <c r="E803" s="85">
        <v>1559214.66</v>
      </c>
      <c r="F803" s="85">
        <v>2631978</v>
      </c>
      <c r="G803" s="86">
        <f t="shared" si="26"/>
        <v>0.5924117374841279</v>
      </c>
    </row>
    <row r="804" spans="1:9" ht="36" x14ac:dyDescent="0.2">
      <c r="A804" s="78" t="s">
        <v>3032</v>
      </c>
      <c r="B804" s="79" t="s">
        <v>1479</v>
      </c>
      <c r="C804" s="78" t="s">
        <v>3033</v>
      </c>
      <c r="D804" s="84" t="str">
        <f t="shared" si="25"/>
        <v>08383-REHABILITACION DE EDIFICIOS PUBLICOS DE GOBIERNO DEL ESTADO, ADECUACION CENTENARIO HOSPITAL HIDALGO PARA LAS OFICINAS DE LA COMISION NACIONAL DE BUSQUEDA DE PERSONAS DESAPARECIDAS, AGUASCALIENTES</v>
      </c>
      <c r="E804" s="85">
        <v>1834707.72</v>
      </c>
      <c r="F804" s="85">
        <v>3001904</v>
      </c>
      <c r="G804" s="86">
        <f t="shared" si="26"/>
        <v>0.61118134357394505</v>
      </c>
    </row>
    <row r="805" spans="1:9" ht="36" x14ac:dyDescent="0.2">
      <c r="A805" s="78" t="s">
        <v>3034</v>
      </c>
      <c r="B805" s="79" t="s">
        <v>1479</v>
      </c>
      <c r="C805" s="78" t="s">
        <v>3033</v>
      </c>
      <c r="D805" s="84" t="str">
        <f t="shared" si="25"/>
        <v>08384-REHABILITACION DE EDIFICIOS PUBLICOS DE GOBIERNO DEL ESTADO, ADECUACION CENTENARIO HOSPITAL HIDALGO PARA LAS OFICINAS DE LA COMISION NACIONAL DE BUSQUEDA DE PERSONAS DESAPARECIDAS, AGUASCALIENTES</v>
      </c>
      <c r="E805" s="85">
        <v>0</v>
      </c>
      <c r="F805" s="85">
        <v>631175</v>
      </c>
      <c r="G805" s="86">
        <f t="shared" si="26"/>
        <v>0</v>
      </c>
    </row>
    <row r="806" spans="1:9" ht="24" x14ac:dyDescent="0.2">
      <c r="A806" s="78" t="s">
        <v>3035</v>
      </c>
      <c r="B806" s="79" t="s">
        <v>1479</v>
      </c>
      <c r="C806" s="78" t="s">
        <v>3036</v>
      </c>
      <c r="D806" s="84" t="str">
        <f t="shared" si="25"/>
        <v>08385-REHABILITACION DE EDIFICIOS PUBLICOS DE GOBIERNO DEL ESTADO, ADECUACION PARA CRUCE PEATONAL EN DEPORTIVO FERROCARRILERO, AGUASCALIENTES</v>
      </c>
      <c r="E806" s="85">
        <v>0</v>
      </c>
      <c r="F806" s="85">
        <v>498572.67</v>
      </c>
      <c r="G806" s="86">
        <f t="shared" si="26"/>
        <v>0</v>
      </c>
    </row>
    <row r="807" spans="1:9" ht="36" x14ac:dyDescent="0.2">
      <c r="A807" s="78" t="s">
        <v>3037</v>
      </c>
      <c r="B807" s="79" t="s">
        <v>1479</v>
      </c>
      <c r="C807" s="78" t="s">
        <v>3038</v>
      </c>
      <c r="D807" s="84" t="str">
        <f t="shared" si="25"/>
        <v>08386-CONSOLIDACION DE ESPACIOS PUBLICOS EN LA ZONA SUR DEL CORREDRO TRES CENTURIAS, TERCERA ETAPA, AGUASCALIENTES, AGS, CONSTRUCCION DE ESTACIONAMIENTO PUBLICO NO. 1 ZONA PERGOLADA, COFETRECE, AGUASCALIENTES</v>
      </c>
      <c r="E807" s="85">
        <v>0</v>
      </c>
      <c r="F807" s="85">
        <v>4000000</v>
      </c>
      <c r="G807" s="86">
        <f t="shared" si="26"/>
        <v>0</v>
      </c>
    </row>
    <row r="808" spans="1:9" ht="36" x14ac:dyDescent="0.2">
      <c r="A808" s="78" t="s">
        <v>3039</v>
      </c>
      <c r="B808" s="79" t="s">
        <v>1479</v>
      </c>
      <c r="C808" s="78" t="s">
        <v>3040</v>
      </c>
      <c r="D808" s="84" t="str">
        <f t="shared" si="25"/>
        <v>08387-CONSOLIDACION DE ESPACIOS PUBLICOS EN LA ZONA SUR DEL CORREDOR TRES CENTURIAS TERCERA ETAPA, AGUASCALIENTES, AGS, CONSTRUCCION DE AREA DE CARGA Y DESCARGA NO. 2 ZONA GASTRONOMICA, COFETRECE, AGUASCALIENTES</v>
      </c>
      <c r="E808" s="85">
        <v>0</v>
      </c>
      <c r="F808" s="85">
        <v>1999998.49</v>
      </c>
      <c r="G808" s="86">
        <f t="shared" si="26"/>
        <v>0</v>
      </c>
    </row>
    <row r="809" spans="1:9" ht="36" x14ac:dyDescent="0.2">
      <c r="A809" s="78" t="s">
        <v>3041</v>
      </c>
      <c r="B809" s="79" t="s">
        <v>1479</v>
      </c>
      <c r="C809" s="78" t="s">
        <v>3042</v>
      </c>
      <c r="D809" s="84" t="str">
        <f t="shared" si="25"/>
        <v>08388-AMPL DEL PROY MODERNIZACION INTEGRAL DE LA ISLA SAN MARCOS, INCLUYENDO CONSTRUCC DE REJA PERIM LADO OTE,AGUASCALIENTES, AGS, CONSTRUCC DE BASAMENTO ESCULTURA CABALLO EN EXPLANADA OTE, INCLUYE ILUMINACION ORNAMENTAL LED, VARIAS COLONIAS, AGUASCALIENTES</v>
      </c>
      <c r="E809" s="85">
        <v>0</v>
      </c>
      <c r="F809" s="85">
        <v>458463</v>
      </c>
      <c r="G809" s="86">
        <f t="shared" si="26"/>
        <v>0</v>
      </c>
    </row>
    <row r="810" spans="1:9" ht="27" customHeight="1" x14ac:dyDescent="0.2">
      <c r="A810" s="78" t="s">
        <v>3043</v>
      </c>
      <c r="B810" s="79" t="s">
        <v>1479</v>
      </c>
      <c r="C810" s="78" t="s">
        <v>3044</v>
      </c>
      <c r="D810" s="84" t="str">
        <f t="shared" si="25"/>
        <v>08389-OBRAS COMPLEMENTARIAS EN EL CENTRO DE REINSERCION SOCIAL PARA VARONES, VINEDOS SAN FELIPE, AGUASCALIENTES, AGS.</v>
      </c>
      <c r="E810" s="85">
        <v>1078930.8600000001</v>
      </c>
      <c r="F810" s="85">
        <v>1078930.8600000001</v>
      </c>
      <c r="G810" s="86">
        <f t="shared" si="26"/>
        <v>1</v>
      </c>
    </row>
    <row r="811" spans="1:9" x14ac:dyDescent="0.2">
      <c r="A811" s="78" t="s">
        <v>3045</v>
      </c>
      <c r="B811" s="79" t="s">
        <v>1479</v>
      </c>
      <c r="C811" s="78" t="s">
        <v>3046</v>
      </c>
      <c r="D811" s="84" t="str">
        <f t="shared" si="25"/>
        <v>08390-PROGRAMA DE APOYO PARA EL RETORNO GRADUAL Y SEGURO EN LA EDUCACIÓN SUPERIOR.</v>
      </c>
      <c r="E811" s="85">
        <v>620363.4</v>
      </c>
      <c r="F811" s="85">
        <v>620363.4</v>
      </c>
      <c r="G811" s="86">
        <f t="shared" si="26"/>
        <v>1</v>
      </c>
    </row>
    <row r="812" spans="1:9" ht="24" x14ac:dyDescent="0.2">
      <c r="A812" s="78" t="s">
        <v>3047</v>
      </c>
      <c r="B812" s="79" t="s">
        <v>1479</v>
      </c>
      <c r="C812" s="78" t="s">
        <v>3048</v>
      </c>
      <c r="D812" s="84" t="str">
        <f t="shared" si="25"/>
        <v>08391-TRABAJOS EMERGENTES DE ESTABILIZACION DE TALUD EN LA CARRETERA ESTATAL 149, PRESA DE LOS SERNA, LOS SOYATES,CARRETERA ESTATATL149 KM 0+790 A 0+960, CALVILLO., AGUASCALIENTES</v>
      </c>
      <c r="E812" s="85">
        <v>0</v>
      </c>
      <c r="F812" s="85">
        <v>5000000</v>
      </c>
      <c r="G812" s="86">
        <f t="shared" si="26"/>
        <v>0</v>
      </c>
    </row>
    <row r="813" spans="1:9" ht="39.75" customHeight="1" x14ac:dyDescent="0.2">
      <c r="A813" s="78" t="s">
        <v>3049</v>
      </c>
      <c r="B813" s="79" t="s">
        <v>1479</v>
      </c>
      <c r="C813" s="88" t="s">
        <v>3050</v>
      </c>
      <c r="D813" s="84" t="str">
        <f t="shared" si="25"/>
        <v xml:space="preserve">08393-CONSOLIDACION DE ESPACIOS PUBLICOS EN LA ZONA SUR DEL CORREDOR TRES CENTURIAS TERCERA ETAPA, AGUASCALIENTES, AGS. CONSTRUCCION DE ACCESO PEATONAL SUR, ORIENTE, COFETRECE, AGUASCALIENTES_x000D_
</v>
      </c>
      <c r="E813" s="85">
        <v>655831.22</v>
      </c>
      <c r="F813" s="85">
        <v>10000000</v>
      </c>
      <c r="G813" s="86">
        <f t="shared" si="26"/>
        <v>6.5583121999999994E-2</v>
      </c>
    </row>
    <row r="814" spans="1:9" ht="36" x14ac:dyDescent="0.2">
      <c r="A814" s="78" t="s">
        <v>3051</v>
      </c>
      <c r="B814" s="79" t="s">
        <v>1479</v>
      </c>
      <c r="C814" s="78" t="s">
        <v>3052</v>
      </c>
      <c r="D814" s="84" t="str">
        <f t="shared" si="25"/>
        <v>08394-CONSOLIDACION DE ESPACIOS PUBLICOS EN LA ZONA SUR DEL CORREDOR TRES CENTURIAS TERCERA ETAPA, AGUASCALIENTES, AGS, CONSTRUCCION DE ANDADOR PRINCIPAL, MOBILIARIO URBANO, COFETRECE, AGUASCALIENTES</v>
      </c>
      <c r="E814" s="85">
        <v>0</v>
      </c>
      <c r="F814" s="85">
        <v>51000000</v>
      </c>
      <c r="G814" s="86">
        <f t="shared" si="26"/>
        <v>0</v>
      </c>
    </row>
    <row r="815" spans="1:9" ht="36" x14ac:dyDescent="0.2">
      <c r="A815" s="78" t="s">
        <v>3053</v>
      </c>
      <c r="B815" s="79" t="s">
        <v>1479</v>
      </c>
      <c r="C815" s="78" t="s">
        <v>3054</v>
      </c>
      <c r="D815" s="84" t="str">
        <f t="shared" si="25"/>
        <v>08395-CONSTRUCCION DE ESPACIOS PUBLICOS EN LA ZONA SUR DEL CORREDOR TRES CENTURIAS, TERCERA ETAPA, AGUASCALIENTES, CONSTRUCCION DE AREAS DE ESPARCIMIENTO INFANTIL Y MOBILIARIO URBANO, COFETRECE, AGUASCALIENTES</v>
      </c>
      <c r="E815" s="85">
        <v>0</v>
      </c>
      <c r="F815" s="85">
        <v>12000000</v>
      </c>
      <c r="G815" s="86">
        <f t="shared" si="26"/>
        <v>0</v>
      </c>
    </row>
    <row r="816" spans="1:9" ht="24" x14ac:dyDescent="0.2">
      <c r="A816" s="78" t="s">
        <v>3055</v>
      </c>
      <c r="B816" s="79" t="s">
        <v>1479</v>
      </c>
      <c r="C816" s="78" t="s">
        <v>3056</v>
      </c>
      <c r="D816" s="84" t="s">
        <v>3057</v>
      </c>
      <c r="E816" s="85">
        <v>0</v>
      </c>
      <c r="F816" s="85">
        <v>134896.31</v>
      </c>
      <c r="G816" s="86">
        <f t="shared" si="26"/>
        <v>0</v>
      </c>
      <c r="H816" s="84"/>
      <c r="I816" s="84"/>
    </row>
    <row r="817" spans="1:7" ht="36" x14ac:dyDescent="0.2">
      <c r="A817" s="78" t="s">
        <v>3058</v>
      </c>
      <c r="B817" s="79" t="s">
        <v>1479</v>
      </c>
      <c r="C817" s="78" t="s">
        <v>3059</v>
      </c>
      <c r="D817" s="84" t="str">
        <f t="shared" si="25"/>
        <v>08398-CONSOLIDACION DE ESPACIOS PUBLICOS EN LA ZONA SUR DEL CORREDOR TRES CENTURIAS, TERCERA ETAPA, AGUASCALIENTES, AGS, CONSTRUCCION PARA PLAZUELAS Y ZONAS DE DESCANSO Y MOBILIARIO URBANO, COFETRECE, AGUASCALIENTES</v>
      </c>
      <c r="E817" s="85">
        <v>0</v>
      </c>
      <c r="F817" s="85">
        <v>14999664</v>
      </c>
      <c r="G817" s="86">
        <f t="shared" si="26"/>
        <v>0</v>
      </c>
    </row>
    <row r="818" spans="1:7" ht="24.75" customHeight="1" x14ac:dyDescent="0.2">
      <c r="A818" s="78" t="s">
        <v>3060</v>
      </c>
      <c r="B818" s="79" t="s">
        <v>1479</v>
      </c>
      <c r="C818" s="78" t="s">
        <v>3061</v>
      </c>
      <c r="D818" s="84" t="str">
        <f t="shared" si="25"/>
        <v>08399-PLAN EMERGENTE PARA LA DETECCION Y ATENCION DE PACIENTES ONCOLOGICOS EN EL ESTADO DE AGUASCALIENTES</v>
      </c>
      <c r="E818" s="85">
        <v>11123100.449999999</v>
      </c>
      <c r="F818" s="85">
        <v>11123100.449999999</v>
      </c>
      <c r="G818" s="86">
        <f t="shared" si="26"/>
        <v>1</v>
      </c>
    </row>
    <row r="819" spans="1:7" x14ac:dyDescent="0.2">
      <c r="A819" s="78" t="s">
        <v>3062</v>
      </c>
      <c r="B819" s="79" t="s">
        <v>1479</v>
      </c>
      <c r="C819" s="78" t="s">
        <v>3063</v>
      </c>
      <c r="D819" s="84" t="str">
        <f t="shared" si="25"/>
        <v>08400-TRANSFERENCIA INSTITUCIÓN EDUCATIVA</v>
      </c>
      <c r="E819" s="85">
        <v>8201200</v>
      </c>
      <c r="F819" s="85">
        <v>8201200</v>
      </c>
      <c r="G819" s="86">
        <f t="shared" si="26"/>
        <v>1</v>
      </c>
    </row>
    <row r="820" spans="1:7" x14ac:dyDescent="0.2">
      <c r="A820" s="78" t="s">
        <v>3064</v>
      </c>
      <c r="B820" s="79" t="s">
        <v>1479</v>
      </c>
      <c r="C820" s="78" t="s">
        <v>1312</v>
      </c>
      <c r="D820" s="84" t="str">
        <f t="shared" si="25"/>
        <v>08402-PREMIO ESTATAL DEL DEPORTE 2021</v>
      </c>
      <c r="E820" s="85">
        <v>110001.49</v>
      </c>
      <c r="F820" s="85">
        <v>110001.49</v>
      </c>
      <c r="G820" s="86">
        <f t="shared" si="26"/>
        <v>1</v>
      </c>
    </row>
    <row r="821" spans="1:7" ht="24" x14ac:dyDescent="0.2">
      <c r="A821" s="78" t="s">
        <v>3065</v>
      </c>
      <c r="B821" s="79" t="s">
        <v>1479</v>
      </c>
      <c r="C821" s="78" t="s">
        <v>3066</v>
      </c>
      <c r="D821" s="84" t="str">
        <f t="shared" si="25"/>
        <v>08403-CONSTRUCCION DE COMPUERTA REGULADORA EN BORDO SANTA ELENA, CUMBRES III, EJIDO CUMBRES II, AGUASCALIENTES, AGS</v>
      </c>
      <c r="E821" s="85">
        <v>565325.61</v>
      </c>
      <c r="F821" s="85">
        <v>565325.61</v>
      </c>
      <c r="G821" s="86">
        <f t="shared" si="26"/>
        <v>1</v>
      </c>
    </row>
    <row r="822" spans="1:7" ht="24" x14ac:dyDescent="0.2">
      <c r="A822" s="78" t="s">
        <v>3067</v>
      </c>
      <c r="B822" s="79" t="s">
        <v>1479</v>
      </c>
      <c r="C822" s="78" t="s">
        <v>3068</v>
      </c>
      <c r="D822" s="84" t="str">
        <f t="shared" si="25"/>
        <v>08405-REHABILITACION DE RED DE ALCANTARILLADO EN CALLE TORRE DE CONTROL, CALLE TORRE DE CONTROL S. NUM. EL CEDAZO EL CEDAZO DE SAN ANTONIO, AGUASCALIENTES</v>
      </c>
      <c r="E822" s="85">
        <v>0</v>
      </c>
      <c r="F822" s="85">
        <v>595180.32999999996</v>
      </c>
      <c r="G822" s="86">
        <f t="shared" si="26"/>
        <v>0</v>
      </c>
    </row>
    <row r="823" spans="1:7" x14ac:dyDescent="0.2">
      <c r="A823" s="78" t="s">
        <v>3069</v>
      </c>
      <c r="B823" s="79" t="s">
        <v>1479</v>
      </c>
      <c r="C823" s="78" t="s">
        <v>3070</v>
      </c>
      <c r="D823" s="84" t="str">
        <f t="shared" si="25"/>
        <v>08406-FORTALECIMIENTO A LA EXCELENCIA EDUCATIVA</v>
      </c>
      <c r="E823" s="85">
        <v>5126422.42</v>
      </c>
      <c r="F823" s="85">
        <v>5126422.42</v>
      </c>
      <c r="G823" s="86">
        <f t="shared" si="26"/>
        <v>1</v>
      </c>
    </row>
    <row r="824" spans="1:7" ht="36" x14ac:dyDescent="0.2">
      <c r="A824" s="78" t="s">
        <v>3071</v>
      </c>
      <c r="B824" s="79" t="s">
        <v>1479</v>
      </c>
      <c r="C824" s="78" t="s">
        <v>3072</v>
      </c>
      <c r="D824" s="84" t="str">
        <f t="shared" si="25"/>
        <v>08407-REHAB DE REDES DE AGUA POT, ALCANTARILLADO Y CONSTRUCCION DE GUARNICIONES Y BANQUETAS, PAV. HIDRAULICO Y ALUMBTRADO PUBLICO EN EL MUNICIPIO DE AGUASCALIENTES, FRACCIONAMIENTO LAS CUMBRES EN LA CALLE SIERRA MADRE DEL SUR, LAS CUMBRES AGUASCALIENTES</v>
      </c>
      <c r="E824" s="85">
        <v>0</v>
      </c>
      <c r="F824" s="85">
        <v>2991383.04</v>
      </c>
      <c r="G824" s="86">
        <f t="shared" si="26"/>
        <v>0</v>
      </c>
    </row>
    <row r="825" spans="1:7" ht="36" x14ac:dyDescent="0.2">
      <c r="A825" s="78" t="s">
        <v>3073</v>
      </c>
      <c r="B825" s="79" t="s">
        <v>1479</v>
      </c>
      <c r="C825" s="78" t="s">
        <v>3074</v>
      </c>
      <c r="D825" s="84" t="str">
        <f t="shared" si="25"/>
        <v>08408-AMPLIACION Y REHABILITACION DE CICLOVIA ALAMEDA INCLUYENDO ACCESIBILIDAD UNIVERSAL EN CRUCEROS SEMAFORIZADOS, EL EL TRAMO DE AV. HEROICO COLEGIO MILITAR HASTA AV. SIGLO XXI ORIENTE, AGUASCALIENTES, AGS. VARIAS COLONIAS, AGUASCALIENTES, AGS</v>
      </c>
      <c r="E825" s="85">
        <v>0</v>
      </c>
      <c r="F825" s="85">
        <v>11000000</v>
      </c>
      <c r="G825" s="86">
        <f t="shared" si="26"/>
        <v>0</v>
      </c>
    </row>
    <row r="826" spans="1:7" ht="36" x14ac:dyDescent="0.2">
      <c r="A826" s="78" t="s">
        <v>3075</v>
      </c>
      <c r="B826" s="79" t="s">
        <v>1479</v>
      </c>
      <c r="C826" s="78" t="s">
        <v>3076</v>
      </c>
      <c r="D826" s="84" t="str">
        <f t="shared" si="25"/>
        <v>08409-PROYECTO SUMINISTRO E INSTALACION DE BICI ESTACIONAMIENTOS Y TOTEMS INFORMATIVOS EN PUNTOS ESTRATEGICOS DEL ESTADO DE AGUASCALIENTES, VARIAS LOCALIDADES AGS., ASIENTOS, CALVILLO, J. MA, PAB. DE A, RINCON DE R, SAN FCO DE LOS R, SAN J DE G, AGUASCALIENTES</v>
      </c>
      <c r="E826" s="85">
        <v>0</v>
      </c>
      <c r="F826" s="85">
        <v>3500000</v>
      </c>
      <c r="G826" s="86">
        <f t="shared" si="26"/>
        <v>0</v>
      </c>
    </row>
    <row r="827" spans="1:7" ht="36" x14ac:dyDescent="0.2">
      <c r="A827" s="78" t="s">
        <v>3077</v>
      </c>
      <c r="B827" s="79" t="s">
        <v>1479</v>
      </c>
      <c r="C827" s="78" t="s">
        <v>3078</v>
      </c>
      <c r="D827" s="84" t="str">
        <f t="shared" si="25"/>
        <v>08411-REHAB DE REDES DE AGUA POT, ALCANTARILLADO Y CONSTRUCCION DE GUARNICIONES Y BANQUETAS, PAV. HIDRAULICO Y ALUMBTRADO PUBLICO EN EL MUNICIPIO DE AGUASCALIENTES, FRACCIONAMIENTO LAS CUMBRES EN LA C. SIERRA ALTENA Y AV. POLIDUCTO, LAS CUMBRES AGUASCALIENTES</v>
      </c>
      <c r="E827" s="85">
        <v>0</v>
      </c>
      <c r="F827" s="85">
        <v>1386733.6</v>
      </c>
      <c r="G827" s="86">
        <f t="shared" si="26"/>
        <v>0</v>
      </c>
    </row>
    <row r="828" spans="1:7" ht="36" x14ac:dyDescent="0.2">
      <c r="A828" s="78" t="s">
        <v>3079</v>
      </c>
      <c r="B828" s="79" t="s">
        <v>1479</v>
      </c>
      <c r="C828" s="78" t="s">
        <v>3080</v>
      </c>
      <c r="D828" s="84" t="str">
        <f t="shared" si="25"/>
        <v>08412-REHAB DE REDES DE AGUA POT, ALCANTARILLADO Y CONSTRUCCION DE GUARNICIONES Y BANQUETAS, PAV. HIDRAULICO Y ALUMBTRADO PUBLICO EN EL MUNICIPIO DE AGUASCALIENTES, FRACCIONAMIENTO LAS CUMBRES EN LA CALLE APATZINGAN, LAS CUMBRES AGUASCALIENTES</v>
      </c>
      <c r="E828" s="85">
        <v>0</v>
      </c>
      <c r="F828" s="85">
        <v>1133303.3700000001</v>
      </c>
      <c r="G828" s="86">
        <f t="shared" si="26"/>
        <v>0</v>
      </c>
    </row>
    <row r="829" spans="1:7" ht="36" x14ac:dyDescent="0.2">
      <c r="A829" s="78" t="s">
        <v>3081</v>
      </c>
      <c r="B829" s="79" t="s">
        <v>1479</v>
      </c>
      <c r="C829" s="78" t="s">
        <v>3072</v>
      </c>
      <c r="D829" s="84" t="str">
        <f t="shared" si="25"/>
        <v>08413-REHAB DE REDES DE AGUA POT, ALCANTARILLADO Y CONSTRUCCION DE GUARNICIONES Y BANQUETAS, PAV. HIDRAULICO Y ALUMBTRADO PUBLICO EN EL MUNICIPIO DE AGUASCALIENTES, FRACCIONAMIENTO LAS CUMBRES EN LA CALLE SIERRA MADRE DEL SUR, LAS CUMBRES AGUASCALIENTES</v>
      </c>
      <c r="E829" s="85">
        <v>0</v>
      </c>
      <c r="F829" s="85">
        <v>332580</v>
      </c>
      <c r="G829" s="86">
        <f t="shared" si="26"/>
        <v>0</v>
      </c>
    </row>
    <row r="830" spans="1:7" x14ac:dyDescent="0.2">
      <c r="A830" s="78" t="s">
        <v>3082</v>
      </c>
      <c r="B830" s="79" t="s">
        <v>1479</v>
      </c>
      <c r="C830" s="78" t="s">
        <v>3083</v>
      </c>
      <c r="D830" s="84" t="str">
        <f t="shared" si="25"/>
        <v>08417-APOYO A FESTIVALES ARTÍSTICOS Y CULTURALES (PROFEST)</v>
      </c>
      <c r="E830" s="85">
        <v>207920</v>
      </c>
      <c r="F830" s="85">
        <v>207920</v>
      </c>
      <c r="G830" s="86">
        <f t="shared" si="26"/>
        <v>1</v>
      </c>
    </row>
    <row r="831" spans="1:7" ht="36" x14ac:dyDescent="0.2">
      <c r="A831" s="78" t="s">
        <v>3084</v>
      </c>
      <c r="B831" s="79" t="s">
        <v>1479</v>
      </c>
      <c r="C831" s="78" t="s">
        <v>3085</v>
      </c>
      <c r="D831" s="84" t="str">
        <f t="shared" si="25"/>
        <v>08427-CONSOLIDACION DE ESPACIOS PUBLICOS EN LA ZONA SUR DEL CORREDOR TRAS CENTURIAS, TERCERA ETAPA, AGUASCALIENTES, AGS., MUSEOGRAFIA DE OBRA EXTERIOR, RESTAURACION Y MONTAJE DE MAQUINARIA 4 ARMONES, COFETRECE,  AGUASCALIENTES</v>
      </c>
      <c r="E831" s="85">
        <v>0</v>
      </c>
      <c r="F831" s="85">
        <v>1000000</v>
      </c>
      <c r="G831" s="86">
        <f t="shared" si="26"/>
        <v>0</v>
      </c>
    </row>
    <row r="832" spans="1:7" ht="36" x14ac:dyDescent="0.2">
      <c r="A832" s="78" t="s">
        <v>3086</v>
      </c>
      <c r="B832" s="79" t="s">
        <v>1479</v>
      </c>
      <c r="C832" s="78" t="s">
        <v>3087</v>
      </c>
      <c r="D832" s="84" t="str">
        <f t="shared" si="25"/>
        <v>08428-CONSOLIDACION DE ESPACIOS PUBLICOS EN LA ZONA SUR DEL CORREDOR TRES CENTURIAS, TERCERA ETAPA, AGUASCALIENTES, AGS., RESTAURACION Y REUBICACION DE MAQUINA DE VAPOR NIAGARA NO. 3035, COFETRECE, AGUASCALIENTES</v>
      </c>
      <c r="E832" s="85">
        <v>0</v>
      </c>
      <c r="F832" s="85">
        <v>5000000</v>
      </c>
      <c r="G832" s="86">
        <f t="shared" si="26"/>
        <v>0</v>
      </c>
    </row>
    <row r="833" spans="1:7" x14ac:dyDescent="0.2">
      <c r="A833" s="78" t="s">
        <v>3088</v>
      </c>
      <c r="B833" s="79" t="s">
        <v>1479</v>
      </c>
      <c r="C833" s="78" t="s">
        <v>3089</v>
      </c>
      <c r="D833" s="84" t="str">
        <f t="shared" si="25"/>
        <v xml:space="preserve">08429-AFASPE RECURSO EN ESPECIE 2021 </v>
      </c>
      <c r="E833" s="85">
        <v>1804201.7</v>
      </c>
      <c r="F833" s="85">
        <v>1804201.7</v>
      </c>
      <c r="G833" s="86">
        <f t="shared" si="26"/>
        <v>1</v>
      </c>
    </row>
    <row r="834" spans="1:7" x14ac:dyDescent="0.2">
      <c r="A834" s="78" t="s">
        <v>3090</v>
      </c>
      <c r="B834" s="79" t="s">
        <v>1479</v>
      </c>
      <c r="C834" s="78" t="s">
        <v>3091</v>
      </c>
      <c r="D834" s="84" t="str">
        <f t="shared" si="25"/>
        <v>08430-AMORTIZACION DE DEUDA PUBLICA CON RECURSOS FAFEF CAPITAL</v>
      </c>
      <c r="E834" s="85">
        <v>11156099.35</v>
      </c>
      <c r="F834" s="85">
        <v>11156099.35</v>
      </c>
      <c r="G834" s="86">
        <f t="shared" si="26"/>
        <v>1</v>
      </c>
    </row>
    <row r="835" spans="1:7" x14ac:dyDescent="0.2">
      <c r="A835" s="78" t="s">
        <v>3092</v>
      </c>
      <c r="B835" s="79" t="s">
        <v>1479</v>
      </c>
      <c r="C835" s="78" t="s">
        <v>3093</v>
      </c>
      <c r="D835" s="84" t="str">
        <f t="shared" si="25"/>
        <v>08431-AMORTIZACION DE DEUDA PUBLICA CON RECURSOS FAFEF RENDIMIENTOS FINANCIEROS</v>
      </c>
      <c r="E835" s="85">
        <v>178902.43</v>
      </c>
      <c r="F835" s="85">
        <v>178902.43</v>
      </c>
      <c r="G835" s="86">
        <f t="shared" si="26"/>
        <v>1</v>
      </c>
    </row>
    <row r="836" spans="1:7" ht="32.25" customHeight="1" x14ac:dyDescent="0.2">
      <c r="A836" s="78" t="s">
        <v>3094</v>
      </c>
      <c r="B836" s="79" t="s">
        <v>1479</v>
      </c>
      <c r="C836" s="78" t="s">
        <v>3095</v>
      </c>
      <c r="D836" s="84" t="str">
        <f t="shared" si="25"/>
        <v>08433-SEGUNDA AMPLIACION DEL PROYECTO CONSOLIDACION DE LA INFRAESTRUCTURA DE SERVICIOS EN LA ISLA SAN MARCOS CORRESPONDIENTE AL POLOFORUM CHARRO PRIMERA ETAPA, AGUASCALIENTES, AGS.</v>
      </c>
      <c r="E836" s="85">
        <v>0</v>
      </c>
      <c r="F836" s="85">
        <v>8000000</v>
      </c>
      <c r="G836" s="86">
        <f t="shared" si="26"/>
        <v>0</v>
      </c>
    </row>
    <row r="837" spans="1:7" ht="33" customHeight="1" x14ac:dyDescent="0.2">
      <c r="A837" s="78" t="s">
        <v>3096</v>
      </c>
      <c r="B837" s="79" t="s">
        <v>1479</v>
      </c>
      <c r="C837" s="78" t="s">
        <v>3095</v>
      </c>
      <c r="D837" s="84" t="str">
        <f t="shared" si="25"/>
        <v>08434-SEGUNDA AMPLIACION DEL PROYECTO CONSOLIDACION DE LA INFRAESTRUCTURA DE SERVICIOS EN LA ISLA SAN MARCOS CORRESPONDIENTE AL POLOFORUM CHARRO PRIMERA ETAPA, AGUASCALIENTES, AGS.</v>
      </c>
      <c r="E837" s="85">
        <v>24999999.989999998</v>
      </c>
      <c r="F837" s="85">
        <v>25000000</v>
      </c>
      <c r="G837" s="86">
        <f t="shared" si="26"/>
        <v>0.99999999959999997</v>
      </c>
    </row>
    <row r="838" spans="1:7" x14ac:dyDescent="0.2">
      <c r="A838" s="78" t="s">
        <v>3097</v>
      </c>
      <c r="B838" s="79" t="s">
        <v>1479</v>
      </c>
      <c r="C838" s="78" t="s">
        <v>3098</v>
      </c>
      <c r="D838" s="84" t="str">
        <f t="shared" si="25"/>
        <v>08436-AFASPE 2021 RECURSO EN ESPECIE CANCER DE LA MUJER</v>
      </c>
      <c r="E838" s="85">
        <v>2089764.68</v>
      </c>
      <c r="F838" s="85">
        <v>2089764.68</v>
      </c>
      <c r="G838" s="86">
        <f t="shared" si="26"/>
        <v>1</v>
      </c>
    </row>
    <row r="839" spans="1:7" x14ac:dyDescent="0.2">
      <c r="A839" s="78" t="s">
        <v>3099</v>
      </c>
      <c r="B839" s="79" t="s">
        <v>1479</v>
      </c>
      <c r="C839" s="78" t="s">
        <v>3100</v>
      </c>
      <c r="D839" s="84" t="str">
        <f t="shared" si="25"/>
        <v>08437-AFASPE 2021 RECURSO EN ESPECIE HEPATITIS VIRALES</v>
      </c>
      <c r="E839" s="85">
        <v>3067176</v>
      </c>
      <c r="F839" s="85">
        <v>3067176</v>
      </c>
      <c r="G839" s="86">
        <f t="shared" si="26"/>
        <v>1</v>
      </c>
    </row>
    <row r="840" spans="1:7" x14ac:dyDescent="0.2">
      <c r="A840" s="78" t="s">
        <v>3101</v>
      </c>
      <c r="B840" s="79" t="s">
        <v>1479</v>
      </c>
      <c r="C840" s="78" t="s">
        <v>3102</v>
      </c>
      <c r="D840" s="84" t="str">
        <f t="shared" si="25"/>
        <v>08438-AFASPE 2021 RECURSO EN ESPECIE VIGILANCIA EPIDEMIOLÓGICA</v>
      </c>
      <c r="E840" s="85">
        <v>368208</v>
      </c>
      <c r="F840" s="85">
        <v>368208</v>
      </c>
      <c r="G840" s="86">
        <f t="shared" si="26"/>
        <v>1</v>
      </c>
    </row>
    <row r="841" spans="1:7" x14ac:dyDescent="0.2">
      <c r="A841" s="78" t="s">
        <v>3103</v>
      </c>
      <c r="B841" s="79" t="s">
        <v>1479</v>
      </c>
      <c r="C841" s="78" t="s">
        <v>3104</v>
      </c>
      <c r="D841" s="84" t="str">
        <f t="shared" si="25"/>
        <v>08439-AFASPE 2021 RECURSO EN ESPECIE ZOONOSIS/RABIA</v>
      </c>
      <c r="E841" s="85">
        <v>64388</v>
      </c>
      <c r="F841" s="85">
        <v>64388</v>
      </c>
      <c r="G841" s="86">
        <f t="shared" si="26"/>
        <v>1</v>
      </c>
    </row>
    <row r="842" spans="1:7" s="90" customFormat="1" x14ac:dyDescent="0.2">
      <c r="B842" s="91"/>
      <c r="D842" s="92" t="s">
        <v>730</v>
      </c>
      <c r="E842" s="93">
        <f>SUM(E12:E841)</f>
        <v>26551647082.209995</v>
      </c>
      <c r="F842" s="93">
        <f>SUM(F12:F841)</f>
        <v>27841567922.72002</v>
      </c>
      <c r="G842" s="94">
        <f t="shared" si="26"/>
        <v>0.95366924578060885</v>
      </c>
    </row>
    <row r="843" spans="1:7" x14ac:dyDescent="0.2">
      <c r="D843" s="84"/>
    </row>
    <row r="844" spans="1:7" x14ac:dyDescent="0.2">
      <c r="D844" s="84"/>
    </row>
    <row r="845" spans="1:7" x14ac:dyDescent="0.2">
      <c r="D845" s="84"/>
    </row>
    <row r="846" spans="1:7" x14ac:dyDescent="0.2">
      <c r="D846" s="84"/>
    </row>
    <row r="847" spans="1:7" x14ac:dyDescent="0.2">
      <c r="D847" s="84"/>
    </row>
    <row r="848" spans="1:7" x14ac:dyDescent="0.2">
      <c r="D848" s="84"/>
    </row>
    <row r="849" spans="4:4" x14ac:dyDescent="0.2">
      <c r="D849" s="84"/>
    </row>
    <row r="850" spans="4:4" x14ac:dyDescent="0.2">
      <c r="D850" s="84"/>
    </row>
    <row r="851" spans="4:4" x14ac:dyDescent="0.2">
      <c r="D851" s="84"/>
    </row>
    <row r="852" spans="4:4" x14ac:dyDescent="0.2">
      <c r="D852" s="84"/>
    </row>
    <row r="853" spans="4:4" x14ac:dyDescent="0.2">
      <c r="D853" s="84"/>
    </row>
    <row r="854" spans="4:4" x14ac:dyDescent="0.2">
      <c r="D854" s="84"/>
    </row>
    <row r="855" spans="4:4" x14ac:dyDescent="0.2">
      <c r="D855" s="84"/>
    </row>
    <row r="856" spans="4:4" x14ac:dyDescent="0.2">
      <c r="D856" s="84"/>
    </row>
    <row r="857" spans="4:4" x14ac:dyDescent="0.2">
      <c r="D857" s="84"/>
    </row>
    <row r="858" spans="4:4" x14ac:dyDescent="0.2">
      <c r="D858" s="84"/>
    </row>
    <row r="859" spans="4:4" x14ac:dyDescent="0.2">
      <c r="D859" s="84"/>
    </row>
    <row r="860" spans="4:4" x14ac:dyDescent="0.2">
      <c r="D860" s="84"/>
    </row>
    <row r="861" spans="4:4" x14ac:dyDescent="0.2">
      <c r="D861" s="84"/>
    </row>
    <row r="862" spans="4:4" x14ac:dyDescent="0.2">
      <c r="D862" s="84"/>
    </row>
    <row r="863" spans="4:4" x14ac:dyDescent="0.2">
      <c r="D863" s="84"/>
    </row>
    <row r="864" spans="4:4" x14ac:dyDescent="0.2">
      <c r="D864" s="84"/>
    </row>
    <row r="865" spans="4:4" x14ac:dyDescent="0.2">
      <c r="D865" s="84"/>
    </row>
    <row r="866" spans="4:4" x14ac:dyDescent="0.2">
      <c r="D866" s="84"/>
    </row>
    <row r="867" spans="4:4" x14ac:dyDescent="0.2">
      <c r="D867" s="84"/>
    </row>
    <row r="868" spans="4:4" x14ac:dyDescent="0.2">
      <c r="D868" s="84"/>
    </row>
    <row r="869" spans="4:4" x14ac:dyDescent="0.2">
      <c r="D869" s="84"/>
    </row>
    <row r="870" spans="4:4" x14ac:dyDescent="0.2">
      <c r="D870" s="84"/>
    </row>
    <row r="871" spans="4:4" x14ac:dyDescent="0.2">
      <c r="D871" s="84"/>
    </row>
    <row r="872" spans="4:4" x14ac:dyDescent="0.2">
      <c r="D872" s="84"/>
    </row>
    <row r="873" spans="4:4" x14ac:dyDescent="0.2">
      <c r="D873" s="84"/>
    </row>
    <row r="874" spans="4:4" x14ac:dyDescent="0.2">
      <c r="D874" s="84"/>
    </row>
    <row r="875" spans="4:4" x14ac:dyDescent="0.2">
      <c r="D875" s="84"/>
    </row>
    <row r="876" spans="4:4" x14ac:dyDescent="0.2">
      <c r="D876" s="84"/>
    </row>
    <row r="877" spans="4:4" x14ac:dyDescent="0.2">
      <c r="D877" s="84"/>
    </row>
    <row r="878" spans="4:4" x14ac:dyDescent="0.2">
      <c r="D878" s="84"/>
    </row>
    <row r="879" spans="4:4" x14ac:dyDescent="0.2">
      <c r="D879" s="84"/>
    </row>
    <row r="880" spans="4:4" x14ac:dyDescent="0.2">
      <c r="D880" s="84"/>
    </row>
    <row r="881" spans="4:4" x14ac:dyDescent="0.2">
      <c r="D881" s="84"/>
    </row>
    <row r="882" spans="4:4" x14ac:dyDescent="0.2">
      <c r="D882" s="84"/>
    </row>
    <row r="883" spans="4:4" x14ac:dyDescent="0.2">
      <c r="D883" s="84"/>
    </row>
    <row r="884" spans="4:4" x14ac:dyDescent="0.2">
      <c r="D884" s="84"/>
    </row>
    <row r="885" spans="4:4" x14ac:dyDescent="0.2">
      <c r="D885" s="84"/>
    </row>
    <row r="886" spans="4:4" x14ac:dyDescent="0.2">
      <c r="D886" s="84"/>
    </row>
    <row r="887" spans="4:4" x14ac:dyDescent="0.2">
      <c r="D887" s="84"/>
    </row>
    <row r="888" spans="4:4" x14ac:dyDescent="0.2">
      <c r="D888" s="84"/>
    </row>
    <row r="889" spans="4:4" x14ac:dyDescent="0.2">
      <c r="D889" s="84"/>
    </row>
    <row r="890" spans="4:4" x14ac:dyDescent="0.2">
      <c r="D890" s="84"/>
    </row>
    <row r="891" spans="4:4" x14ac:dyDescent="0.2">
      <c r="D891" s="84"/>
    </row>
  </sheetData>
  <mergeCells count="6">
    <mergeCell ref="D9:G9"/>
    <mergeCell ref="D4:G4"/>
    <mergeCell ref="D5:G5"/>
    <mergeCell ref="D6:G6"/>
    <mergeCell ref="D7:G7"/>
    <mergeCell ref="D8:G8"/>
  </mergeCells>
  <printOptions horizontalCentered="1"/>
  <pageMargins left="0.31496062992125984" right="0.31496062992125984" top="0.74803149606299213" bottom="0.74803149606299213" header="0.31496062992125984" footer="0.31496062992125984"/>
  <pageSetup scale="7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35"/>
  <sheetViews>
    <sheetView workbookViewId="0">
      <selection activeCell="D23" sqref="D23"/>
    </sheetView>
  </sheetViews>
  <sheetFormatPr baseColWidth="10" defaultRowHeight="12" x14ac:dyDescent="0.2"/>
  <cols>
    <col min="1" max="1" width="3.140625" style="51" customWidth="1"/>
    <col min="2" max="2" width="11.42578125" style="51"/>
    <col min="3" max="3" width="55.28515625" style="51" customWidth="1"/>
    <col min="4" max="5" width="31.28515625" style="51" customWidth="1"/>
    <col min="6" max="6" width="5.140625" style="36" customWidth="1"/>
    <col min="7" max="16384" width="11.42578125" style="51"/>
  </cols>
  <sheetData>
    <row r="1" spans="1:5" ht="12.75" thickBot="1" x14ac:dyDescent="0.25">
      <c r="A1" s="36"/>
      <c r="B1" s="36"/>
      <c r="C1" s="36"/>
      <c r="D1" s="36"/>
      <c r="E1" s="36"/>
    </row>
    <row r="2" spans="1:5" x14ac:dyDescent="0.2">
      <c r="A2" s="67"/>
      <c r="B2" s="199" t="s">
        <v>117</v>
      </c>
      <c r="C2" s="200"/>
      <c r="D2" s="200"/>
      <c r="E2" s="201"/>
    </row>
    <row r="3" spans="1:5" x14ac:dyDescent="0.2">
      <c r="A3" s="67"/>
      <c r="B3" s="202" t="s">
        <v>183</v>
      </c>
      <c r="C3" s="203"/>
      <c r="D3" s="203"/>
      <c r="E3" s="204"/>
    </row>
    <row r="4" spans="1:5" x14ac:dyDescent="0.2">
      <c r="A4" s="67"/>
      <c r="B4" s="202" t="s">
        <v>184</v>
      </c>
      <c r="C4" s="203"/>
      <c r="D4" s="203"/>
      <c r="E4" s="204"/>
    </row>
    <row r="5" spans="1:5" ht="15" customHeight="1" x14ac:dyDescent="0.2">
      <c r="A5" s="203" t="s">
        <v>1458</v>
      </c>
      <c r="B5" s="203"/>
      <c r="C5" s="203"/>
      <c r="D5" s="203"/>
      <c r="E5" s="204"/>
    </row>
    <row r="6" spans="1:5" x14ac:dyDescent="0.2">
      <c r="A6" s="208" t="s">
        <v>1459</v>
      </c>
      <c r="B6" s="208"/>
      <c r="C6" s="208"/>
      <c r="D6" s="208"/>
      <c r="E6" s="209"/>
    </row>
    <row r="7" spans="1:5" ht="7.5" customHeight="1" thickBot="1" x14ac:dyDescent="0.25">
      <c r="A7" s="36"/>
      <c r="B7" s="47"/>
      <c r="C7" s="37"/>
      <c r="D7" s="37"/>
      <c r="E7" s="38"/>
    </row>
    <row r="8" spans="1:5" s="36" customFormat="1" x14ac:dyDescent="0.2">
      <c r="B8" s="39"/>
      <c r="C8" s="40"/>
      <c r="D8" s="40"/>
      <c r="E8" s="41"/>
    </row>
    <row r="9" spans="1:5" s="36" customFormat="1" x14ac:dyDescent="0.2">
      <c r="B9" s="39"/>
      <c r="C9" s="40"/>
      <c r="D9" s="40"/>
      <c r="E9" s="41"/>
    </row>
    <row r="10" spans="1:5" s="36" customFormat="1" x14ac:dyDescent="0.2">
      <c r="B10" s="39"/>
      <c r="C10" s="40"/>
      <c r="D10" s="40"/>
      <c r="E10" s="41"/>
    </row>
    <row r="11" spans="1:5" s="36" customFormat="1" x14ac:dyDescent="0.2">
      <c r="B11" s="39"/>
      <c r="C11" s="40"/>
      <c r="D11" s="40"/>
      <c r="E11" s="41"/>
    </row>
    <row r="12" spans="1:5" s="36" customFormat="1" x14ac:dyDescent="0.2">
      <c r="B12" s="39"/>
      <c r="C12" s="40"/>
      <c r="D12" s="40"/>
      <c r="E12" s="41"/>
    </row>
    <row r="13" spans="1:5" s="36" customFormat="1" x14ac:dyDescent="0.2">
      <c r="B13" s="39"/>
      <c r="C13" s="40"/>
      <c r="D13" s="40"/>
      <c r="E13" s="41"/>
    </row>
    <row r="14" spans="1:5" s="36" customFormat="1" x14ac:dyDescent="0.2">
      <c r="B14" s="39"/>
      <c r="C14" s="40"/>
      <c r="D14" s="40"/>
      <c r="E14" s="41"/>
    </row>
    <row r="15" spans="1:5" s="36" customFormat="1" x14ac:dyDescent="0.2">
      <c r="B15" s="39"/>
      <c r="C15" s="40"/>
      <c r="D15" s="40"/>
      <c r="E15" s="41"/>
    </row>
    <row r="16" spans="1:5" s="36" customFormat="1" x14ac:dyDescent="0.2">
      <c r="B16" s="39"/>
      <c r="C16" s="40"/>
      <c r="D16" s="40"/>
      <c r="E16" s="41"/>
    </row>
    <row r="17" spans="2:5" s="36" customFormat="1" ht="18.75" customHeight="1" x14ac:dyDescent="0.2">
      <c r="B17" s="205" t="s">
        <v>1460</v>
      </c>
      <c r="C17" s="206"/>
      <c r="D17" s="206"/>
      <c r="E17" s="207"/>
    </row>
    <row r="18" spans="2:5" s="36" customFormat="1" x14ac:dyDescent="0.2">
      <c r="B18" s="39"/>
      <c r="C18" s="40"/>
      <c r="D18" s="40"/>
      <c r="E18" s="41"/>
    </row>
    <row r="19" spans="2:5" s="36" customFormat="1" x14ac:dyDescent="0.2">
      <c r="B19" s="39"/>
      <c r="C19" s="40"/>
      <c r="D19" s="40"/>
      <c r="E19" s="41"/>
    </row>
    <row r="20" spans="2:5" s="36" customFormat="1" x14ac:dyDescent="0.2">
      <c r="B20" s="42"/>
      <c r="C20" s="43"/>
      <c r="D20" s="43"/>
      <c r="E20" s="44"/>
    </row>
    <row r="21" spans="2:5" s="36" customFormat="1" x14ac:dyDescent="0.2">
      <c r="B21" s="42"/>
      <c r="C21" s="43"/>
      <c r="D21" s="43"/>
      <c r="E21" s="44"/>
    </row>
    <row r="22" spans="2:5" s="36" customFormat="1" x14ac:dyDescent="0.2">
      <c r="B22" s="42"/>
      <c r="C22" s="43"/>
      <c r="D22" s="43"/>
      <c r="E22" s="44"/>
    </row>
    <row r="23" spans="2:5" s="36" customFormat="1" x14ac:dyDescent="0.2">
      <c r="B23" s="42"/>
      <c r="C23" s="43"/>
      <c r="D23" s="43"/>
      <c r="E23" s="44"/>
    </row>
    <row r="24" spans="2:5" s="36" customFormat="1" x14ac:dyDescent="0.2">
      <c r="B24" s="42"/>
      <c r="C24" s="43"/>
      <c r="D24" s="43"/>
      <c r="E24" s="44"/>
    </row>
    <row r="25" spans="2:5" s="36" customFormat="1" x14ac:dyDescent="0.2">
      <c r="B25" s="42"/>
      <c r="C25" s="43"/>
      <c r="D25" s="43"/>
      <c r="E25" s="44"/>
    </row>
    <row r="26" spans="2:5" s="36" customFormat="1" x14ac:dyDescent="0.2">
      <c r="B26" s="42"/>
      <c r="C26" s="43"/>
      <c r="D26" s="43"/>
      <c r="E26" s="44"/>
    </row>
    <row r="27" spans="2:5" s="36" customFormat="1" x14ac:dyDescent="0.2">
      <c r="B27" s="42"/>
      <c r="C27" s="43"/>
      <c r="D27" s="43"/>
      <c r="E27" s="44"/>
    </row>
    <row r="28" spans="2:5" s="36" customFormat="1" x14ac:dyDescent="0.2">
      <c r="B28" s="42"/>
      <c r="C28" s="43"/>
      <c r="D28" s="43"/>
      <c r="E28" s="44"/>
    </row>
    <row r="29" spans="2:5" s="36" customFormat="1" x14ac:dyDescent="0.2">
      <c r="B29" s="42"/>
      <c r="C29" s="43"/>
      <c r="D29" s="43"/>
      <c r="E29" s="44"/>
    </row>
    <row r="30" spans="2:5" s="36" customFormat="1" x14ac:dyDescent="0.2">
      <c r="B30" s="42"/>
      <c r="C30" s="43"/>
      <c r="D30" s="43"/>
      <c r="E30" s="44"/>
    </row>
    <row r="31" spans="2:5" s="36" customFormat="1" x14ac:dyDescent="0.2">
      <c r="B31" s="42"/>
      <c r="C31" s="43"/>
      <c r="D31" s="45"/>
      <c r="E31" s="46"/>
    </row>
    <row r="32" spans="2:5" s="36" customFormat="1" x14ac:dyDescent="0.2">
      <c r="B32" s="42"/>
      <c r="C32" s="43"/>
      <c r="D32" s="45"/>
      <c r="E32" s="46"/>
    </row>
    <row r="33" spans="2:5" s="36" customFormat="1" ht="12.75" thickBot="1" x14ac:dyDescent="0.25">
      <c r="B33" s="47"/>
      <c r="C33" s="48"/>
      <c r="D33" s="49"/>
      <c r="E33" s="50"/>
    </row>
    <row r="34" spans="2:5" s="36" customFormat="1" x14ac:dyDescent="0.2"/>
    <row r="35" spans="2:5" s="36" customFormat="1" x14ac:dyDescent="0.2"/>
  </sheetData>
  <mergeCells count="6">
    <mergeCell ref="B2:E2"/>
    <mergeCell ref="B3:E3"/>
    <mergeCell ref="B4:E4"/>
    <mergeCell ref="B17:E17"/>
    <mergeCell ref="A5:E5"/>
    <mergeCell ref="A6:E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F35"/>
  <sheetViews>
    <sheetView workbookViewId="0">
      <selection activeCell="G35" sqref="G35"/>
    </sheetView>
  </sheetViews>
  <sheetFormatPr baseColWidth="10" defaultRowHeight="12" x14ac:dyDescent="0.2"/>
  <cols>
    <col min="1" max="1" width="3.140625" style="51" customWidth="1"/>
    <col min="2" max="2" width="11.42578125" style="51"/>
    <col min="3" max="3" width="55.28515625" style="51" customWidth="1"/>
    <col min="4" max="5" width="31.28515625" style="51" customWidth="1"/>
    <col min="6" max="6" width="5.140625" style="36" customWidth="1"/>
    <col min="7" max="16384" width="11.42578125" style="51"/>
  </cols>
  <sheetData>
    <row r="1" spans="1:5" ht="12.75" thickBot="1" x14ac:dyDescent="0.25">
      <c r="A1" s="36"/>
      <c r="B1" s="36"/>
      <c r="C1" s="36"/>
      <c r="D1" s="36"/>
      <c r="E1" s="36"/>
    </row>
    <row r="2" spans="1:5" x14ac:dyDescent="0.2">
      <c r="A2" s="67"/>
      <c r="B2" s="199" t="s">
        <v>117</v>
      </c>
      <c r="C2" s="200"/>
      <c r="D2" s="200"/>
      <c r="E2" s="201"/>
    </row>
    <row r="3" spans="1:5" x14ac:dyDescent="0.2">
      <c r="A3" s="67"/>
      <c r="B3" s="202" t="s">
        <v>183</v>
      </c>
      <c r="C3" s="203"/>
      <c r="D3" s="203"/>
      <c r="E3" s="204"/>
    </row>
    <row r="4" spans="1:5" x14ac:dyDescent="0.2">
      <c r="A4" s="67"/>
      <c r="B4" s="202" t="s">
        <v>184</v>
      </c>
      <c r="C4" s="203"/>
      <c r="D4" s="203"/>
      <c r="E4" s="204"/>
    </row>
    <row r="5" spans="1:5" ht="15" customHeight="1" x14ac:dyDescent="0.2">
      <c r="A5" s="203" t="s">
        <v>1462</v>
      </c>
      <c r="B5" s="203"/>
      <c r="C5" s="203"/>
      <c r="D5" s="203"/>
      <c r="E5" s="204"/>
    </row>
    <row r="6" spans="1:5" x14ac:dyDescent="0.2">
      <c r="A6" s="208" t="s">
        <v>1463</v>
      </c>
      <c r="B6" s="208"/>
      <c r="C6" s="208"/>
      <c r="D6" s="208"/>
      <c r="E6" s="209"/>
    </row>
    <row r="7" spans="1:5" ht="7.5" customHeight="1" thickBot="1" x14ac:dyDescent="0.25">
      <c r="A7" s="36"/>
      <c r="B7" s="47"/>
      <c r="C7" s="37"/>
      <c r="D7" s="37"/>
      <c r="E7" s="38"/>
    </row>
    <row r="8" spans="1:5" s="36" customFormat="1" x14ac:dyDescent="0.2">
      <c r="B8" s="39"/>
      <c r="C8" s="40"/>
      <c r="D8" s="40"/>
      <c r="E8" s="41"/>
    </row>
    <row r="9" spans="1:5" s="36" customFormat="1" x14ac:dyDescent="0.2">
      <c r="B9" s="39"/>
      <c r="C9" s="40"/>
      <c r="D9" s="40"/>
      <c r="E9" s="41"/>
    </row>
    <row r="10" spans="1:5" s="36" customFormat="1" x14ac:dyDescent="0.2">
      <c r="B10" s="39"/>
      <c r="C10" s="40"/>
      <c r="D10" s="40"/>
      <c r="E10" s="41"/>
    </row>
    <row r="11" spans="1:5" s="36" customFormat="1" x14ac:dyDescent="0.2">
      <c r="B11" s="39"/>
      <c r="C11" s="40"/>
      <c r="D11" s="40"/>
      <c r="E11" s="41"/>
    </row>
    <row r="12" spans="1:5" s="36" customFormat="1" x14ac:dyDescent="0.2">
      <c r="B12" s="39"/>
      <c r="C12" s="40"/>
      <c r="D12" s="40"/>
      <c r="E12" s="41"/>
    </row>
    <row r="13" spans="1:5" s="36" customFormat="1" x14ac:dyDescent="0.2">
      <c r="B13" s="39"/>
      <c r="C13" s="40"/>
      <c r="D13" s="40"/>
      <c r="E13" s="41"/>
    </row>
    <row r="14" spans="1:5" s="36" customFormat="1" x14ac:dyDescent="0.2">
      <c r="B14" s="39"/>
      <c r="C14" s="40"/>
      <c r="D14" s="40"/>
      <c r="E14" s="41"/>
    </row>
    <row r="15" spans="1:5" s="36" customFormat="1" x14ac:dyDescent="0.2">
      <c r="B15" s="39"/>
      <c r="C15" s="40"/>
      <c r="D15" s="40"/>
      <c r="E15" s="41"/>
    </row>
    <row r="16" spans="1:5" s="36" customFormat="1" x14ac:dyDescent="0.2">
      <c r="B16" s="39"/>
      <c r="C16" s="40"/>
      <c r="D16" s="40"/>
      <c r="E16" s="41"/>
    </row>
    <row r="17" spans="2:5" s="36" customFormat="1" ht="18.75" customHeight="1" x14ac:dyDescent="0.2">
      <c r="B17" s="205" t="s">
        <v>1464</v>
      </c>
      <c r="C17" s="206"/>
      <c r="D17" s="206"/>
      <c r="E17" s="207"/>
    </row>
    <row r="18" spans="2:5" s="36" customFormat="1" x14ac:dyDescent="0.2">
      <c r="B18" s="39"/>
      <c r="C18" s="40"/>
      <c r="D18" s="40"/>
      <c r="E18" s="41"/>
    </row>
    <row r="19" spans="2:5" s="36" customFormat="1" x14ac:dyDescent="0.2">
      <c r="B19" s="39"/>
      <c r="C19" s="40"/>
      <c r="D19" s="40"/>
      <c r="E19" s="41"/>
    </row>
    <row r="20" spans="2:5" s="36" customFormat="1" x14ac:dyDescent="0.2">
      <c r="B20" s="42"/>
      <c r="C20" s="43"/>
      <c r="D20" s="43"/>
      <c r="E20" s="44"/>
    </row>
    <row r="21" spans="2:5" s="36" customFormat="1" x14ac:dyDescent="0.2">
      <c r="B21" s="42"/>
      <c r="C21" s="43"/>
      <c r="D21" s="43"/>
      <c r="E21" s="44"/>
    </row>
    <row r="22" spans="2:5" s="36" customFormat="1" x14ac:dyDescent="0.2">
      <c r="B22" s="42"/>
      <c r="C22" s="43"/>
      <c r="D22" s="43"/>
      <c r="E22" s="44"/>
    </row>
    <row r="23" spans="2:5" s="36" customFormat="1" x14ac:dyDescent="0.2">
      <c r="B23" s="42"/>
      <c r="C23" s="43"/>
      <c r="D23" s="43"/>
      <c r="E23" s="44"/>
    </row>
    <row r="24" spans="2:5" s="36" customFormat="1" x14ac:dyDescent="0.2">
      <c r="B24" s="42"/>
      <c r="C24" s="43"/>
      <c r="D24" s="43"/>
      <c r="E24" s="44"/>
    </row>
    <row r="25" spans="2:5" s="36" customFormat="1" x14ac:dyDescent="0.2">
      <c r="B25" s="42"/>
      <c r="C25" s="43"/>
      <c r="D25" s="43"/>
      <c r="E25" s="44"/>
    </row>
    <row r="26" spans="2:5" s="36" customFormat="1" x14ac:dyDescent="0.2">
      <c r="B26" s="42"/>
      <c r="C26" s="43"/>
      <c r="D26" s="43"/>
      <c r="E26" s="44"/>
    </row>
    <row r="27" spans="2:5" s="36" customFormat="1" x14ac:dyDescent="0.2">
      <c r="B27" s="42"/>
      <c r="C27" s="43"/>
      <c r="D27" s="43"/>
      <c r="E27" s="44"/>
    </row>
    <row r="28" spans="2:5" s="36" customFormat="1" x14ac:dyDescent="0.2">
      <c r="B28" s="42"/>
      <c r="C28" s="43"/>
      <c r="D28" s="43"/>
      <c r="E28" s="44"/>
    </row>
    <row r="29" spans="2:5" s="36" customFormat="1" x14ac:dyDescent="0.2">
      <c r="B29" s="42"/>
      <c r="C29" s="43"/>
      <c r="D29" s="43"/>
      <c r="E29" s="44"/>
    </row>
    <row r="30" spans="2:5" s="36" customFormat="1" x14ac:dyDescent="0.2">
      <c r="B30" s="42"/>
      <c r="C30" s="43"/>
      <c r="D30" s="43"/>
      <c r="E30" s="44"/>
    </row>
    <row r="31" spans="2:5" s="36" customFormat="1" x14ac:dyDescent="0.2">
      <c r="B31" s="42"/>
      <c r="C31" s="43"/>
      <c r="D31" s="45"/>
      <c r="E31" s="46"/>
    </row>
    <row r="32" spans="2:5" s="36" customFormat="1" x14ac:dyDescent="0.2">
      <c r="B32" s="42"/>
      <c r="C32" s="43"/>
      <c r="D32" s="45"/>
      <c r="E32" s="46"/>
    </row>
    <row r="33" spans="2:5" s="36" customFormat="1" ht="12.75" thickBot="1" x14ac:dyDescent="0.25">
      <c r="B33" s="47"/>
      <c r="C33" s="48"/>
      <c r="D33" s="49"/>
      <c r="E33" s="50"/>
    </row>
    <row r="34" spans="2:5" s="36" customFormat="1" x14ac:dyDescent="0.2"/>
    <row r="35" spans="2:5" s="36" customFormat="1" x14ac:dyDescent="0.2"/>
  </sheetData>
  <mergeCells count="6">
    <mergeCell ref="B17:E17"/>
    <mergeCell ref="B2:E2"/>
    <mergeCell ref="B3:E3"/>
    <mergeCell ref="B4:E4"/>
    <mergeCell ref="A5:E5"/>
    <mergeCell ref="A6:E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T689"/>
  <sheetViews>
    <sheetView showGridLines="0" showOutlineSymbols="0" topLeftCell="A655" workbookViewId="0">
      <selection activeCell="W341" sqref="W341"/>
    </sheetView>
  </sheetViews>
  <sheetFormatPr baseColWidth="10" defaultRowHeight="12.75" customHeight="1" x14ac:dyDescent="0.25"/>
  <cols>
    <col min="1" max="1" width="1.140625" style="17" customWidth="1"/>
    <col min="2" max="2" width="4.5703125" style="17" customWidth="1"/>
    <col min="3" max="3" width="8" style="17" customWidth="1"/>
    <col min="4" max="4" width="2.28515625" style="17" customWidth="1"/>
    <col min="5" max="5" width="13.7109375" style="17" customWidth="1"/>
    <col min="6" max="6" width="8" style="17" customWidth="1"/>
    <col min="7" max="7" width="21.140625" style="17" customWidth="1"/>
    <col min="8" max="8" width="2.28515625" style="17" customWidth="1"/>
    <col min="9" max="9" width="3.28515625" style="17" customWidth="1"/>
    <col min="10" max="10" width="2.42578125" style="17" customWidth="1"/>
    <col min="11" max="11" width="1.140625" style="17" customWidth="1"/>
    <col min="12" max="12" width="12.5703125" style="17" customWidth="1"/>
    <col min="13" max="13" width="1.140625" style="17" customWidth="1"/>
    <col min="14" max="14" width="2.28515625" style="17" customWidth="1"/>
    <col min="15" max="15" width="10.28515625" style="17" customWidth="1"/>
    <col min="16" max="16" width="2.85546875" style="17" customWidth="1"/>
    <col min="17" max="17" width="3.140625" style="17" customWidth="1"/>
    <col min="18" max="256" width="6.85546875" style="17" customWidth="1"/>
    <col min="257" max="257" width="1.140625" style="17" customWidth="1"/>
    <col min="258" max="258" width="4.5703125" style="17" customWidth="1"/>
    <col min="259" max="259" width="8" style="17" customWidth="1"/>
    <col min="260" max="260" width="2.28515625" style="17" customWidth="1"/>
    <col min="261" max="261" width="13.7109375" style="17" customWidth="1"/>
    <col min="262" max="262" width="8" style="17" customWidth="1"/>
    <col min="263" max="263" width="25.140625" style="17" customWidth="1"/>
    <col min="264" max="264" width="2.28515625" style="17" customWidth="1"/>
    <col min="265" max="265" width="3.28515625" style="17" customWidth="1"/>
    <col min="266" max="266" width="2.42578125" style="17" customWidth="1"/>
    <col min="267" max="267" width="1.140625" style="17" customWidth="1"/>
    <col min="268" max="268" width="12.5703125" style="17" customWidth="1"/>
    <col min="269" max="269" width="1.140625" style="17" customWidth="1"/>
    <col min="270" max="270" width="2.28515625" style="17" customWidth="1"/>
    <col min="271" max="271" width="10.28515625" style="17" customWidth="1"/>
    <col min="272" max="272" width="2.85546875" style="17" customWidth="1"/>
    <col min="273" max="273" width="3.140625" style="17" customWidth="1"/>
    <col min="274" max="512" width="6.85546875" style="17" customWidth="1"/>
    <col min="513" max="513" width="1.140625" style="17" customWidth="1"/>
    <col min="514" max="514" width="4.5703125" style="17" customWidth="1"/>
    <col min="515" max="515" width="8" style="17" customWidth="1"/>
    <col min="516" max="516" width="2.28515625" style="17" customWidth="1"/>
    <col min="517" max="517" width="13.7109375" style="17" customWidth="1"/>
    <col min="518" max="518" width="8" style="17" customWidth="1"/>
    <col min="519" max="519" width="25.140625" style="17" customWidth="1"/>
    <col min="520" max="520" width="2.28515625" style="17" customWidth="1"/>
    <col min="521" max="521" width="3.28515625" style="17" customWidth="1"/>
    <col min="522" max="522" width="2.42578125" style="17" customWidth="1"/>
    <col min="523" max="523" width="1.140625" style="17" customWidth="1"/>
    <col min="524" max="524" width="12.5703125" style="17" customWidth="1"/>
    <col min="525" max="525" width="1.140625" style="17" customWidth="1"/>
    <col min="526" max="526" width="2.28515625" style="17" customWidth="1"/>
    <col min="527" max="527" width="10.28515625" style="17" customWidth="1"/>
    <col min="528" max="528" width="2.85546875" style="17" customWidth="1"/>
    <col min="529" max="529" width="3.140625" style="17" customWidth="1"/>
    <col min="530" max="768" width="6.85546875" style="17" customWidth="1"/>
    <col min="769" max="769" width="1.140625" style="17" customWidth="1"/>
    <col min="770" max="770" width="4.5703125" style="17" customWidth="1"/>
    <col min="771" max="771" width="8" style="17" customWidth="1"/>
    <col min="772" max="772" width="2.28515625" style="17" customWidth="1"/>
    <col min="773" max="773" width="13.7109375" style="17" customWidth="1"/>
    <col min="774" max="774" width="8" style="17" customWidth="1"/>
    <col min="775" max="775" width="25.140625" style="17" customWidth="1"/>
    <col min="776" max="776" width="2.28515625" style="17" customWidth="1"/>
    <col min="777" max="777" width="3.28515625" style="17" customWidth="1"/>
    <col min="778" max="778" width="2.42578125" style="17" customWidth="1"/>
    <col min="779" max="779" width="1.140625" style="17" customWidth="1"/>
    <col min="780" max="780" width="12.5703125" style="17" customWidth="1"/>
    <col min="781" max="781" width="1.140625" style="17" customWidth="1"/>
    <col min="782" max="782" width="2.28515625" style="17" customWidth="1"/>
    <col min="783" max="783" width="10.28515625" style="17" customWidth="1"/>
    <col min="784" max="784" width="2.85546875" style="17" customWidth="1"/>
    <col min="785" max="785" width="3.140625" style="17" customWidth="1"/>
    <col min="786" max="1024" width="6.85546875" style="17" customWidth="1"/>
    <col min="1025" max="1025" width="1.140625" style="17" customWidth="1"/>
    <col min="1026" max="1026" width="4.5703125" style="17" customWidth="1"/>
    <col min="1027" max="1027" width="8" style="17" customWidth="1"/>
    <col min="1028" max="1028" width="2.28515625" style="17" customWidth="1"/>
    <col min="1029" max="1029" width="13.7109375" style="17" customWidth="1"/>
    <col min="1030" max="1030" width="8" style="17" customWidth="1"/>
    <col min="1031" max="1031" width="25.140625" style="17" customWidth="1"/>
    <col min="1032" max="1032" width="2.28515625" style="17" customWidth="1"/>
    <col min="1033" max="1033" width="3.28515625" style="17" customWidth="1"/>
    <col min="1034" max="1034" width="2.42578125" style="17" customWidth="1"/>
    <col min="1035" max="1035" width="1.140625" style="17" customWidth="1"/>
    <col min="1036" max="1036" width="12.5703125" style="17" customWidth="1"/>
    <col min="1037" max="1037" width="1.140625" style="17" customWidth="1"/>
    <col min="1038" max="1038" width="2.28515625" style="17" customWidth="1"/>
    <col min="1039" max="1039" width="10.28515625" style="17" customWidth="1"/>
    <col min="1040" max="1040" width="2.85546875" style="17" customWidth="1"/>
    <col min="1041" max="1041" width="3.140625" style="17" customWidth="1"/>
    <col min="1042" max="1280" width="6.85546875" style="17" customWidth="1"/>
    <col min="1281" max="1281" width="1.140625" style="17" customWidth="1"/>
    <col min="1282" max="1282" width="4.5703125" style="17" customWidth="1"/>
    <col min="1283" max="1283" width="8" style="17" customWidth="1"/>
    <col min="1284" max="1284" width="2.28515625" style="17" customWidth="1"/>
    <col min="1285" max="1285" width="13.7109375" style="17" customWidth="1"/>
    <col min="1286" max="1286" width="8" style="17" customWidth="1"/>
    <col min="1287" max="1287" width="25.140625" style="17" customWidth="1"/>
    <col min="1288" max="1288" width="2.28515625" style="17" customWidth="1"/>
    <col min="1289" max="1289" width="3.28515625" style="17" customWidth="1"/>
    <col min="1290" max="1290" width="2.42578125" style="17" customWidth="1"/>
    <col min="1291" max="1291" width="1.140625" style="17" customWidth="1"/>
    <col min="1292" max="1292" width="12.5703125" style="17" customWidth="1"/>
    <col min="1293" max="1293" width="1.140625" style="17" customWidth="1"/>
    <col min="1294" max="1294" width="2.28515625" style="17" customWidth="1"/>
    <col min="1295" max="1295" width="10.28515625" style="17" customWidth="1"/>
    <col min="1296" max="1296" width="2.85546875" style="17" customWidth="1"/>
    <col min="1297" max="1297" width="3.140625" style="17" customWidth="1"/>
    <col min="1298" max="1536" width="6.85546875" style="17" customWidth="1"/>
    <col min="1537" max="1537" width="1.140625" style="17" customWidth="1"/>
    <col min="1538" max="1538" width="4.5703125" style="17" customWidth="1"/>
    <col min="1539" max="1539" width="8" style="17" customWidth="1"/>
    <col min="1540" max="1540" width="2.28515625" style="17" customWidth="1"/>
    <col min="1541" max="1541" width="13.7109375" style="17" customWidth="1"/>
    <col min="1542" max="1542" width="8" style="17" customWidth="1"/>
    <col min="1543" max="1543" width="25.140625" style="17" customWidth="1"/>
    <col min="1544" max="1544" width="2.28515625" style="17" customWidth="1"/>
    <col min="1545" max="1545" width="3.28515625" style="17" customWidth="1"/>
    <col min="1546" max="1546" width="2.42578125" style="17" customWidth="1"/>
    <col min="1547" max="1547" width="1.140625" style="17" customWidth="1"/>
    <col min="1548" max="1548" width="12.5703125" style="17" customWidth="1"/>
    <col min="1549" max="1549" width="1.140625" style="17" customWidth="1"/>
    <col min="1550" max="1550" width="2.28515625" style="17" customWidth="1"/>
    <col min="1551" max="1551" width="10.28515625" style="17" customWidth="1"/>
    <col min="1552" max="1552" width="2.85546875" style="17" customWidth="1"/>
    <col min="1553" max="1553" width="3.140625" style="17" customWidth="1"/>
    <col min="1554" max="1792" width="6.85546875" style="17" customWidth="1"/>
    <col min="1793" max="1793" width="1.140625" style="17" customWidth="1"/>
    <col min="1794" max="1794" width="4.5703125" style="17" customWidth="1"/>
    <col min="1795" max="1795" width="8" style="17" customWidth="1"/>
    <col min="1796" max="1796" width="2.28515625" style="17" customWidth="1"/>
    <col min="1797" max="1797" width="13.7109375" style="17" customWidth="1"/>
    <col min="1798" max="1798" width="8" style="17" customWidth="1"/>
    <col min="1799" max="1799" width="25.140625" style="17" customWidth="1"/>
    <col min="1800" max="1800" width="2.28515625" style="17" customWidth="1"/>
    <col min="1801" max="1801" width="3.28515625" style="17" customWidth="1"/>
    <col min="1802" max="1802" width="2.42578125" style="17" customWidth="1"/>
    <col min="1803" max="1803" width="1.140625" style="17" customWidth="1"/>
    <col min="1804" max="1804" width="12.5703125" style="17" customWidth="1"/>
    <col min="1805" max="1805" width="1.140625" style="17" customWidth="1"/>
    <col min="1806" max="1806" width="2.28515625" style="17" customWidth="1"/>
    <col min="1807" max="1807" width="10.28515625" style="17" customWidth="1"/>
    <col min="1808" max="1808" width="2.85546875" style="17" customWidth="1"/>
    <col min="1809" max="1809" width="3.140625" style="17" customWidth="1"/>
    <col min="1810" max="2048" width="6.85546875" style="17" customWidth="1"/>
    <col min="2049" max="2049" width="1.140625" style="17" customWidth="1"/>
    <col min="2050" max="2050" width="4.5703125" style="17" customWidth="1"/>
    <col min="2051" max="2051" width="8" style="17" customWidth="1"/>
    <col min="2052" max="2052" width="2.28515625" style="17" customWidth="1"/>
    <col min="2053" max="2053" width="13.7109375" style="17" customWidth="1"/>
    <col min="2054" max="2054" width="8" style="17" customWidth="1"/>
    <col min="2055" max="2055" width="25.140625" style="17" customWidth="1"/>
    <col min="2056" max="2056" width="2.28515625" style="17" customWidth="1"/>
    <col min="2057" max="2057" width="3.28515625" style="17" customWidth="1"/>
    <col min="2058" max="2058" width="2.42578125" style="17" customWidth="1"/>
    <col min="2059" max="2059" width="1.140625" style="17" customWidth="1"/>
    <col min="2060" max="2060" width="12.5703125" style="17" customWidth="1"/>
    <col min="2061" max="2061" width="1.140625" style="17" customWidth="1"/>
    <col min="2062" max="2062" width="2.28515625" style="17" customWidth="1"/>
    <col min="2063" max="2063" width="10.28515625" style="17" customWidth="1"/>
    <col min="2064" max="2064" width="2.85546875" style="17" customWidth="1"/>
    <col min="2065" max="2065" width="3.140625" style="17" customWidth="1"/>
    <col min="2066" max="2304" width="6.85546875" style="17" customWidth="1"/>
    <col min="2305" max="2305" width="1.140625" style="17" customWidth="1"/>
    <col min="2306" max="2306" width="4.5703125" style="17" customWidth="1"/>
    <col min="2307" max="2307" width="8" style="17" customWidth="1"/>
    <col min="2308" max="2308" width="2.28515625" style="17" customWidth="1"/>
    <col min="2309" max="2309" width="13.7109375" style="17" customWidth="1"/>
    <col min="2310" max="2310" width="8" style="17" customWidth="1"/>
    <col min="2311" max="2311" width="25.140625" style="17" customWidth="1"/>
    <col min="2312" max="2312" width="2.28515625" style="17" customWidth="1"/>
    <col min="2313" max="2313" width="3.28515625" style="17" customWidth="1"/>
    <col min="2314" max="2314" width="2.42578125" style="17" customWidth="1"/>
    <col min="2315" max="2315" width="1.140625" style="17" customWidth="1"/>
    <col min="2316" max="2316" width="12.5703125" style="17" customWidth="1"/>
    <col min="2317" max="2317" width="1.140625" style="17" customWidth="1"/>
    <col min="2318" max="2318" width="2.28515625" style="17" customWidth="1"/>
    <col min="2319" max="2319" width="10.28515625" style="17" customWidth="1"/>
    <col min="2320" max="2320" width="2.85546875" style="17" customWidth="1"/>
    <col min="2321" max="2321" width="3.140625" style="17" customWidth="1"/>
    <col min="2322" max="2560" width="6.85546875" style="17" customWidth="1"/>
    <col min="2561" max="2561" width="1.140625" style="17" customWidth="1"/>
    <col min="2562" max="2562" width="4.5703125" style="17" customWidth="1"/>
    <col min="2563" max="2563" width="8" style="17" customWidth="1"/>
    <col min="2564" max="2564" width="2.28515625" style="17" customWidth="1"/>
    <col min="2565" max="2565" width="13.7109375" style="17" customWidth="1"/>
    <col min="2566" max="2566" width="8" style="17" customWidth="1"/>
    <col min="2567" max="2567" width="25.140625" style="17" customWidth="1"/>
    <col min="2568" max="2568" width="2.28515625" style="17" customWidth="1"/>
    <col min="2569" max="2569" width="3.28515625" style="17" customWidth="1"/>
    <col min="2570" max="2570" width="2.42578125" style="17" customWidth="1"/>
    <col min="2571" max="2571" width="1.140625" style="17" customWidth="1"/>
    <col min="2572" max="2572" width="12.5703125" style="17" customWidth="1"/>
    <col min="2573" max="2573" width="1.140625" style="17" customWidth="1"/>
    <col min="2574" max="2574" width="2.28515625" style="17" customWidth="1"/>
    <col min="2575" max="2575" width="10.28515625" style="17" customWidth="1"/>
    <col min="2576" max="2576" width="2.85546875" style="17" customWidth="1"/>
    <col min="2577" max="2577" width="3.140625" style="17" customWidth="1"/>
    <col min="2578" max="2816" width="6.85546875" style="17" customWidth="1"/>
    <col min="2817" max="2817" width="1.140625" style="17" customWidth="1"/>
    <col min="2818" max="2818" width="4.5703125" style="17" customWidth="1"/>
    <col min="2819" max="2819" width="8" style="17" customWidth="1"/>
    <col min="2820" max="2820" width="2.28515625" style="17" customWidth="1"/>
    <col min="2821" max="2821" width="13.7109375" style="17" customWidth="1"/>
    <col min="2822" max="2822" width="8" style="17" customWidth="1"/>
    <col min="2823" max="2823" width="25.140625" style="17" customWidth="1"/>
    <col min="2824" max="2824" width="2.28515625" style="17" customWidth="1"/>
    <col min="2825" max="2825" width="3.28515625" style="17" customWidth="1"/>
    <col min="2826" max="2826" width="2.42578125" style="17" customWidth="1"/>
    <col min="2827" max="2827" width="1.140625" style="17" customWidth="1"/>
    <col min="2828" max="2828" width="12.5703125" style="17" customWidth="1"/>
    <col min="2829" max="2829" width="1.140625" style="17" customWidth="1"/>
    <col min="2830" max="2830" width="2.28515625" style="17" customWidth="1"/>
    <col min="2831" max="2831" width="10.28515625" style="17" customWidth="1"/>
    <col min="2832" max="2832" width="2.85546875" style="17" customWidth="1"/>
    <col min="2833" max="2833" width="3.140625" style="17" customWidth="1"/>
    <col min="2834" max="3072" width="6.85546875" style="17" customWidth="1"/>
    <col min="3073" max="3073" width="1.140625" style="17" customWidth="1"/>
    <col min="3074" max="3074" width="4.5703125" style="17" customWidth="1"/>
    <col min="3075" max="3075" width="8" style="17" customWidth="1"/>
    <col min="3076" max="3076" width="2.28515625" style="17" customWidth="1"/>
    <col min="3077" max="3077" width="13.7109375" style="17" customWidth="1"/>
    <col min="3078" max="3078" width="8" style="17" customWidth="1"/>
    <col min="3079" max="3079" width="25.140625" style="17" customWidth="1"/>
    <col min="3080" max="3080" width="2.28515625" style="17" customWidth="1"/>
    <col min="3081" max="3081" width="3.28515625" style="17" customWidth="1"/>
    <col min="3082" max="3082" width="2.42578125" style="17" customWidth="1"/>
    <col min="3083" max="3083" width="1.140625" style="17" customWidth="1"/>
    <col min="3084" max="3084" width="12.5703125" style="17" customWidth="1"/>
    <col min="3085" max="3085" width="1.140625" style="17" customWidth="1"/>
    <col min="3086" max="3086" width="2.28515625" style="17" customWidth="1"/>
    <col min="3087" max="3087" width="10.28515625" style="17" customWidth="1"/>
    <col min="3088" max="3088" width="2.85546875" style="17" customWidth="1"/>
    <col min="3089" max="3089" width="3.140625" style="17" customWidth="1"/>
    <col min="3090" max="3328" width="6.85546875" style="17" customWidth="1"/>
    <col min="3329" max="3329" width="1.140625" style="17" customWidth="1"/>
    <col min="3330" max="3330" width="4.5703125" style="17" customWidth="1"/>
    <col min="3331" max="3331" width="8" style="17" customWidth="1"/>
    <col min="3332" max="3332" width="2.28515625" style="17" customWidth="1"/>
    <col min="3333" max="3333" width="13.7109375" style="17" customWidth="1"/>
    <col min="3334" max="3334" width="8" style="17" customWidth="1"/>
    <col min="3335" max="3335" width="25.140625" style="17" customWidth="1"/>
    <col min="3336" max="3336" width="2.28515625" style="17" customWidth="1"/>
    <col min="3337" max="3337" width="3.28515625" style="17" customWidth="1"/>
    <col min="3338" max="3338" width="2.42578125" style="17" customWidth="1"/>
    <col min="3339" max="3339" width="1.140625" style="17" customWidth="1"/>
    <col min="3340" max="3340" width="12.5703125" style="17" customWidth="1"/>
    <col min="3341" max="3341" width="1.140625" style="17" customWidth="1"/>
    <col min="3342" max="3342" width="2.28515625" style="17" customWidth="1"/>
    <col min="3343" max="3343" width="10.28515625" style="17" customWidth="1"/>
    <col min="3344" max="3344" width="2.85546875" style="17" customWidth="1"/>
    <col min="3345" max="3345" width="3.140625" style="17" customWidth="1"/>
    <col min="3346" max="3584" width="6.85546875" style="17" customWidth="1"/>
    <col min="3585" max="3585" width="1.140625" style="17" customWidth="1"/>
    <col min="3586" max="3586" width="4.5703125" style="17" customWidth="1"/>
    <col min="3587" max="3587" width="8" style="17" customWidth="1"/>
    <col min="3588" max="3588" width="2.28515625" style="17" customWidth="1"/>
    <col min="3589" max="3589" width="13.7109375" style="17" customWidth="1"/>
    <col min="3590" max="3590" width="8" style="17" customWidth="1"/>
    <col min="3591" max="3591" width="25.140625" style="17" customWidth="1"/>
    <col min="3592" max="3592" width="2.28515625" style="17" customWidth="1"/>
    <col min="3593" max="3593" width="3.28515625" style="17" customWidth="1"/>
    <col min="3594" max="3594" width="2.42578125" style="17" customWidth="1"/>
    <col min="3595" max="3595" width="1.140625" style="17" customWidth="1"/>
    <col min="3596" max="3596" width="12.5703125" style="17" customWidth="1"/>
    <col min="3597" max="3597" width="1.140625" style="17" customWidth="1"/>
    <col min="3598" max="3598" width="2.28515625" style="17" customWidth="1"/>
    <col min="3599" max="3599" width="10.28515625" style="17" customWidth="1"/>
    <col min="3600" max="3600" width="2.85546875" style="17" customWidth="1"/>
    <col min="3601" max="3601" width="3.140625" style="17" customWidth="1"/>
    <col min="3602" max="3840" width="6.85546875" style="17" customWidth="1"/>
    <col min="3841" max="3841" width="1.140625" style="17" customWidth="1"/>
    <col min="3842" max="3842" width="4.5703125" style="17" customWidth="1"/>
    <col min="3843" max="3843" width="8" style="17" customWidth="1"/>
    <col min="3844" max="3844" width="2.28515625" style="17" customWidth="1"/>
    <col min="3845" max="3845" width="13.7109375" style="17" customWidth="1"/>
    <col min="3846" max="3846" width="8" style="17" customWidth="1"/>
    <col min="3847" max="3847" width="25.140625" style="17" customWidth="1"/>
    <col min="3848" max="3848" width="2.28515625" style="17" customWidth="1"/>
    <col min="3849" max="3849" width="3.28515625" style="17" customWidth="1"/>
    <col min="3850" max="3850" width="2.42578125" style="17" customWidth="1"/>
    <col min="3851" max="3851" width="1.140625" style="17" customWidth="1"/>
    <col min="3852" max="3852" width="12.5703125" style="17" customWidth="1"/>
    <col min="3853" max="3853" width="1.140625" style="17" customWidth="1"/>
    <col min="3854" max="3854" width="2.28515625" style="17" customWidth="1"/>
    <col min="3855" max="3855" width="10.28515625" style="17" customWidth="1"/>
    <col min="3856" max="3856" width="2.85546875" style="17" customWidth="1"/>
    <col min="3857" max="3857" width="3.140625" style="17" customWidth="1"/>
    <col min="3858" max="4096" width="6.85546875" style="17" customWidth="1"/>
    <col min="4097" max="4097" width="1.140625" style="17" customWidth="1"/>
    <col min="4098" max="4098" width="4.5703125" style="17" customWidth="1"/>
    <col min="4099" max="4099" width="8" style="17" customWidth="1"/>
    <col min="4100" max="4100" width="2.28515625" style="17" customWidth="1"/>
    <col min="4101" max="4101" width="13.7109375" style="17" customWidth="1"/>
    <col min="4102" max="4102" width="8" style="17" customWidth="1"/>
    <col min="4103" max="4103" width="25.140625" style="17" customWidth="1"/>
    <col min="4104" max="4104" width="2.28515625" style="17" customWidth="1"/>
    <col min="4105" max="4105" width="3.28515625" style="17" customWidth="1"/>
    <col min="4106" max="4106" width="2.42578125" style="17" customWidth="1"/>
    <col min="4107" max="4107" width="1.140625" style="17" customWidth="1"/>
    <col min="4108" max="4108" width="12.5703125" style="17" customWidth="1"/>
    <col min="4109" max="4109" width="1.140625" style="17" customWidth="1"/>
    <col min="4110" max="4110" width="2.28515625" style="17" customWidth="1"/>
    <col min="4111" max="4111" width="10.28515625" style="17" customWidth="1"/>
    <col min="4112" max="4112" width="2.85546875" style="17" customWidth="1"/>
    <col min="4113" max="4113" width="3.140625" style="17" customWidth="1"/>
    <col min="4114" max="4352" width="6.85546875" style="17" customWidth="1"/>
    <col min="4353" max="4353" width="1.140625" style="17" customWidth="1"/>
    <col min="4354" max="4354" width="4.5703125" style="17" customWidth="1"/>
    <col min="4355" max="4355" width="8" style="17" customWidth="1"/>
    <col min="4356" max="4356" width="2.28515625" style="17" customWidth="1"/>
    <col min="4357" max="4357" width="13.7109375" style="17" customWidth="1"/>
    <col min="4358" max="4358" width="8" style="17" customWidth="1"/>
    <col min="4359" max="4359" width="25.140625" style="17" customWidth="1"/>
    <col min="4360" max="4360" width="2.28515625" style="17" customWidth="1"/>
    <col min="4361" max="4361" width="3.28515625" style="17" customWidth="1"/>
    <col min="4362" max="4362" width="2.42578125" style="17" customWidth="1"/>
    <col min="4363" max="4363" width="1.140625" style="17" customWidth="1"/>
    <col min="4364" max="4364" width="12.5703125" style="17" customWidth="1"/>
    <col min="4365" max="4365" width="1.140625" style="17" customWidth="1"/>
    <col min="4366" max="4366" width="2.28515625" style="17" customWidth="1"/>
    <col min="4367" max="4367" width="10.28515625" style="17" customWidth="1"/>
    <col min="4368" max="4368" width="2.85546875" style="17" customWidth="1"/>
    <col min="4369" max="4369" width="3.140625" style="17" customWidth="1"/>
    <col min="4370" max="4608" width="6.85546875" style="17" customWidth="1"/>
    <col min="4609" max="4609" width="1.140625" style="17" customWidth="1"/>
    <col min="4610" max="4610" width="4.5703125" style="17" customWidth="1"/>
    <col min="4611" max="4611" width="8" style="17" customWidth="1"/>
    <col min="4612" max="4612" width="2.28515625" style="17" customWidth="1"/>
    <col min="4613" max="4613" width="13.7109375" style="17" customWidth="1"/>
    <col min="4614" max="4614" width="8" style="17" customWidth="1"/>
    <col min="4615" max="4615" width="25.140625" style="17" customWidth="1"/>
    <col min="4616" max="4616" width="2.28515625" style="17" customWidth="1"/>
    <col min="4617" max="4617" width="3.28515625" style="17" customWidth="1"/>
    <col min="4618" max="4618" width="2.42578125" style="17" customWidth="1"/>
    <col min="4619" max="4619" width="1.140625" style="17" customWidth="1"/>
    <col min="4620" max="4620" width="12.5703125" style="17" customWidth="1"/>
    <col min="4621" max="4621" width="1.140625" style="17" customWidth="1"/>
    <col min="4622" max="4622" width="2.28515625" style="17" customWidth="1"/>
    <col min="4623" max="4623" width="10.28515625" style="17" customWidth="1"/>
    <col min="4624" max="4624" width="2.85546875" style="17" customWidth="1"/>
    <col min="4625" max="4625" width="3.140625" style="17" customWidth="1"/>
    <col min="4626" max="4864" width="6.85546875" style="17" customWidth="1"/>
    <col min="4865" max="4865" width="1.140625" style="17" customWidth="1"/>
    <col min="4866" max="4866" width="4.5703125" style="17" customWidth="1"/>
    <col min="4867" max="4867" width="8" style="17" customWidth="1"/>
    <col min="4868" max="4868" width="2.28515625" style="17" customWidth="1"/>
    <col min="4869" max="4869" width="13.7109375" style="17" customWidth="1"/>
    <col min="4870" max="4870" width="8" style="17" customWidth="1"/>
    <col min="4871" max="4871" width="25.140625" style="17" customWidth="1"/>
    <col min="4872" max="4872" width="2.28515625" style="17" customWidth="1"/>
    <col min="4873" max="4873" width="3.28515625" style="17" customWidth="1"/>
    <col min="4874" max="4874" width="2.42578125" style="17" customWidth="1"/>
    <col min="4875" max="4875" width="1.140625" style="17" customWidth="1"/>
    <col min="4876" max="4876" width="12.5703125" style="17" customWidth="1"/>
    <col min="4877" max="4877" width="1.140625" style="17" customWidth="1"/>
    <col min="4878" max="4878" width="2.28515625" style="17" customWidth="1"/>
    <col min="4879" max="4879" width="10.28515625" style="17" customWidth="1"/>
    <col min="4880" max="4880" width="2.85546875" style="17" customWidth="1"/>
    <col min="4881" max="4881" width="3.140625" style="17" customWidth="1"/>
    <col min="4882" max="5120" width="6.85546875" style="17" customWidth="1"/>
    <col min="5121" max="5121" width="1.140625" style="17" customWidth="1"/>
    <col min="5122" max="5122" width="4.5703125" style="17" customWidth="1"/>
    <col min="5123" max="5123" width="8" style="17" customWidth="1"/>
    <col min="5124" max="5124" width="2.28515625" style="17" customWidth="1"/>
    <col min="5125" max="5125" width="13.7109375" style="17" customWidth="1"/>
    <col min="5126" max="5126" width="8" style="17" customWidth="1"/>
    <col min="5127" max="5127" width="25.140625" style="17" customWidth="1"/>
    <col min="5128" max="5128" width="2.28515625" style="17" customWidth="1"/>
    <col min="5129" max="5129" width="3.28515625" style="17" customWidth="1"/>
    <col min="5130" max="5130" width="2.42578125" style="17" customWidth="1"/>
    <col min="5131" max="5131" width="1.140625" style="17" customWidth="1"/>
    <col min="5132" max="5132" width="12.5703125" style="17" customWidth="1"/>
    <col min="5133" max="5133" width="1.140625" style="17" customWidth="1"/>
    <col min="5134" max="5134" width="2.28515625" style="17" customWidth="1"/>
    <col min="5135" max="5135" width="10.28515625" style="17" customWidth="1"/>
    <col min="5136" max="5136" width="2.85546875" style="17" customWidth="1"/>
    <col min="5137" max="5137" width="3.140625" style="17" customWidth="1"/>
    <col min="5138" max="5376" width="6.85546875" style="17" customWidth="1"/>
    <col min="5377" max="5377" width="1.140625" style="17" customWidth="1"/>
    <col min="5378" max="5378" width="4.5703125" style="17" customWidth="1"/>
    <col min="5379" max="5379" width="8" style="17" customWidth="1"/>
    <col min="5380" max="5380" width="2.28515625" style="17" customWidth="1"/>
    <col min="5381" max="5381" width="13.7109375" style="17" customWidth="1"/>
    <col min="5382" max="5382" width="8" style="17" customWidth="1"/>
    <col min="5383" max="5383" width="25.140625" style="17" customWidth="1"/>
    <col min="5384" max="5384" width="2.28515625" style="17" customWidth="1"/>
    <col min="5385" max="5385" width="3.28515625" style="17" customWidth="1"/>
    <col min="5386" max="5386" width="2.42578125" style="17" customWidth="1"/>
    <col min="5387" max="5387" width="1.140625" style="17" customWidth="1"/>
    <col min="5388" max="5388" width="12.5703125" style="17" customWidth="1"/>
    <col min="5389" max="5389" width="1.140625" style="17" customWidth="1"/>
    <col min="5390" max="5390" width="2.28515625" style="17" customWidth="1"/>
    <col min="5391" max="5391" width="10.28515625" style="17" customWidth="1"/>
    <col min="5392" max="5392" width="2.85546875" style="17" customWidth="1"/>
    <col min="5393" max="5393" width="3.140625" style="17" customWidth="1"/>
    <col min="5394" max="5632" width="6.85546875" style="17" customWidth="1"/>
    <col min="5633" max="5633" width="1.140625" style="17" customWidth="1"/>
    <col min="5634" max="5634" width="4.5703125" style="17" customWidth="1"/>
    <col min="5635" max="5635" width="8" style="17" customWidth="1"/>
    <col min="5636" max="5636" width="2.28515625" style="17" customWidth="1"/>
    <col min="5637" max="5637" width="13.7109375" style="17" customWidth="1"/>
    <col min="5638" max="5638" width="8" style="17" customWidth="1"/>
    <col min="5639" max="5639" width="25.140625" style="17" customWidth="1"/>
    <col min="5640" max="5640" width="2.28515625" style="17" customWidth="1"/>
    <col min="5641" max="5641" width="3.28515625" style="17" customWidth="1"/>
    <col min="5642" max="5642" width="2.42578125" style="17" customWidth="1"/>
    <col min="5643" max="5643" width="1.140625" style="17" customWidth="1"/>
    <col min="5644" max="5644" width="12.5703125" style="17" customWidth="1"/>
    <col min="5645" max="5645" width="1.140625" style="17" customWidth="1"/>
    <col min="5646" max="5646" width="2.28515625" style="17" customWidth="1"/>
    <col min="5647" max="5647" width="10.28515625" style="17" customWidth="1"/>
    <col min="5648" max="5648" width="2.85546875" style="17" customWidth="1"/>
    <col min="5649" max="5649" width="3.140625" style="17" customWidth="1"/>
    <col min="5650" max="5888" width="6.85546875" style="17" customWidth="1"/>
    <col min="5889" max="5889" width="1.140625" style="17" customWidth="1"/>
    <col min="5890" max="5890" width="4.5703125" style="17" customWidth="1"/>
    <col min="5891" max="5891" width="8" style="17" customWidth="1"/>
    <col min="5892" max="5892" width="2.28515625" style="17" customWidth="1"/>
    <col min="5893" max="5893" width="13.7109375" style="17" customWidth="1"/>
    <col min="5894" max="5894" width="8" style="17" customWidth="1"/>
    <col min="5895" max="5895" width="25.140625" style="17" customWidth="1"/>
    <col min="5896" max="5896" width="2.28515625" style="17" customWidth="1"/>
    <col min="5897" max="5897" width="3.28515625" style="17" customWidth="1"/>
    <col min="5898" max="5898" width="2.42578125" style="17" customWidth="1"/>
    <col min="5899" max="5899" width="1.140625" style="17" customWidth="1"/>
    <col min="5900" max="5900" width="12.5703125" style="17" customWidth="1"/>
    <col min="5901" max="5901" width="1.140625" style="17" customWidth="1"/>
    <col min="5902" max="5902" width="2.28515625" style="17" customWidth="1"/>
    <col min="5903" max="5903" width="10.28515625" style="17" customWidth="1"/>
    <col min="5904" max="5904" width="2.85546875" style="17" customWidth="1"/>
    <col min="5905" max="5905" width="3.140625" style="17" customWidth="1"/>
    <col min="5906" max="6144" width="6.85546875" style="17" customWidth="1"/>
    <col min="6145" max="6145" width="1.140625" style="17" customWidth="1"/>
    <col min="6146" max="6146" width="4.5703125" style="17" customWidth="1"/>
    <col min="6147" max="6147" width="8" style="17" customWidth="1"/>
    <col min="6148" max="6148" width="2.28515625" style="17" customWidth="1"/>
    <col min="6149" max="6149" width="13.7109375" style="17" customWidth="1"/>
    <col min="6150" max="6150" width="8" style="17" customWidth="1"/>
    <col min="6151" max="6151" width="25.140625" style="17" customWidth="1"/>
    <col min="6152" max="6152" width="2.28515625" style="17" customWidth="1"/>
    <col min="6153" max="6153" width="3.28515625" style="17" customWidth="1"/>
    <col min="6154" max="6154" width="2.42578125" style="17" customWidth="1"/>
    <col min="6155" max="6155" width="1.140625" style="17" customWidth="1"/>
    <col min="6156" max="6156" width="12.5703125" style="17" customWidth="1"/>
    <col min="6157" max="6157" width="1.140625" style="17" customWidth="1"/>
    <col min="6158" max="6158" width="2.28515625" style="17" customWidth="1"/>
    <col min="6159" max="6159" width="10.28515625" style="17" customWidth="1"/>
    <col min="6160" max="6160" width="2.85546875" style="17" customWidth="1"/>
    <col min="6161" max="6161" width="3.140625" style="17" customWidth="1"/>
    <col min="6162" max="6400" width="6.85546875" style="17" customWidth="1"/>
    <col min="6401" max="6401" width="1.140625" style="17" customWidth="1"/>
    <col min="6402" max="6402" width="4.5703125" style="17" customWidth="1"/>
    <col min="6403" max="6403" width="8" style="17" customWidth="1"/>
    <col min="6404" max="6404" width="2.28515625" style="17" customWidth="1"/>
    <col min="6405" max="6405" width="13.7109375" style="17" customWidth="1"/>
    <col min="6406" max="6406" width="8" style="17" customWidth="1"/>
    <col min="6407" max="6407" width="25.140625" style="17" customWidth="1"/>
    <col min="6408" max="6408" width="2.28515625" style="17" customWidth="1"/>
    <col min="6409" max="6409" width="3.28515625" style="17" customWidth="1"/>
    <col min="6410" max="6410" width="2.42578125" style="17" customWidth="1"/>
    <col min="6411" max="6411" width="1.140625" style="17" customWidth="1"/>
    <col min="6412" max="6412" width="12.5703125" style="17" customWidth="1"/>
    <col min="6413" max="6413" width="1.140625" style="17" customWidth="1"/>
    <col min="6414" max="6414" width="2.28515625" style="17" customWidth="1"/>
    <col min="6415" max="6415" width="10.28515625" style="17" customWidth="1"/>
    <col min="6416" max="6416" width="2.85546875" style="17" customWidth="1"/>
    <col min="6417" max="6417" width="3.140625" style="17" customWidth="1"/>
    <col min="6418" max="6656" width="6.85546875" style="17" customWidth="1"/>
    <col min="6657" max="6657" width="1.140625" style="17" customWidth="1"/>
    <col min="6658" max="6658" width="4.5703125" style="17" customWidth="1"/>
    <col min="6659" max="6659" width="8" style="17" customWidth="1"/>
    <col min="6660" max="6660" width="2.28515625" style="17" customWidth="1"/>
    <col min="6661" max="6661" width="13.7109375" style="17" customWidth="1"/>
    <col min="6662" max="6662" width="8" style="17" customWidth="1"/>
    <col min="6663" max="6663" width="25.140625" style="17" customWidth="1"/>
    <col min="6664" max="6664" width="2.28515625" style="17" customWidth="1"/>
    <col min="6665" max="6665" width="3.28515625" style="17" customWidth="1"/>
    <col min="6666" max="6666" width="2.42578125" style="17" customWidth="1"/>
    <col min="6667" max="6667" width="1.140625" style="17" customWidth="1"/>
    <col min="6668" max="6668" width="12.5703125" style="17" customWidth="1"/>
    <col min="6669" max="6669" width="1.140625" style="17" customWidth="1"/>
    <col min="6670" max="6670" width="2.28515625" style="17" customWidth="1"/>
    <col min="6671" max="6671" width="10.28515625" style="17" customWidth="1"/>
    <col min="6672" max="6672" width="2.85546875" style="17" customWidth="1"/>
    <col min="6673" max="6673" width="3.140625" style="17" customWidth="1"/>
    <col min="6674" max="6912" width="6.85546875" style="17" customWidth="1"/>
    <col min="6913" max="6913" width="1.140625" style="17" customWidth="1"/>
    <col min="6914" max="6914" width="4.5703125" style="17" customWidth="1"/>
    <col min="6915" max="6915" width="8" style="17" customWidth="1"/>
    <col min="6916" max="6916" width="2.28515625" style="17" customWidth="1"/>
    <col min="6917" max="6917" width="13.7109375" style="17" customWidth="1"/>
    <col min="6918" max="6918" width="8" style="17" customWidth="1"/>
    <col min="6919" max="6919" width="25.140625" style="17" customWidth="1"/>
    <col min="6920" max="6920" width="2.28515625" style="17" customWidth="1"/>
    <col min="6921" max="6921" width="3.28515625" style="17" customWidth="1"/>
    <col min="6922" max="6922" width="2.42578125" style="17" customWidth="1"/>
    <col min="6923" max="6923" width="1.140625" style="17" customWidth="1"/>
    <col min="6924" max="6924" width="12.5703125" style="17" customWidth="1"/>
    <col min="6925" max="6925" width="1.140625" style="17" customWidth="1"/>
    <col min="6926" max="6926" width="2.28515625" style="17" customWidth="1"/>
    <col min="6927" max="6927" width="10.28515625" style="17" customWidth="1"/>
    <col min="6928" max="6928" width="2.85546875" style="17" customWidth="1"/>
    <col min="6929" max="6929" width="3.140625" style="17" customWidth="1"/>
    <col min="6930" max="7168" width="6.85546875" style="17" customWidth="1"/>
    <col min="7169" max="7169" width="1.140625" style="17" customWidth="1"/>
    <col min="7170" max="7170" width="4.5703125" style="17" customWidth="1"/>
    <col min="7171" max="7171" width="8" style="17" customWidth="1"/>
    <col min="7172" max="7172" width="2.28515625" style="17" customWidth="1"/>
    <col min="7173" max="7173" width="13.7109375" style="17" customWidth="1"/>
    <col min="7174" max="7174" width="8" style="17" customWidth="1"/>
    <col min="7175" max="7175" width="25.140625" style="17" customWidth="1"/>
    <col min="7176" max="7176" width="2.28515625" style="17" customWidth="1"/>
    <col min="7177" max="7177" width="3.28515625" style="17" customWidth="1"/>
    <col min="7178" max="7178" width="2.42578125" style="17" customWidth="1"/>
    <col min="7179" max="7179" width="1.140625" style="17" customWidth="1"/>
    <col min="7180" max="7180" width="12.5703125" style="17" customWidth="1"/>
    <col min="7181" max="7181" width="1.140625" style="17" customWidth="1"/>
    <col min="7182" max="7182" width="2.28515625" style="17" customWidth="1"/>
    <col min="7183" max="7183" width="10.28515625" style="17" customWidth="1"/>
    <col min="7184" max="7184" width="2.85546875" style="17" customWidth="1"/>
    <col min="7185" max="7185" width="3.140625" style="17" customWidth="1"/>
    <col min="7186" max="7424" width="6.85546875" style="17" customWidth="1"/>
    <col min="7425" max="7425" width="1.140625" style="17" customWidth="1"/>
    <col min="7426" max="7426" width="4.5703125" style="17" customWidth="1"/>
    <col min="7427" max="7427" width="8" style="17" customWidth="1"/>
    <col min="7428" max="7428" width="2.28515625" style="17" customWidth="1"/>
    <col min="7429" max="7429" width="13.7109375" style="17" customWidth="1"/>
    <col min="7430" max="7430" width="8" style="17" customWidth="1"/>
    <col min="7431" max="7431" width="25.140625" style="17" customWidth="1"/>
    <col min="7432" max="7432" width="2.28515625" style="17" customWidth="1"/>
    <col min="7433" max="7433" width="3.28515625" style="17" customWidth="1"/>
    <col min="7434" max="7434" width="2.42578125" style="17" customWidth="1"/>
    <col min="7435" max="7435" width="1.140625" style="17" customWidth="1"/>
    <col min="7436" max="7436" width="12.5703125" style="17" customWidth="1"/>
    <col min="7437" max="7437" width="1.140625" style="17" customWidth="1"/>
    <col min="7438" max="7438" width="2.28515625" style="17" customWidth="1"/>
    <col min="7439" max="7439" width="10.28515625" style="17" customWidth="1"/>
    <col min="7440" max="7440" width="2.85546875" style="17" customWidth="1"/>
    <col min="7441" max="7441" width="3.140625" style="17" customWidth="1"/>
    <col min="7442" max="7680" width="6.85546875" style="17" customWidth="1"/>
    <col min="7681" max="7681" width="1.140625" style="17" customWidth="1"/>
    <col min="7682" max="7682" width="4.5703125" style="17" customWidth="1"/>
    <col min="7683" max="7683" width="8" style="17" customWidth="1"/>
    <col min="7684" max="7684" width="2.28515625" style="17" customWidth="1"/>
    <col min="7685" max="7685" width="13.7109375" style="17" customWidth="1"/>
    <col min="7686" max="7686" width="8" style="17" customWidth="1"/>
    <col min="7687" max="7687" width="25.140625" style="17" customWidth="1"/>
    <col min="7688" max="7688" width="2.28515625" style="17" customWidth="1"/>
    <col min="7689" max="7689" width="3.28515625" style="17" customWidth="1"/>
    <col min="7690" max="7690" width="2.42578125" style="17" customWidth="1"/>
    <col min="7691" max="7691" width="1.140625" style="17" customWidth="1"/>
    <col min="7692" max="7692" width="12.5703125" style="17" customWidth="1"/>
    <col min="7693" max="7693" width="1.140625" style="17" customWidth="1"/>
    <col min="7694" max="7694" width="2.28515625" style="17" customWidth="1"/>
    <col min="7695" max="7695" width="10.28515625" style="17" customWidth="1"/>
    <col min="7696" max="7696" width="2.85546875" style="17" customWidth="1"/>
    <col min="7697" max="7697" width="3.140625" style="17" customWidth="1"/>
    <col min="7698" max="7936" width="6.85546875" style="17" customWidth="1"/>
    <col min="7937" max="7937" width="1.140625" style="17" customWidth="1"/>
    <col min="7938" max="7938" width="4.5703125" style="17" customWidth="1"/>
    <col min="7939" max="7939" width="8" style="17" customWidth="1"/>
    <col min="7940" max="7940" width="2.28515625" style="17" customWidth="1"/>
    <col min="7941" max="7941" width="13.7109375" style="17" customWidth="1"/>
    <col min="7942" max="7942" width="8" style="17" customWidth="1"/>
    <col min="7943" max="7943" width="25.140625" style="17" customWidth="1"/>
    <col min="7944" max="7944" width="2.28515625" style="17" customWidth="1"/>
    <col min="7945" max="7945" width="3.28515625" style="17" customWidth="1"/>
    <col min="7946" max="7946" width="2.42578125" style="17" customWidth="1"/>
    <col min="7947" max="7947" width="1.140625" style="17" customWidth="1"/>
    <col min="7948" max="7948" width="12.5703125" style="17" customWidth="1"/>
    <col min="7949" max="7949" width="1.140625" style="17" customWidth="1"/>
    <col min="7950" max="7950" width="2.28515625" style="17" customWidth="1"/>
    <col min="7951" max="7951" width="10.28515625" style="17" customWidth="1"/>
    <col min="7952" max="7952" width="2.85546875" style="17" customWidth="1"/>
    <col min="7953" max="7953" width="3.140625" style="17" customWidth="1"/>
    <col min="7954" max="8192" width="6.85546875" style="17" customWidth="1"/>
    <col min="8193" max="8193" width="1.140625" style="17" customWidth="1"/>
    <col min="8194" max="8194" width="4.5703125" style="17" customWidth="1"/>
    <col min="8195" max="8195" width="8" style="17" customWidth="1"/>
    <col min="8196" max="8196" width="2.28515625" style="17" customWidth="1"/>
    <col min="8197" max="8197" width="13.7109375" style="17" customWidth="1"/>
    <col min="8198" max="8198" width="8" style="17" customWidth="1"/>
    <col min="8199" max="8199" width="25.140625" style="17" customWidth="1"/>
    <col min="8200" max="8200" width="2.28515625" style="17" customWidth="1"/>
    <col min="8201" max="8201" width="3.28515625" style="17" customWidth="1"/>
    <col min="8202" max="8202" width="2.42578125" style="17" customWidth="1"/>
    <col min="8203" max="8203" width="1.140625" style="17" customWidth="1"/>
    <col min="8204" max="8204" width="12.5703125" style="17" customWidth="1"/>
    <col min="8205" max="8205" width="1.140625" style="17" customWidth="1"/>
    <col min="8206" max="8206" width="2.28515625" style="17" customWidth="1"/>
    <col min="8207" max="8207" width="10.28515625" style="17" customWidth="1"/>
    <col min="8208" max="8208" width="2.85546875" style="17" customWidth="1"/>
    <col min="8209" max="8209" width="3.140625" style="17" customWidth="1"/>
    <col min="8210" max="8448" width="6.85546875" style="17" customWidth="1"/>
    <col min="8449" max="8449" width="1.140625" style="17" customWidth="1"/>
    <col min="8450" max="8450" width="4.5703125" style="17" customWidth="1"/>
    <col min="8451" max="8451" width="8" style="17" customWidth="1"/>
    <col min="8452" max="8452" width="2.28515625" style="17" customWidth="1"/>
    <col min="8453" max="8453" width="13.7109375" style="17" customWidth="1"/>
    <col min="8454" max="8454" width="8" style="17" customWidth="1"/>
    <col min="8455" max="8455" width="25.140625" style="17" customWidth="1"/>
    <col min="8456" max="8456" width="2.28515625" style="17" customWidth="1"/>
    <col min="8457" max="8457" width="3.28515625" style="17" customWidth="1"/>
    <col min="8458" max="8458" width="2.42578125" style="17" customWidth="1"/>
    <col min="8459" max="8459" width="1.140625" style="17" customWidth="1"/>
    <col min="8460" max="8460" width="12.5703125" style="17" customWidth="1"/>
    <col min="8461" max="8461" width="1.140625" style="17" customWidth="1"/>
    <col min="8462" max="8462" width="2.28515625" style="17" customWidth="1"/>
    <col min="8463" max="8463" width="10.28515625" style="17" customWidth="1"/>
    <col min="8464" max="8464" width="2.85546875" style="17" customWidth="1"/>
    <col min="8465" max="8465" width="3.140625" style="17" customWidth="1"/>
    <col min="8466" max="8704" width="6.85546875" style="17" customWidth="1"/>
    <col min="8705" max="8705" width="1.140625" style="17" customWidth="1"/>
    <col min="8706" max="8706" width="4.5703125" style="17" customWidth="1"/>
    <col min="8707" max="8707" width="8" style="17" customWidth="1"/>
    <col min="8708" max="8708" width="2.28515625" style="17" customWidth="1"/>
    <col min="8709" max="8709" width="13.7109375" style="17" customWidth="1"/>
    <col min="8710" max="8710" width="8" style="17" customWidth="1"/>
    <col min="8711" max="8711" width="25.140625" style="17" customWidth="1"/>
    <col min="8712" max="8712" width="2.28515625" style="17" customWidth="1"/>
    <col min="8713" max="8713" width="3.28515625" style="17" customWidth="1"/>
    <col min="8714" max="8714" width="2.42578125" style="17" customWidth="1"/>
    <col min="8715" max="8715" width="1.140625" style="17" customWidth="1"/>
    <col min="8716" max="8716" width="12.5703125" style="17" customWidth="1"/>
    <col min="8717" max="8717" width="1.140625" style="17" customWidth="1"/>
    <col min="8718" max="8718" width="2.28515625" style="17" customWidth="1"/>
    <col min="8719" max="8719" width="10.28515625" style="17" customWidth="1"/>
    <col min="8720" max="8720" width="2.85546875" style="17" customWidth="1"/>
    <col min="8721" max="8721" width="3.140625" style="17" customWidth="1"/>
    <col min="8722" max="8960" width="6.85546875" style="17" customWidth="1"/>
    <col min="8961" max="8961" width="1.140625" style="17" customWidth="1"/>
    <col min="8962" max="8962" width="4.5703125" style="17" customWidth="1"/>
    <col min="8963" max="8963" width="8" style="17" customWidth="1"/>
    <col min="8964" max="8964" width="2.28515625" style="17" customWidth="1"/>
    <col min="8965" max="8965" width="13.7109375" style="17" customWidth="1"/>
    <col min="8966" max="8966" width="8" style="17" customWidth="1"/>
    <col min="8967" max="8967" width="25.140625" style="17" customWidth="1"/>
    <col min="8968" max="8968" width="2.28515625" style="17" customWidth="1"/>
    <col min="8969" max="8969" width="3.28515625" style="17" customWidth="1"/>
    <col min="8970" max="8970" width="2.42578125" style="17" customWidth="1"/>
    <col min="8971" max="8971" width="1.140625" style="17" customWidth="1"/>
    <col min="8972" max="8972" width="12.5703125" style="17" customWidth="1"/>
    <col min="8973" max="8973" width="1.140625" style="17" customWidth="1"/>
    <col min="8974" max="8974" width="2.28515625" style="17" customWidth="1"/>
    <col min="8975" max="8975" width="10.28515625" style="17" customWidth="1"/>
    <col min="8976" max="8976" width="2.85546875" style="17" customWidth="1"/>
    <col min="8977" max="8977" width="3.140625" style="17" customWidth="1"/>
    <col min="8978" max="9216" width="6.85546875" style="17" customWidth="1"/>
    <col min="9217" max="9217" width="1.140625" style="17" customWidth="1"/>
    <col min="9218" max="9218" width="4.5703125" style="17" customWidth="1"/>
    <col min="9219" max="9219" width="8" style="17" customWidth="1"/>
    <col min="9220" max="9220" width="2.28515625" style="17" customWidth="1"/>
    <col min="9221" max="9221" width="13.7109375" style="17" customWidth="1"/>
    <col min="9222" max="9222" width="8" style="17" customWidth="1"/>
    <col min="9223" max="9223" width="25.140625" style="17" customWidth="1"/>
    <col min="9224" max="9224" width="2.28515625" style="17" customWidth="1"/>
    <col min="9225" max="9225" width="3.28515625" style="17" customWidth="1"/>
    <col min="9226" max="9226" width="2.42578125" style="17" customWidth="1"/>
    <col min="9227" max="9227" width="1.140625" style="17" customWidth="1"/>
    <col min="9228" max="9228" width="12.5703125" style="17" customWidth="1"/>
    <col min="9229" max="9229" width="1.140625" style="17" customWidth="1"/>
    <col min="9230" max="9230" width="2.28515625" style="17" customWidth="1"/>
    <col min="9231" max="9231" width="10.28515625" style="17" customWidth="1"/>
    <col min="9232" max="9232" width="2.85546875" style="17" customWidth="1"/>
    <col min="9233" max="9233" width="3.140625" style="17" customWidth="1"/>
    <col min="9234" max="9472" width="6.85546875" style="17" customWidth="1"/>
    <col min="9473" max="9473" width="1.140625" style="17" customWidth="1"/>
    <col min="9474" max="9474" width="4.5703125" style="17" customWidth="1"/>
    <col min="9475" max="9475" width="8" style="17" customWidth="1"/>
    <col min="9476" max="9476" width="2.28515625" style="17" customWidth="1"/>
    <col min="9477" max="9477" width="13.7109375" style="17" customWidth="1"/>
    <col min="9478" max="9478" width="8" style="17" customWidth="1"/>
    <col min="9479" max="9479" width="25.140625" style="17" customWidth="1"/>
    <col min="9480" max="9480" width="2.28515625" style="17" customWidth="1"/>
    <col min="9481" max="9481" width="3.28515625" style="17" customWidth="1"/>
    <col min="9482" max="9482" width="2.42578125" style="17" customWidth="1"/>
    <col min="9483" max="9483" width="1.140625" style="17" customWidth="1"/>
    <col min="9484" max="9484" width="12.5703125" style="17" customWidth="1"/>
    <col min="9485" max="9485" width="1.140625" style="17" customWidth="1"/>
    <col min="9486" max="9486" width="2.28515625" style="17" customWidth="1"/>
    <col min="9487" max="9487" width="10.28515625" style="17" customWidth="1"/>
    <col min="9488" max="9488" width="2.85546875" style="17" customWidth="1"/>
    <col min="9489" max="9489" width="3.140625" style="17" customWidth="1"/>
    <col min="9490" max="9728" width="6.85546875" style="17" customWidth="1"/>
    <col min="9729" max="9729" width="1.140625" style="17" customWidth="1"/>
    <col min="9730" max="9730" width="4.5703125" style="17" customWidth="1"/>
    <col min="9731" max="9731" width="8" style="17" customWidth="1"/>
    <col min="9732" max="9732" width="2.28515625" style="17" customWidth="1"/>
    <col min="9733" max="9733" width="13.7109375" style="17" customWidth="1"/>
    <col min="9734" max="9734" width="8" style="17" customWidth="1"/>
    <col min="9735" max="9735" width="25.140625" style="17" customWidth="1"/>
    <col min="9736" max="9736" width="2.28515625" style="17" customWidth="1"/>
    <col min="9737" max="9737" width="3.28515625" style="17" customWidth="1"/>
    <col min="9738" max="9738" width="2.42578125" style="17" customWidth="1"/>
    <col min="9739" max="9739" width="1.140625" style="17" customWidth="1"/>
    <col min="9740" max="9740" width="12.5703125" style="17" customWidth="1"/>
    <col min="9741" max="9741" width="1.140625" style="17" customWidth="1"/>
    <col min="9742" max="9742" width="2.28515625" style="17" customWidth="1"/>
    <col min="9743" max="9743" width="10.28515625" style="17" customWidth="1"/>
    <col min="9744" max="9744" width="2.85546875" style="17" customWidth="1"/>
    <col min="9745" max="9745" width="3.140625" style="17" customWidth="1"/>
    <col min="9746" max="9984" width="6.85546875" style="17" customWidth="1"/>
    <col min="9985" max="9985" width="1.140625" style="17" customWidth="1"/>
    <col min="9986" max="9986" width="4.5703125" style="17" customWidth="1"/>
    <col min="9987" max="9987" width="8" style="17" customWidth="1"/>
    <col min="9988" max="9988" width="2.28515625" style="17" customWidth="1"/>
    <col min="9989" max="9989" width="13.7109375" style="17" customWidth="1"/>
    <col min="9990" max="9990" width="8" style="17" customWidth="1"/>
    <col min="9991" max="9991" width="25.140625" style="17" customWidth="1"/>
    <col min="9992" max="9992" width="2.28515625" style="17" customWidth="1"/>
    <col min="9993" max="9993" width="3.28515625" style="17" customWidth="1"/>
    <col min="9994" max="9994" width="2.42578125" style="17" customWidth="1"/>
    <col min="9995" max="9995" width="1.140625" style="17" customWidth="1"/>
    <col min="9996" max="9996" width="12.5703125" style="17" customWidth="1"/>
    <col min="9997" max="9997" width="1.140625" style="17" customWidth="1"/>
    <col min="9998" max="9998" width="2.28515625" style="17" customWidth="1"/>
    <col min="9999" max="9999" width="10.28515625" style="17" customWidth="1"/>
    <col min="10000" max="10000" width="2.85546875" style="17" customWidth="1"/>
    <col min="10001" max="10001" width="3.140625" style="17" customWidth="1"/>
    <col min="10002" max="10240" width="6.85546875" style="17" customWidth="1"/>
    <col min="10241" max="10241" width="1.140625" style="17" customWidth="1"/>
    <col min="10242" max="10242" width="4.5703125" style="17" customWidth="1"/>
    <col min="10243" max="10243" width="8" style="17" customWidth="1"/>
    <col min="10244" max="10244" width="2.28515625" style="17" customWidth="1"/>
    <col min="10245" max="10245" width="13.7109375" style="17" customWidth="1"/>
    <col min="10246" max="10246" width="8" style="17" customWidth="1"/>
    <col min="10247" max="10247" width="25.140625" style="17" customWidth="1"/>
    <col min="10248" max="10248" width="2.28515625" style="17" customWidth="1"/>
    <col min="10249" max="10249" width="3.28515625" style="17" customWidth="1"/>
    <col min="10250" max="10250" width="2.42578125" style="17" customWidth="1"/>
    <col min="10251" max="10251" width="1.140625" style="17" customWidth="1"/>
    <col min="10252" max="10252" width="12.5703125" style="17" customWidth="1"/>
    <col min="10253" max="10253" width="1.140625" style="17" customWidth="1"/>
    <col min="10254" max="10254" width="2.28515625" style="17" customWidth="1"/>
    <col min="10255" max="10255" width="10.28515625" style="17" customWidth="1"/>
    <col min="10256" max="10256" width="2.85546875" style="17" customWidth="1"/>
    <col min="10257" max="10257" width="3.140625" style="17" customWidth="1"/>
    <col min="10258" max="10496" width="6.85546875" style="17" customWidth="1"/>
    <col min="10497" max="10497" width="1.140625" style="17" customWidth="1"/>
    <col min="10498" max="10498" width="4.5703125" style="17" customWidth="1"/>
    <col min="10499" max="10499" width="8" style="17" customWidth="1"/>
    <col min="10500" max="10500" width="2.28515625" style="17" customWidth="1"/>
    <col min="10501" max="10501" width="13.7109375" style="17" customWidth="1"/>
    <col min="10502" max="10502" width="8" style="17" customWidth="1"/>
    <col min="10503" max="10503" width="25.140625" style="17" customWidth="1"/>
    <col min="10504" max="10504" width="2.28515625" style="17" customWidth="1"/>
    <col min="10505" max="10505" width="3.28515625" style="17" customWidth="1"/>
    <col min="10506" max="10506" width="2.42578125" style="17" customWidth="1"/>
    <col min="10507" max="10507" width="1.140625" style="17" customWidth="1"/>
    <col min="10508" max="10508" width="12.5703125" style="17" customWidth="1"/>
    <col min="10509" max="10509" width="1.140625" style="17" customWidth="1"/>
    <col min="10510" max="10510" width="2.28515625" style="17" customWidth="1"/>
    <col min="10511" max="10511" width="10.28515625" style="17" customWidth="1"/>
    <col min="10512" max="10512" width="2.85546875" style="17" customWidth="1"/>
    <col min="10513" max="10513" width="3.140625" style="17" customWidth="1"/>
    <col min="10514" max="10752" width="6.85546875" style="17" customWidth="1"/>
    <col min="10753" max="10753" width="1.140625" style="17" customWidth="1"/>
    <col min="10754" max="10754" width="4.5703125" style="17" customWidth="1"/>
    <col min="10755" max="10755" width="8" style="17" customWidth="1"/>
    <col min="10756" max="10756" width="2.28515625" style="17" customWidth="1"/>
    <col min="10757" max="10757" width="13.7109375" style="17" customWidth="1"/>
    <col min="10758" max="10758" width="8" style="17" customWidth="1"/>
    <col min="10759" max="10759" width="25.140625" style="17" customWidth="1"/>
    <col min="10760" max="10760" width="2.28515625" style="17" customWidth="1"/>
    <col min="10761" max="10761" width="3.28515625" style="17" customWidth="1"/>
    <col min="10762" max="10762" width="2.42578125" style="17" customWidth="1"/>
    <col min="10763" max="10763" width="1.140625" style="17" customWidth="1"/>
    <col min="10764" max="10764" width="12.5703125" style="17" customWidth="1"/>
    <col min="10765" max="10765" width="1.140625" style="17" customWidth="1"/>
    <col min="10766" max="10766" width="2.28515625" style="17" customWidth="1"/>
    <col min="10767" max="10767" width="10.28515625" style="17" customWidth="1"/>
    <col min="10768" max="10768" width="2.85546875" style="17" customWidth="1"/>
    <col min="10769" max="10769" width="3.140625" style="17" customWidth="1"/>
    <col min="10770" max="11008" width="6.85546875" style="17" customWidth="1"/>
    <col min="11009" max="11009" width="1.140625" style="17" customWidth="1"/>
    <col min="11010" max="11010" width="4.5703125" style="17" customWidth="1"/>
    <col min="11011" max="11011" width="8" style="17" customWidth="1"/>
    <col min="11012" max="11012" width="2.28515625" style="17" customWidth="1"/>
    <col min="11013" max="11013" width="13.7109375" style="17" customWidth="1"/>
    <col min="11014" max="11014" width="8" style="17" customWidth="1"/>
    <col min="11015" max="11015" width="25.140625" style="17" customWidth="1"/>
    <col min="11016" max="11016" width="2.28515625" style="17" customWidth="1"/>
    <col min="11017" max="11017" width="3.28515625" style="17" customWidth="1"/>
    <col min="11018" max="11018" width="2.42578125" style="17" customWidth="1"/>
    <col min="11019" max="11019" width="1.140625" style="17" customWidth="1"/>
    <col min="11020" max="11020" width="12.5703125" style="17" customWidth="1"/>
    <col min="11021" max="11021" width="1.140625" style="17" customWidth="1"/>
    <col min="11022" max="11022" width="2.28515625" style="17" customWidth="1"/>
    <col min="11023" max="11023" width="10.28515625" style="17" customWidth="1"/>
    <col min="11024" max="11024" width="2.85546875" style="17" customWidth="1"/>
    <col min="11025" max="11025" width="3.140625" style="17" customWidth="1"/>
    <col min="11026" max="11264" width="6.85546875" style="17" customWidth="1"/>
    <col min="11265" max="11265" width="1.140625" style="17" customWidth="1"/>
    <col min="11266" max="11266" width="4.5703125" style="17" customWidth="1"/>
    <col min="11267" max="11267" width="8" style="17" customWidth="1"/>
    <col min="11268" max="11268" width="2.28515625" style="17" customWidth="1"/>
    <col min="11269" max="11269" width="13.7109375" style="17" customWidth="1"/>
    <col min="11270" max="11270" width="8" style="17" customWidth="1"/>
    <col min="11271" max="11271" width="25.140625" style="17" customWidth="1"/>
    <col min="11272" max="11272" width="2.28515625" style="17" customWidth="1"/>
    <col min="11273" max="11273" width="3.28515625" style="17" customWidth="1"/>
    <col min="11274" max="11274" width="2.42578125" style="17" customWidth="1"/>
    <col min="11275" max="11275" width="1.140625" style="17" customWidth="1"/>
    <col min="11276" max="11276" width="12.5703125" style="17" customWidth="1"/>
    <col min="11277" max="11277" width="1.140625" style="17" customWidth="1"/>
    <col min="11278" max="11278" width="2.28515625" style="17" customWidth="1"/>
    <col min="11279" max="11279" width="10.28515625" style="17" customWidth="1"/>
    <col min="11280" max="11280" width="2.85546875" style="17" customWidth="1"/>
    <col min="11281" max="11281" width="3.140625" style="17" customWidth="1"/>
    <col min="11282" max="11520" width="6.85546875" style="17" customWidth="1"/>
    <col min="11521" max="11521" width="1.140625" style="17" customWidth="1"/>
    <col min="11522" max="11522" width="4.5703125" style="17" customWidth="1"/>
    <col min="11523" max="11523" width="8" style="17" customWidth="1"/>
    <col min="11524" max="11524" width="2.28515625" style="17" customWidth="1"/>
    <col min="11525" max="11525" width="13.7109375" style="17" customWidth="1"/>
    <col min="11526" max="11526" width="8" style="17" customWidth="1"/>
    <col min="11527" max="11527" width="25.140625" style="17" customWidth="1"/>
    <col min="11528" max="11528" width="2.28515625" style="17" customWidth="1"/>
    <col min="11529" max="11529" width="3.28515625" style="17" customWidth="1"/>
    <col min="11530" max="11530" width="2.42578125" style="17" customWidth="1"/>
    <col min="11531" max="11531" width="1.140625" style="17" customWidth="1"/>
    <col min="11532" max="11532" width="12.5703125" style="17" customWidth="1"/>
    <col min="11533" max="11533" width="1.140625" style="17" customWidth="1"/>
    <col min="11534" max="11534" width="2.28515625" style="17" customWidth="1"/>
    <col min="11535" max="11535" width="10.28515625" style="17" customWidth="1"/>
    <col min="11536" max="11536" width="2.85546875" style="17" customWidth="1"/>
    <col min="11537" max="11537" width="3.140625" style="17" customWidth="1"/>
    <col min="11538" max="11776" width="6.85546875" style="17" customWidth="1"/>
    <col min="11777" max="11777" width="1.140625" style="17" customWidth="1"/>
    <col min="11778" max="11778" width="4.5703125" style="17" customWidth="1"/>
    <col min="11779" max="11779" width="8" style="17" customWidth="1"/>
    <col min="11780" max="11780" width="2.28515625" style="17" customWidth="1"/>
    <col min="11781" max="11781" width="13.7109375" style="17" customWidth="1"/>
    <col min="11782" max="11782" width="8" style="17" customWidth="1"/>
    <col min="11783" max="11783" width="25.140625" style="17" customWidth="1"/>
    <col min="11784" max="11784" width="2.28515625" style="17" customWidth="1"/>
    <col min="11785" max="11785" width="3.28515625" style="17" customWidth="1"/>
    <col min="11786" max="11786" width="2.42578125" style="17" customWidth="1"/>
    <col min="11787" max="11787" width="1.140625" style="17" customWidth="1"/>
    <col min="11788" max="11788" width="12.5703125" style="17" customWidth="1"/>
    <col min="11789" max="11789" width="1.140625" style="17" customWidth="1"/>
    <col min="11790" max="11790" width="2.28515625" style="17" customWidth="1"/>
    <col min="11791" max="11791" width="10.28515625" style="17" customWidth="1"/>
    <col min="11792" max="11792" width="2.85546875" style="17" customWidth="1"/>
    <col min="11793" max="11793" width="3.140625" style="17" customWidth="1"/>
    <col min="11794" max="12032" width="6.85546875" style="17" customWidth="1"/>
    <col min="12033" max="12033" width="1.140625" style="17" customWidth="1"/>
    <col min="12034" max="12034" width="4.5703125" style="17" customWidth="1"/>
    <col min="12035" max="12035" width="8" style="17" customWidth="1"/>
    <col min="12036" max="12036" width="2.28515625" style="17" customWidth="1"/>
    <col min="12037" max="12037" width="13.7109375" style="17" customWidth="1"/>
    <col min="12038" max="12038" width="8" style="17" customWidth="1"/>
    <col min="12039" max="12039" width="25.140625" style="17" customWidth="1"/>
    <col min="12040" max="12040" width="2.28515625" style="17" customWidth="1"/>
    <col min="12041" max="12041" width="3.28515625" style="17" customWidth="1"/>
    <col min="12042" max="12042" width="2.42578125" style="17" customWidth="1"/>
    <col min="12043" max="12043" width="1.140625" style="17" customWidth="1"/>
    <col min="12044" max="12044" width="12.5703125" style="17" customWidth="1"/>
    <col min="12045" max="12045" width="1.140625" style="17" customWidth="1"/>
    <col min="12046" max="12046" width="2.28515625" style="17" customWidth="1"/>
    <col min="12047" max="12047" width="10.28515625" style="17" customWidth="1"/>
    <col min="12048" max="12048" width="2.85546875" style="17" customWidth="1"/>
    <col min="12049" max="12049" width="3.140625" style="17" customWidth="1"/>
    <col min="12050" max="12288" width="6.85546875" style="17" customWidth="1"/>
    <col min="12289" max="12289" width="1.140625" style="17" customWidth="1"/>
    <col min="12290" max="12290" width="4.5703125" style="17" customWidth="1"/>
    <col min="12291" max="12291" width="8" style="17" customWidth="1"/>
    <col min="12292" max="12292" width="2.28515625" style="17" customWidth="1"/>
    <col min="12293" max="12293" width="13.7109375" style="17" customWidth="1"/>
    <col min="12294" max="12294" width="8" style="17" customWidth="1"/>
    <col min="12295" max="12295" width="25.140625" style="17" customWidth="1"/>
    <col min="12296" max="12296" width="2.28515625" style="17" customWidth="1"/>
    <col min="12297" max="12297" width="3.28515625" style="17" customWidth="1"/>
    <col min="12298" max="12298" width="2.42578125" style="17" customWidth="1"/>
    <col min="12299" max="12299" width="1.140625" style="17" customWidth="1"/>
    <col min="12300" max="12300" width="12.5703125" style="17" customWidth="1"/>
    <col min="12301" max="12301" width="1.140625" style="17" customWidth="1"/>
    <col min="12302" max="12302" width="2.28515625" style="17" customWidth="1"/>
    <col min="12303" max="12303" width="10.28515625" style="17" customWidth="1"/>
    <col min="12304" max="12304" width="2.85546875" style="17" customWidth="1"/>
    <col min="12305" max="12305" width="3.140625" style="17" customWidth="1"/>
    <col min="12306" max="12544" width="6.85546875" style="17" customWidth="1"/>
    <col min="12545" max="12545" width="1.140625" style="17" customWidth="1"/>
    <col min="12546" max="12546" width="4.5703125" style="17" customWidth="1"/>
    <col min="12547" max="12547" width="8" style="17" customWidth="1"/>
    <col min="12548" max="12548" width="2.28515625" style="17" customWidth="1"/>
    <col min="12549" max="12549" width="13.7109375" style="17" customWidth="1"/>
    <col min="12550" max="12550" width="8" style="17" customWidth="1"/>
    <col min="12551" max="12551" width="25.140625" style="17" customWidth="1"/>
    <col min="12552" max="12552" width="2.28515625" style="17" customWidth="1"/>
    <col min="12553" max="12553" width="3.28515625" style="17" customWidth="1"/>
    <col min="12554" max="12554" width="2.42578125" style="17" customWidth="1"/>
    <col min="12555" max="12555" width="1.140625" style="17" customWidth="1"/>
    <col min="12556" max="12556" width="12.5703125" style="17" customWidth="1"/>
    <col min="12557" max="12557" width="1.140625" style="17" customWidth="1"/>
    <col min="12558" max="12558" width="2.28515625" style="17" customWidth="1"/>
    <col min="12559" max="12559" width="10.28515625" style="17" customWidth="1"/>
    <col min="12560" max="12560" width="2.85546875" style="17" customWidth="1"/>
    <col min="12561" max="12561" width="3.140625" style="17" customWidth="1"/>
    <col min="12562" max="12800" width="6.85546875" style="17" customWidth="1"/>
    <col min="12801" max="12801" width="1.140625" style="17" customWidth="1"/>
    <col min="12802" max="12802" width="4.5703125" style="17" customWidth="1"/>
    <col min="12803" max="12803" width="8" style="17" customWidth="1"/>
    <col min="12804" max="12804" width="2.28515625" style="17" customWidth="1"/>
    <col min="12805" max="12805" width="13.7109375" style="17" customWidth="1"/>
    <col min="12806" max="12806" width="8" style="17" customWidth="1"/>
    <col min="12807" max="12807" width="25.140625" style="17" customWidth="1"/>
    <col min="12808" max="12808" width="2.28515625" style="17" customWidth="1"/>
    <col min="12809" max="12809" width="3.28515625" style="17" customWidth="1"/>
    <col min="12810" max="12810" width="2.42578125" style="17" customWidth="1"/>
    <col min="12811" max="12811" width="1.140625" style="17" customWidth="1"/>
    <col min="12812" max="12812" width="12.5703125" style="17" customWidth="1"/>
    <col min="12813" max="12813" width="1.140625" style="17" customWidth="1"/>
    <col min="12814" max="12814" width="2.28515625" style="17" customWidth="1"/>
    <col min="12815" max="12815" width="10.28515625" style="17" customWidth="1"/>
    <col min="12816" max="12816" width="2.85546875" style="17" customWidth="1"/>
    <col min="12817" max="12817" width="3.140625" style="17" customWidth="1"/>
    <col min="12818" max="13056" width="6.85546875" style="17" customWidth="1"/>
    <col min="13057" max="13057" width="1.140625" style="17" customWidth="1"/>
    <col min="13058" max="13058" width="4.5703125" style="17" customWidth="1"/>
    <col min="13059" max="13059" width="8" style="17" customWidth="1"/>
    <col min="13060" max="13060" width="2.28515625" style="17" customWidth="1"/>
    <col min="13061" max="13061" width="13.7109375" style="17" customWidth="1"/>
    <col min="13062" max="13062" width="8" style="17" customWidth="1"/>
    <col min="13063" max="13063" width="25.140625" style="17" customWidth="1"/>
    <col min="13064" max="13064" width="2.28515625" style="17" customWidth="1"/>
    <col min="13065" max="13065" width="3.28515625" style="17" customWidth="1"/>
    <col min="13066" max="13066" width="2.42578125" style="17" customWidth="1"/>
    <col min="13067" max="13067" width="1.140625" style="17" customWidth="1"/>
    <col min="13068" max="13068" width="12.5703125" style="17" customWidth="1"/>
    <col min="13069" max="13069" width="1.140625" style="17" customWidth="1"/>
    <col min="13070" max="13070" width="2.28515625" style="17" customWidth="1"/>
    <col min="13071" max="13071" width="10.28515625" style="17" customWidth="1"/>
    <col min="13072" max="13072" width="2.85546875" style="17" customWidth="1"/>
    <col min="13073" max="13073" width="3.140625" style="17" customWidth="1"/>
    <col min="13074" max="13312" width="6.85546875" style="17" customWidth="1"/>
    <col min="13313" max="13313" width="1.140625" style="17" customWidth="1"/>
    <col min="13314" max="13314" width="4.5703125" style="17" customWidth="1"/>
    <col min="13315" max="13315" width="8" style="17" customWidth="1"/>
    <col min="13316" max="13316" width="2.28515625" style="17" customWidth="1"/>
    <col min="13317" max="13317" width="13.7109375" style="17" customWidth="1"/>
    <col min="13318" max="13318" width="8" style="17" customWidth="1"/>
    <col min="13319" max="13319" width="25.140625" style="17" customWidth="1"/>
    <col min="13320" max="13320" width="2.28515625" style="17" customWidth="1"/>
    <col min="13321" max="13321" width="3.28515625" style="17" customWidth="1"/>
    <col min="13322" max="13322" width="2.42578125" style="17" customWidth="1"/>
    <col min="13323" max="13323" width="1.140625" style="17" customWidth="1"/>
    <col min="13324" max="13324" width="12.5703125" style="17" customWidth="1"/>
    <col min="13325" max="13325" width="1.140625" style="17" customWidth="1"/>
    <col min="13326" max="13326" width="2.28515625" style="17" customWidth="1"/>
    <col min="13327" max="13327" width="10.28515625" style="17" customWidth="1"/>
    <col min="13328" max="13328" width="2.85546875" style="17" customWidth="1"/>
    <col min="13329" max="13329" width="3.140625" style="17" customWidth="1"/>
    <col min="13330" max="13568" width="6.85546875" style="17" customWidth="1"/>
    <col min="13569" max="13569" width="1.140625" style="17" customWidth="1"/>
    <col min="13570" max="13570" width="4.5703125" style="17" customWidth="1"/>
    <col min="13571" max="13571" width="8" style="17" customWidth="1"/>
    <col min="13572" max="13572" width="2.28515625" style="17" customWidth="1"/>
    <col min="13573" max="13573" width="13.7109375" style="17" customWidth="1"/>
    <col min="13574" max="13574" width="8" style="17" customWidth="1"/>
    <col min="13575" max="13575" width="25.140625" style="17" customWidth="1"/>
    <col min="13576" max="13576" width="2.28515625" style="17" customWidth="1"/>
    <col min="13577" max="13577" width="3.28515625" style="17" customWidth="1"/>
    <col min="13578" max="13578" width="2.42578125" style="17" customWidth="1"/>
    <col min="13579" max="13579" width="1.140625" style="17" customWidth="1"/>
    <col min="13580" max="13580" width="12.5703125" style="17" customWidth="1"/>
    <col min="13581" max="13581" width="1.140625" style="17" customWidth="1"/>
    <col min="13582" max="13582" width="2.28515625" style="17" customWidth="1"/>
    <col min="13583" max="13583" width="10.28515625" style="17" customWidth="1"/>
    <col min="13584" max="13584" width="2.85546875" style="17" customWidth="1"/>
    <col min="13585" max="13585" width="3.140625" style="17" customWidth="1"/>
    <col min="13586" max="13824" width="6.85546875" style="17" customWidth="1"/>
    <col min="13825" max="13825" width="1.140625" style="17" customWidth="1"/>
    <col min="13826" max="13826" width="4.5703125" style="17" customWidth="1"/>
    <col min="13827" max="13827" width="8" style="17" customWidth="1"/>
    <col min="13828" max="13828" width="2.28515625" style="17" customWidth="1"/>
    <col min="13829" max="13829" width="13.7109375" style="17" customWidth="1"/>
    <col min="13830" max="13830" width="8" style="17" customWidth="1"/>
    <col min="13831" max="13831" width="25.140625" style="17" customWidth="1"/>
    <col min="13832" max="13832" width="2.28515625" style="17" customWidth="1"/>
    <col min="13833" max="13833" width="3.28515625" style="17" customWidth="1"/>
    <col min="13834" max="13834" width="2.42578125" style="17" customWidth="1"/>
    <col min="13835" max="13835" width="1.140625" style="17" customWidth="1"/>
    <col min="13836" max="13836" width="12.5703125" style="17" customWidth="1"/>
    <col min="13837" max="13837" width="1.140625" style="17" customWidth="1"/>
    <col min="13838" max="13838" width="2.28515625" style="17" customWidth="1"/>
    <col min="13839" max="13839" width="10.28515625" style="17" customWidth="1"/>
    <col min="13840" max="13840" width="2.85546875" style="17" customWidth="1"/>
    <col min="13841" max="13841" width="3.140625" style="17" customWidth="1"/>
    <col min="13842" max="14080" width="6.85546875" style="17" customWidth="1"/>
    <col min="14081" max="14081" width="1.140625" style="17" customWidth="1"/>
    <col min="14082" max="14082" width="4.5703125" style="17" customWidth="1"/>
    <col min="14083" max="14083" width="8" style="17" customWidth="1"/>
    <col min="14084" max="14084" width="2.28515625" style="17" customWidth="1"/>
    <col min="14085" max="14085" width="13.7109375" style="17" customWidth="1"/>
    <col min="14086" max="14086" width="8" style="17" customWidth="1"/>
    <col min="14087" max="14087" width="25.140625" style="17" customWidth="1"/>
    <col min="14088" max="14088" width="2.28515625" style="17" customWidth="1"/>
    <col min="14089" max="14089" width="3.28515625" style="17" customWidth="1"/>
    <col min="14090" max="14090" width="2.42578125" style="17" customWidth="1"/>
    <col min="14091" max="14091" width="1.140625" style="17" customWidth="1"/>
    <col min="14092" max="14092" width="12.5703125" style="17" customWidth="1"/>
    <col min="14093" max="14093" width="1.140625" style="17" customWidth="1"/>
    <col min="14094" max="14094" width="2.28515625" style="17" customWidth="1"/>
    <col min="14095" max="14095" width="10.28515625" style="17" customWidth="1"/>
    <col min="14096" max="14096" width="2.85546875" style="17" customWidth="1"/>
    <col min="14097" max="14097" width="3.140625" style="17" customWidth="1"/>
    <col min="14098" max="14336" width="6.85546875" style="17" customWidth="1"/>
    <col min="14337" max="14337" width="1.140625" style="17" customWidth="1"/>
    <col min="14338" max="14338" width="4.5703125" style="17" customWidth="1"/>
    <col min="14339" max="14339" width="8" style="17" customWidth="1"/>
    <col min="14340" max="14340" width="2.28515625" style="17" customWidth="1"/>
    <col min="14341" max="14341" width="13.7109375" style="17" customWidth="1"/>
    <col min="14342" max="14342" width="8" style="17" customWidth="1"/>
    <col min="14343" max="14343" width="25.140625" style="17" customWidth="1"/>
    <col min="14344" max="14344" width="2.28515625" style="17" customWidth="1"/>
    <col min="14345" max="14345" width="3.28515625" style="17" customWidth="1"/>
    <col min="14346" max="14346" width="2.42578125" style="17" customWidth="1"/>
    <col min="14347" max="14347" width="1.140625" style="17" customWidth="1"/>
    <col min="14348" max="14348" width="12.5703125" style="17" customWidth="1"/>
    <col min="14349" max="14349" width="1.140625" style="17" customWidth="1"/>
    <col min="14350" max="14350" width="2.28515625" style="17" customWidth="1"/>
    <col min="14351" max="14351" width="10.28515625" style="17" customWidth="1"/>
    <col min="14352" max="14352" width="2.85546875" style="17" customWidth="1"/>
    <col min="14353" max="14353" width="3.140625" style="17" customWidth="1"/>
    <col min="14354" max="14592" width="6.85546875" style="17" customWidth="1"/>
    <col min="14593" max="14593" width="1.140625" style="17" customWidth="1"/>
    <col min="14594" max="14594" width="4.5703125" style="17" customWidth="1"/>
    <col min="14595" max="14595" width="8" style="17" customWidth="1"/>
    <col min="14596" max="14596" width="2.28515625" style="17" customWidth="1"/>
    <col min="14597" max="14597" width="13.7109375" style="17" customWidth="1"/>
    <col min="14598" max="14598" width="8" style="17" customWidth="1"/>
    <col min="14599" max="14599" width="25.140625" style="17" customWidth="1"/>
    <col min="14600" max="14600" width="2.28515625" style="17" customWidth="1"/>
    <col min="14601" max="14601" width="3.28515625" style="17" customWidth="1"/>
    <col min="14602" max="14602" width="2.42578125" style="17" customWidth="1"/>
    <col min="14603" max="14603" width="1.140625" style="17" customWidth="1"/>
    <col min="14604" max="14604" width="12.5703125" style="17" customWidth="1"/>
    <col min="14605" max="14605" width="1.140625" style="17" customWidth="1"/>
    <col min="14606" max="14606" width="2.28515625" style="17" customWidth="1"/>
    <col min="14607" max="14607" width="10.28515625" style="17" customWidth="1"/>
    <col min="14608" max="14608" width="2.85546875" style="17" customWidth="1"/>
    <col min="14609" max="14609" width="3.140625" style="17" customWidth="1"/>
    <col min="14610" max="14848" width="6.85546875" style="17" customWidth="1"/>
    <col min="14849" max="14849" width="1.140625" style="17" customWidth="1"/>
    <col min="14850" max="14850" width="4.5703125" style="17" customWidth="1"/>
    <col min="14851" max="14851" width="8" style="17" customWidth="1"/>
    <col min="14852" max="14852" width="2.28515625" style="17" customWidth="1"/>
    <col min="14853" max="14853" width="13.7109375" style="17" customWidth="1"/>
    <col min="14854" max="14854" width="8" style="17" customWidth="1"/>
    <col min="14855" max="14855" width="25.140625" style="17" customWidth="1"/>
    <col min="14856" max="14856" width="2.28515625" style="17" customWidth="1"/>
    <col min="14857" max="14857" width="3.28515625" style="17" customWidth="1"/>
    <col min="14858" max="14858" width="2.42578125" style="17" customWidth="1"/>
    <col min="14859" max="14859" width="1.140625" style="17" customWidth="1"/>
    <col min="14860" max="14860" width="12.5703125" style="17" customWidth="1"/>
    <col min="14861" max="14861" width="1.140625" style="17" customWidth="1"/>
    <col min="14862" max="14862" width="2.28515625" style="17" customWidth="1"/>
    <col min="14863" max="14863" width="10.28515625" style="17" customWidth="1"/>
    <col min="14864" max="14864" width="2.85546875" style="17" customWidth="1"/>
    <col min="14865" max="14865" width="3.140625" style="17" customWidth="1"/>
    <col min="14866" max="15104" width="6.85546875" style="17" customWidth="1"/>
    <col min="15105" max="15105" width="1.140625" style="17" customWidth="1"/>
    <col min="15106" max="15106" width="4.5703125" style="17" customWidth="1"/>
    <col min="15107" max="15107" width="8" style="17" customWidth="1"/>
    <col min="15108" max="15108" width="2.28515625" style="17" customWidth="1"/>
    <col min="15109" max="15109" width="13.7109375" style="17" customWidth="1"/>
    <col min="15110" max="15110" width="8" style="17" customWidth="1"/>
    <col min="15111" max="15111" width="25.140625" style="17" customWidth="1"/>
    <col min="15112" max="15112" width="2.28515625" style="17" customWidth="1"/>
    <col min="15113" max="15113" width="3.28515625" style="17" customWidth="1"/>
    <col min="15114" max="15114" width="2.42578125" style="17" customWidth="1"/>
    <col min="15115" max="15115" width="1.140625" style="17" customWidth="1"/>
    <col min="15116" max="15116" width="12.5703125" style="17" customWidth="1"/>
    <col min="15117" max="15117" width="1.140625" style="17" customWidth="1"/>
    <col min="15118" max="15118" width="2.28515625" style="17" customWidth="1"/>
    <col min="15119" max="15119" width="10.28515625" style="17" customWidth="1"/>
    <col min="15120" max="15120" width="2.85546875" style="17" customWidth="1"/>
    <col min="15121" max="15121" width="3.140625" style="17" customWidth="1"/>
    <col min="15122" max="15360" width="6.85546875" style="17" customWidth="1"/>
    <col min="15361" max="15361" width="1.140625" style="17" customWidth="1"/>
    <col min="15362" max="15362" width="4.5703125" style="17" customWidth="1"/>
    <col min="15363" max="15363" width="8" style="17" customWidth="1"/>
    <col min="15364" max="15364" width="2.28515625" style="17" customWidth="1"/>
    <col min="15365" max="15365" width="13.7109375" style="17" customWidth="1"/>
    <col min="15366" max="15366" width="8" style="17" customWidth="1"/>
    <col min="15367" max="15367" width="25.140625" style="17" customWidth="1"/>
    <col min="15368" max="15368" width="2.28515625" style="17" customWidth="1"/>
    <col min="15369" max="15369" width="3.28515625" style="17" customWidth="1"/>
    <col min="15370" max="15370" width="2.42578125" style="17" customWidth="1"/>
    <col min="15371" max="15371" width="1.140625" style="17" customWidth="1"/>
    <col min="15372" max="15372" width="12.5703125" style="17" customWidth="1"/>
    <col min="15373" max="15373" width="1.140625" style="17" customWidth="1"/>
    <col min="15374" max="15374" width="2.28515625" style="17" customWidth="1"/>
    <col min="15375" max="15375" width="10.28515625" style="17" customWidth="1"/>
    <col min="15376" max="15376" width="2.85546875" style="17" customWidth="1"/>
    <col min="15377" max="15377" width="3.140625" style="17" customWidth="1"/>
    <col min="15378" max="15616" width="6.85546875" style="17" customWidth="1"/>
    <col min="15617" max="15617" width="1.140625" style="17" customWidth="1"/>
    <col min="15618" max="15618" width="4.5703125" style="17" customWidth="1"/>
    <col min="15619" max="15619" width="8" style="17" customWidth="1"/>
    <col min="15620" max="15620" width="2.28515625" style="17" customWidth="1"/>
    <col min="15621" max="15621" width="13.7109375" style="17" customWidth="1"/>
    <col min="15622" max="15622" width="8" style="17" customWidth="1"/>
    <col min="15623" max="15623" width="25.140625" style="17" customWidth="1"/>
    <col min="15624" max="15624" width="2.28515625" style="17" customWidth="1"/>
    <col min="15625" max="15625" width="3.28515625" style="17" customWidth="1"/>
    <col min="15626" max="15626" width="2.42578125" style="17" customWidth="1"/>
    <col min="15627" max="15627" width="1.140625" style="17" customWidth="1"/>
    <col min="15628" max="15628" width="12.5703125" style="17" customWidth="1"/>
    <col min="15629" max="15629" width="1.140625" style="17" customWidth="1"/>
    <col min="15630" max="15630" width="2.28515625" style="17" customWidth="1"/>
    <col min="15631" max="15631" width="10.28515625" style="17" customWidth="1"/>
    <col min="15632" max="15632" width="2.85546875" style="17" customWidth="1"/>
    <col min="15633" max="15633" width="3.140625" style="17" customWidth="1"/>
    <col min="15634" max="15872" width="6.85546875" style="17" customWidth="1"/>
    <col min="15873" max="15873" width="1.140625" style="17" customWidth="1"/>
    <col min="15874" max="15874" width="4.5703125" style="17" customWidth="1"/>
    <col min="15875" max="15875" width="8" style="17" customWidth="1"/>
    <col min="15876" max="15876" width="2.28515625" style="17" customWidth="1"/>
    <col min="15877" max="15877" width="13.7109375" style="17" customWidth="1"/>
    <col min="15878" max="15878" width="8" style="17" customWidth="1"/>
    <col min="15879" max="15879" width="25.140625" style="17" customWidth="1"/>
    <col min="15880" max="15880" width="2.28515625" style="17" customWidth="1"/>
    <col min="15881" max="15881" width="3.28515625" style="17" customWidth="1"/>
    <col min="15882" max="15882" width="2.42578125" style="17" customWidth="1"/>
    <col min="15883" max="15883" width="1.140625" style="17" customWidth="1"/>
    <col min="15884" max="15884" width="12.5703125" style="17" customWidth="1"/>
    <col min="15885" max="15885" width="1.140625" style="17" customWidth="1"/>
    <col min="15886" max="15886" width="2.28515625" style="17" customWidth="1"/>
    <col min="15887" max="15887" width="10.28515625" style="17" customWidth="1"/>
    <col min="15888" max="15888" width="2.85546875" style="17" customWidth="1"/>
    <col min="15889" max="15889" width="3.140625" style="17" customWidth="1"/>
    <col min="15890" max="16128" width="6.85546875" style="17" customWidth="1"/>
    <col min="16129" max="16129" width="1.140625" style="17" customWidth="1"/>
    <col min="16130" max="16130" width="4.5703125" style="17" customWidth="1"/>
    <col min="16131" max="16131" width="8" style="17" customWidth="1"/>
    <col min="16132" max="16132" width="2.28515625" style="17" customWidth="1"/>
    <col min="16133" max="16133" width="13.7109375" style="17" customWidth="1"/>
    <col min="16134" max="16134" width="8" style="17" customWidth="1"/>
    <col min="16135" max="16135" width="25.140625" style="17" customWidth="1"/>
    <col min="16136" max="16136" width="2.28515625" style="17" customWidth="1"/>
    <col min="16137" max="16137" width="3.28515625" style="17" customWidth="1"/>
    <col min="16138" max="16138" width="2.42578125" style="17" customWidth="1"/>
    <col min="16139" max="16139" width="1.140625" style="17" customWidth="1"/>
    <col min="16140" max="16140" width="12.5703125" style="17" customWidth="1"/>
    <col min="16141" max="16141" width="1.140625" style="17" customWidth="1"/>
    <col min="16142" max="16142" width="2.28515625" style="17" customWidth="1"/>
    <col min="16143" max="16143" width="10.28515625" style="17" customWidth="1"/>
    <col min="16144" max="16144" width="2.85546875" style="17" customWidth="1"/>
    <col min="16145" max="16145" width="3.140625" style="17" customWidth="1"/>
    <col min="16146" max="16384" width="6.85546875" style="17" customWidth="1"/>
  </cols>
  <sheetData>
    <row r="1" spans="2:20" ht="6" customHeight="1" x14ac:dyDescent="0.25"/>
    <row r="2" spans="2:20" ht="16.5" customHeight="1" x14ac:dyDescent="0.25">
      <c r="E2" s="216" t="s">
        <v>1288</v>
      </c>
      <c r="F2" s="216"/>
      <c r="G2" s="216"/>
      <c r="H2" s="216"/>
      <c r="I2" s="216"/>
      <c r="J2" s="216"/>
      <c r="K2" s="216"/>
      <c r="L2" s="216"/>
    </row>
    <row r="3" spans="2:20" ht="13.5" customHeight="1" x14ac:dyDescent="0.25">
      <c r="D3" s="217" t="s">
        <v>733</v>
      </c>
      <c r="E3" s="217"/>
      <c r="F3" s="217"/>
      <c r="G3" s="217"/>
      <c r="H3" s="217"/>
      <c r="I3" s="217"/>
      <c r="J3" s="217"/>
      <c r="K3" s="217"/>
      <c r="L3" s="217"/>
      <c r="M3" s="217"/>
      <c r="N3" s="217"/>
      <c r="O3" s="217"/>
      <c r="P3" s="217"/>
      <c r="Q3" s="217"/>
      <c r="R3" s="217"/>
      <c r="S3" s="217"/>
      <c r="T3" s="217"/>
    </row>
    <row r="4" spans="2:20" ht="13.5" customHeight="1" x14ac:dyDescent="0.25">
      <c r="D4" s="217"/>
      <c r="E4" s="217"/>
      <c r="F4" s="217"/>
      <c r="G4" s="217"/>
      <c r="H4" s="217"/>
      <c r="I4" s="217"/>
      <c r="J4" s="217"/>
      <c r="K4" s="217"/>
      <c r="L4" s="217"/>
      <c r="M4" s="217"/>
      <c r="N4" s="217"/>
      <c r="O4" s="217"/>
      <c r="P4" s="217"/>
      <c r="Q4" s="217"/>
      <c r="R4" s="217"/>
      <c r="S4" s="217"/>
      <c r="T4" s="217"/>
    </row>
    <row r="5" spans="2:20" ht="13.5" customHeight="1" x14ac:dyDescent="0.25">
      <c r="D5" s="217"/>
      <c r="E5" s="217"/>
      <c r="F5" s="217"/>
      <c r="G5" s="217"/>
      <c r="H5" s="217"/>
      <c r="I5" s="217"/>
      <c r="J5" s="217"/>
      <c r="K5" s="217"/>
      <c r="L5" s="217"/>
      <c r="M5" s="217"/>
      <c r="N5" s="217"/>
      <c r="O5" s="217"/>
      <c r="P5" s="217"/>
      <c r="Q5" s="217"/>
      <c r="R5" s="217"/>
      <c r="S5" s="217"/>
      <c r="T5" s="217"/>
    </row>
    <row r="6" spans="2:20" ht="13.5" customHeight="1" x14ac:dyDescent="0.25">
      <c r="D6" s="217"/>
      <c r="E6" s="217"/>
      <c r="F6" s="217"/>
      <c r="G6" s="217"/>
      <c r="H6" s="217"/>
      <c r="I6" s="217"/>
      <c r="J6" s="217"/>
      <c r="K6" s="217"/>
      <c r="L6" s="217"/>
      <c r="M6" s="217"/>
      <c r="N6" s="217"/>
      <c r="O6" s="217"/>
      <c r="P6" s="217"/>
      <c r="Q6" s="217"/>
      <c r="R6" s="217"/>
      <c r="S6" s="217"/>
      <c r="T6" s="217"/>
    </row>
    <row r="7" spans="2:20" ht="10.5" customHeight="1" x14ac:dyDescent="0.25">
      <c r="D7" s="217"/>
      <c r="E7" s="217"/>
      <c r="F7" s="217"/>
      <c r="G7" s="217"/>
      <c r="H7" s="217"/>
      <c r="I7" s="217"/>
      <c r="J7" s="217"/>
      <c r="K7" s="217"/>
      <c r="L7" s="217"/>
      <c r="M7" s="217"/>
      <c r="N7" s="217"/>
      <c r="O7" s="217"/>
      <c r="P7" s="217"/>
      <c r="Q7" s="217"/>
      <c r="R7" s="217"/>
      <c r="S7" s="217"/>
      <c r="T7" s="217"/>
    </row>
    <row r="8" spans="2:20" ht="13.5" customHeight="1" x14ac:dyDescent="0.25">
      <c r="D8" s="217"/>
      <c r="E8" s="217"/>
      <c r="F8" s="217"/>
      <c r="G8" s="217"/>
      <c r="H8" s="217"/>
      <c r="I8" s="217"/>
      <c r="J8" s="217"/>
      <c r="K8" s="217"/>
      <c r="L8" s="217"/>
      <c r="M8" s="217"/>
      <c r="N8" s="217"/>
      <c r="O8" s="217"/>
      <c r="P8" s="217"/>
      <c r="Q8" s="217"/>
      <c r="R8" s="217"/>
      <c r="S8" s="217"/>
      <c r="T8" s="217"/>
    </row>
    <row r="9" spans="2:20" ht="6.75" customHeight="1" x14ac:dyDescent="0.25">
      <c r="D9" s="217"/>
      <c r="E9" s="217"/>
      <c r="F9" s="217"/>
      <c r="G9" s="217"/>
      <c r="H9" s="217"/>
      <c r="I9" s="217"/>
      <c r="J9" s="217"/>
      <c r="K9" s="217"/>
      <c r="L9" s="217"/>
      <c r="M9" s="217"/>
      <c r="N9" s="217"/>
      <c r="O9" s="217"/>
      <c r="P9" s="217"/>
      <c r="Q9" s="217"/>
      <c r="R9" s="217"/>
      <c r="S9" s="217"/>
      <c r="T9" s="217"/>
    </row>
    <row r="10" spans="2:20" ht="18.75" customHeight="1" x14ac:dyDescent="0.25">
      <c r="B10" s="218" t="s">
        <v>731</v>
      </c>
      <c r="C10" s="218"/>
      <c r="E10" s="218" t="s">
        <v>734</v>
      </c>
      <c r="F10" s="218"/>
      <c r="G10" s="218"/>
      <c r="H10" s="218"/>
      <c r="I10" s="218"/>
      <c r="J10" s="218"/>
      <c r="K10" s="218"/>
      <c r="L10" s="218"/>
      <c r="M10" s="218"/>
      <c r="O10" s="218" t="s">
        <v>732</v>
      </c>
      <c r="P10" s="218"/>
      <c r="Q10" s="218"/>
    </row>
    <row r="11" spans="2:20" ht="9" customHeight="1" x14ac:dyDescent="0.25">
      <c r="B11" s="213" t="s">
        <v>735</v>
      </c>
      <c r="C11" s="213"/>
      <c r="E11" s="213" t="s">
        <v>736</v>
      </c>
      <c r="F11" s="213"/>
      <c r="G11" s="213"/>
      <c r="H11" s="213"/>
      <c r="I11" s="213"/>
      <c r="J11" s="213"/>
      <c r="K11" s="213"/>
      <c r="L11" s="213"/>
      <c r="M11" s="213"/>
      <c r="N11" s="213"/>
      <c r="O11" s="214">
        <v>1</v>
      </c>
      <c r="P11" s="214"/>
      <c r="Q11" s="214"/>
    </row>
    <row r="12" spans="2:20" ht="6" customHeight="1" x14ac:dyDescent="0.25"/>
    <row r="13" spans="2:20" ht="9" customHeight="1" x14ac:dyDescent="0.25">
      <c r="B13" s="213" t="s">
        <v>737</v>
      </c>
      <c r="C13" s="213"/>
      <c r="E13" s="213" t="s">
        <v>738</v>
      </c>
      <c r="F13" s="213"/>
      <c r="G13" s="213"/>
      <c r="H13" s="213"/>
      <c r="I13" s="213"/>
      <c r="J13" s="213"/>
      <c r="K13" s="213"/>
      <c r="L13" s="213"/>
      <c r="M13" s="213"/>
      <c r="N13" s="213"/>
      <c r="O13" s="214">
        <v>500000</v>
      </c>
      <c r="P13" s="214"/>
      <c r="Q13" s="214"/>
    </row>
    <row r="14" spans="2:20" ht="6" customHeight="1" x14ac:dyDescent="0.25"/>
    <row r="15" spans="2:20" ht="9" customHeight="1" x14ac:dyDescent="0.25">
      <c r="B15" s="213" t="s">
        <v>739</v>
      </c>
      <c r="C15" s="213"/>
      <c r="E15" s="213" t="s">
        <v>738</v>
      </c>
      <c r="F15" s="213"/>
      <c r="G15" s="213"/>
      <c r="H15" s="213"/>
      <c r="I15" s="213"/>
      <c r="J15" s="213"/>
      <c r="K15" s="213"/>
      <c r="L15" s="213"/>
      <c r="M15" s="213"/>
      <c r="N15" s="213"/>
      <c r="O15" s="214">
        <v>5976062</v>
      </c>
      <c r="P15" s="214"/>
      <c r="Q15" s="214"/>
    </row>
    <row r="16" spans="2:20" ht="6" customHeight="1" x14ac:dyDescent="0.25"/>
    <row r="17" spans="2:17" ht="9" customHeight="1" x14ac:dyDescent="0.25">
      <c r="B17" s="213" t="s">
        <v>740</v>
      </c>
      <c r="C17" s="213"/>
      <c r="E17" s="213" t="s">
        <v>741</v>
      </c>
      <c r="F17" s="213"/>
      <c r="G17" s="213"/>
      <c r="H17" s="213"/>
      <c r="I17" s="213"/>
      <c r="J17" s="213"/>
      <c r="K17" s="213"/>
      <c r="L17" s="213"/>
      <c r="M17" s="213"/>
      <c r="N17" s="213"/>
      <c r="O17" s="214">
        <v>3855662.5</v>
      </c>
      <c r="P17" s="214"/>
      <c r="Q17" s="214"/>
    </row>
    <row r="18" spans="2:17" ht="6" customHeight="1" x14ac:dyDescent="0.25"/>
    <row r="19" spans="2:17" ht="9" customHeight="1" x14ac:dyDescent="0.25">
      <c r="B19" s="213" t="s">
        <v>742</v>
      </c>
      <c r="C19" s="213"/>
      <c r="E19" s="213" t="s">
        <v>743</v>
      </c>
      <c r="F19" s="213"/>
      <c r="G19" s="213"/>
      <c r="H19" s="213"/>
      <c r="I19" s="213"/>
      <c r="J19" s="213"/>
      <c r="K19" s="213"/>
      <c r="L19" s="213"/>
      <c r="M19" s="213"/>
      <c r="N19" s="213"/>
      <c r="O19" s="214">
        <v>1</v>
      </c>
      <c r="P19" s="214"/>
      <c r="Q19" s="214"/>
    </row>
    <row r="20" spans="2:17" ht="6" customHeight="1" x14ac:dyDescent="0.25"/>
    <row r="21" spans="2:17" ht="9" customHeight="1" x14ac:dyDescent="0.25">
      <c r="B21" s="213" t="s">
        <v>744</v>
      </c>
      <c r="C21" s="213"/>
      <c r="E21" s="213" t="s">
        <v>745</v>
      </c>
      <c r="F21" s="213"/>
      <c r="G21" s="213"/>
      <c r="H21" s="213"/>
      <c r="I21" s="213"/>
      <c r="J21" s="213"/>
      <c r="K21" s="213"/>
      <c r="L21" s="213"/>
      <c r="M21" s="213"/>
      <c r="N21" s="213"/>
      <c r="O21" s="214">
        <v>1</v>
      </c>
      <c r="P21" s="214"/>
      <c r="Q21" s="214"/>
    </row>
    <row r="22" spans="2:17" ht="6" customHeight="1" x14ac:dyDescent="0.25"/>
    <row r="23" spans="2:17" ht="9" customHeight="1" x14ac:dyDescent="0.25">
      <c r="B23" s="213" t="s">
        <v>746</v>
      </c>
      <c r="C23" s="213"/>
      <c r="E23" s="213" t="s">
        <v>747</v>
      </c>
      <c r="F23" s="213"/>
      <c r="G23" s="213"/>
      <c r="H23" s="213"/>
      <c r="I23" s="213"/>
      <c r="J23" s="213"/>
      <c r="K23" s="213"/>
      <c r="L23" s="213"/>
      <c r="M23" s="213"/>
      <c r="N23" s="213"/>
      <c r="O23" s="214">
        <v>1402560.8</v>
      </c>
      <c r="P23" s="214"/>
      <c r="Q23" s="214"/>
    </row>
    <row r="24" spans="2:17" ht="6" customHeight="1" x14ac:dyDescent="0.25"/>
    <row r="25" spans="2:17" ht="9" customHeight="1" x14ac:dyDescent="0.25">
      <c r="B25" s="213" t="s">
        <v>748</v>
      </c>
      <c r="C25" s="213"/>
      <c r="E25" s="213" t="s">
        <v>749</v>
      </c>
      <c r="F25" s="213"/>
      <c r="G25" s="213"/>
      <c r="H25" s="213"/>
      <c r="I25" s="213"/>
      <c r="J25" s="213"/>
      <c r="K25" s="213"/>
      <c r="L25" s="213"/>
      <c r="M25" s="213"/>
      <c r="N25" s="213"/>
      <c r="O25" s="214">
        <v>750000</v>
      </c>
      <c r="P25" s="214"/>
      <c r="Q25" s="214"/>
    </row>
    <row r="26" spans="2:17" ht="6" customHeight="1" x14ac:dyDescent="0.25"/>
    <row r="27" spans="2:17" ht="9" customHeight="1" x14ac:dyDescent="0.25">
      <c r="B27" s="213" t="s">
        <v>750</v>
      </c>
      <c r="C27" s="213"/>
      <c r="E27" s="213" t="s">
        <v>751</v>
      </c>
      <c r="F27" s="213"/>
      <c r="G27" s="213"/>
      <c r="H27" s="213"/>
      <c r="I27" s="213"/>
      <c r="J27" s="213"/>
      <c r="K27" s="213"/>
      <c r="L27" s="213"/>
      <c r="M27" s="213"/>
      <c r="N27" s="213"/>
      <c r="O27" s="214">
        <v>10266580.279999999</v>
      </c>
      <c r="P27" s="214"/>
      <c r="Q27" s="214"/>
    </row>
    <row r="28" spans="2:17" ht="6" customHeight="1" x14ac:dyDescent="0.25"/>
    <row r="29" spans="2:17" ht="9" customHeight="1" x14ac:dyDescent="0.25">
      <c r="B29" s="213" t="s">
        <v>752</v>
      </c>
      <c r="C29" s="213"/>
      <c r="E29" s="213" t="s">
        <v>753</v>
      </c>
      <c r="F29" s="213"/>
      <c r="G29" s="213"/>
      <c r="H29" s="213"/>
      <c r="I29" s="213"/>
      <c r="J29" s="213"/>
      <c r="K29" s="213"/>
      <c r="L29" s="213"/>
      <c r="M29" s="213"/>
      <c r="N29" s="213"/>
      <c r="O29" s="214">
        <v>1</v>
      </c>
      <c r="P29" s="214"/>
      <c r="Q29" s="214"/>
    </row>
    <row r="30" spans="2:17" ht="6" customHeight="1" x14ac:dyDescent="0.25"/>
    <row r="31" spans="2:17" ht="9" customHeight="1" x14ac:dyDescent="0.25">
      <c r="B31" s="213" t="s">
        <v>754</v>
      </c>
      <c r="C31" s="213"/>
      <c r="E31" s="213" t="s">
        <v>755</v>
      </c>
      <c r="F31" s="213"/>
      <c r="G31" s="213"/>
      <c r="H31" s="213"/>
      <c r="I31" s="213"/>
      <c r="J31" s="213"/>
      <c r="K31" s="213"/>
      <c r="L31" s="213"/>
      <c r="M31" s="213"/>
      <c r="N31" s="213"/>
      <c r="O31" s="214">
        <v>1</v>
      </c>
      <c r="P31" s="214"/>
      <c r="Q31" s="214"/>
    </row>
    <row r="32" spans="2:17" ht="6" customHeight="1" x14ac:dyDescent="0.25"/>
    <row r="33" spans="2:17" ht="9" customHeight="1" x14ac:dyDescent="0.25">
      <c r="B33" s="213" t="s">
        <v>756</v>
      </c>
      <c r="C33" s="213"/>
      <c r="E33" s="213" t="s">
        <v>757</v>
      </c>
      <c r="F33" s="213"/>
      <c r="G33" s="213"/>
      <c r="H33" s="213"/>
      <c r="I33" s="213"/>
      <c r="J33" s="213"/>
      <c r="K33" s="213"/>
      <c r="L33" s="213"/>
      <c r="M33" s="213"/>
      <c r="N33" s="213"/>
      <c r="O33" s="214">
        <v>1</v>
      </c>
      <c r="P33" s="214"/>
      <c r="Q33" s="214"/>
    </row>
    <row r="34" spans="2:17" ht="6" customHeight="1" x14ac:dyDescent="0.25"/>
    <row r="35" spans="2:17" ht="9" customHeight="1" x14ac:dyDescent="0.25">
      <c r="B35" s="213" t="s">
        <v>758</v>
      </c>
      <c r="C35" s="213"/>
      <c r="E35" s="213" t="s">
        <v>759</v>
      </c>
      <c r="F35" s="213"/>
      <c r="G35" s="213"/>
      <c r="H35" s="213"/>
      <c r="I35" s="213"/>
      <c r="J35" s="213"/>
      <c r="K35" s="213"/>
      <c r="L35" s="213"/>
      <c r="M35" s="213"/>
      <c r="N35" s="213"/>
      <c r="O35" s="214">
        <v>1</v>
      </c>
      <c r="P35" s="214"/>
      <c r="Q35" s="214"/>
    </row>
    <row r="36" spans="2:17" ht="6" customHeight="1" x14ac:dyDescent="0.25"/>
    <row r="37" spans="2:17" ht="9" customHeight="1" x14ac:dyDescent="0.25">
      <c r="B37" s="213" t="s">
        <v>760</v>
      </c>
      <c r="C37" s="213"/>
      <c r="E37" s="213" t="s">
        <v>761</v>
      </c>
      <c r="F37" s="213"/>
      <c r="G37" s="213"/>
      <c r="H37" s="213"/>
      <c r="I37" s="213"/>
      <c r="J37" s="213"/>
      <c r="K37" s="213"/>
      <c r="L37" s="213"/>
      <c r="M37" s="213"/>
      <c r="N37" s="213"/>
      <c r="O37" s="214">
        <v>1</v>
      </c>
      <c r="P37" s="214"/>
      <c r="Q37" s="214"/>
    </row>
    <row r="38" spans="2:17" ht="6" customHeight="1" x14ac:dyDescent="0.25"/>
    <row r="39" spans="2:17" ht="9" customHeight="1" x14ac:dyDescent="0.25">
      <c r="B39" s="213" t="s">
        <v>762</v>
      </c>
      <c r="C39" s="213"/>
      <c r="E39" s="213" t="s">
        <v>763</v>
      </c>
      <c r="F39" s="213"/>
      <c r="G39" s="213"/>
      <c r="H39" s="213"/>
      <c r="I39" s="213"/>
      <c r="J39" s="213"/>
      <c r="K39" s="213"/>
      <c r="L39" s="213"/>
      <c r="M39" s="213"/>
      <c r="N39" s="213"/>
      <c r="O39" s="214">
        <v>1</v>
      </c>
      <c r="P39" s="214"/>
      <c r="Q39" s="214"/>
    </row>
    <row r="40" spans="2:17" ht="6" customHeight="1" x14ac:dyDescent="0.25"/>
    <row r="41" spans="2:17" ht="9" customHeight="1" x14ac:dyDescent="0.25">
      <c r="B41" s="213" t="s">
        <v>764</v>
      </c>
      <c r="C41" s="213"/>
      <c r="E41" s="213" t="s">
        <v>763</v>
      </c>
      <c r="F41" s="213"/>
      <c r="G41" s="213"/>
      <c r="H41" s="213"/>
      <c r="I41" s="213"/>
      <c r="J41" s="213"/>
      <c r="K41" s="213"/>
      <c r="L41" s="213"/>
      <c r="M41" s="213"/>
      <c r="N41" s="213"/>
      <c r="O41" s="214">
        <v>1</v>
      </c>
      <c r="P41" s="214"/>
      <c r="Q41" s="214"/>
    </row>
    <row r="42" spans="2:17" ht="6" customHeight="1" x14ac:dyDescent="0.25"/>
    <row r="43" spans="2:17" ht="9" customHeight="1" x14ac:dyDescent="0.25">
      <c r="B43" s="213" t="s">
        <v>765</v>
      </c>
      <c r="C43" s="213"/>
      <c r="E43" s="213" t="s">
        <v>766</v>
      </c>
      <c r="F43" s="213"/>
      <c r="G43" s="213"/>
      <c r="H43" s="213"/>
      <c r="I43" s="213"/>
      <c r="J43" s="213"/>
      <c r="K43" s="213"/>
      <c r="L43" s="213"/>
      <c r="M43" s="213"/>
      <c r="N43" s="213"/>
      <c r="O43" s="214">
        <v>1</v>
      </c>
      <c r="P43" s="214"/>
      <c r="Q43" s="214"/>
    </row>
    <row r="44" spans="2:17" ht="6" customHeight="1" x14ac:dyDescent="0.25"/>
    <row r="45" spans="2:17" ht="9" customHeight="1" x14ac:dyDescent="0.25">
      <c r="B45" s="213" t="s">
        <v>767</v>
      </c>
      <c r="C45" s="213"/>
      <c r="E45" s="213" t="s">
        <v>768</v>
      </c>
      <c r="F45" s="213"/>
      <c r="G45" s="213"/>
      <c r="H45" s="213"/>
      <c r="I45" s="213"/>
      <c r="J45" s="213"/>
      <c r="K45" s="213"/>
      <c r="L45" s="213"/>
      <c r="M45" s="213"/>
      <c r="N45" s="213"/>
      <c r="O45" s="214">
        <v>1</v>
      </c>
      <c r="P45" s="214"/>
      <c r="Q45" s="214"/>
    </row>
    <row r="46" spans="2:17" ht="6" customHeight="1" x14ac:dyDescent="0.25"/>
    <row r="47" spans="2:17" ht="9" customHeight="1" x14ac:dyDescent="0.25">
      <c r="B47" s="213" t="s">
        <v>769</v>
      </c>
      <c r="C47" s="213"/>
      <c r="E47" s="213" t="s">
        <v>770</v>
      </c>
      <c r="F47" s="213"/>
      <c r="G47" s="213"/>
      <c r="H47" s="213"/>
      <c r="I47" s="213"/>
      <c r="J47" s="213"/>
      <c r="K47" s="213"/>
      <c r="L47" s="213"/>
      <c r="M47" s="213"/>
      <c r="N47" s="213"/>
      <c r="O47" s="214">
        <v>1</v>
      </c>
      <c r="P47" s="214"/>
      <c r="Q47" s="214"/>
    </row>
    <row r="48" spans="2:17" ht="6" customHeight="1" x14ac:dyDescent="0.25"/>
    <row r="49" spans="2:17" ht="9" customHeight="1" x14ac:dyDescent="0.25">
      <c r="B49" s="213" t="s">
        <v>771</v>
      </c>
      <c r="C49" s="213"/>
      <c r="E49" s="213" t="s">
        <v>772</v>
      </c>
      <c r="F49" s="213"/>
      <c r="G49" s="213"/>
      <c r="H49" s="213"/>
      <c r="I49" s="213"/>
      <c r="J49" s="213"/>
      <c r="K49" s="213"/>
      <c r="L49" s="213"/>
      <c r="M49" s="213"/>
      <c r="N49" s="213"/>
      <c r="O49" s="214">
        <v>1</v>
      </c>
      <c r="P49" s="214"/>
      <c r="Q49" s="214"/>
    </row>
    <row r="50" spans="2:17" ht="6" customHeight="1" x14ac:dyDescent="0.25"/>
    <row r="51" spans="2:17" ht="9" customHeight="1" x14ac:dyDescent="0.25">
      <c r="B51" s="213" t="s">
        <v>773</v>
      </c>
      <c r="C51" s="213"/>
      <c r="E51" s="213" t="s">
        <v>774</v>
      </c>
      <c r="F51" s="213"/>
      <c r="G51" s="213"/>
      <c r="H51" s="213"/>
      <c r="I51" s="213"/>
      <c r="J51" s="213"/>
      <c r="K51" s="213"/>
      <c r="L51" s="213"/>
      <c r="M51" s="213"/>
      <c r="N51" s="213"/>
      <c r="O51" s="214">
        <v>1</v>
      </c>
      <c r="P51" s="214"/>
      <c r="Q51" s="214"/>
    </row>
    <row r="52" spans="2:17" ht="6" customHeight="1" x14ac:dyDescent="0.25"/>
    <row r="53" spans="2:17" ht="9" customHeight="1" x14ac:dyDescent="0.25">
      <c r="B53" s="213" t="s">
        <v>775</v>
      </c>
      <c r="C53" s="213"/>
      <c r="E53" s="213" t="s">
        <v>776</v>
      </c>
      <c r="F53" s="213"/>
      <c r="G53" s="213"/>
      <c r="H53" s="213"/>
      <c r="I53" s="213"/>
      <c r="J53" s="213"/>
      <c r="K53" s="213"/>
      <c r="L53" s="213"/>
      <c r="M53" s="213"/>
      <c r="N53" s="213"/>
      <c r="O53" s="214">
        <v>1</v>
      </c>
      <c r="P53" s="214"/>
      <c r="Q53" s="214"/>
    </row>
    <row r="54" spans="2:17" ht="6" customHeight="1" x14ac:dyDescent="0.25"/>
    <row r="55" spans="2:17" ht="9" customHeight="1" x14ac:dyDescent="0.25">
      <c r="B55" s="213" t="s">
        <v>777</v>
      </c>
      <c r="C55" s="213"/>
      <c r="E55" s="213" t="s">
        <v>778</v>
      </c>
      <c r="F55" s="213"/>
      <c r="G55" s="213"/>
      <c r="H55" s="213"/>
      <c r="I55" s="213"/>
      <c r="J55" s="213"/>
      <c r="K55" s="213"/>
      <c r="L55" s="213"/>
      <c r="M55" s="213"/>
      <c r="N55" s="213"/>
      <c r="O55" s="214">
        <v>1</v>
      </c>
      <c r="P55" s="214"/>
      <c r="Q55" s="214"/>
    </row>
    <row r="56" spans="2:17" ht="6" customHeight="1" x14ac:dyDescent="0.25"/>
    <row r="57" spans="2:17" ht="9" customHeight="1" x14ac:dyDescent="0.25">
      <c r="B57" s="213" t="s">
        <v>779</v>
      </c>
      <c r="C57" s="213"/>
      <c r="E57" s="213" t="s">
        <v>780</v>
      </c>
      <c r="F57" s="213"/>
      <c r="G57" s="213"/>
      <c r="H57" s="213"/>
      <c r="I57" s="213"/>
      <c r="J57" s="213"/>
      <c r="K57" s="213"/>
      <c r="L57" s="213"/>
      <c r="M57" s="213"/>
      <c r="N57" s="213"/>
      <c r="O57" s="214">
        <v>1</v>
      </c>
      <c r="P57" s="214"/>
      <c r="Q57" s="214"/>
    </row>
    <row r="58" spans="2:17" ht="6" customHeight="1" x14ac:dyDescent="0.25"/>
    <row r="59" spans="2:17" ht="9" customHeight="1" x14ac:dyDescent="0.25">
      <c r="B59" s="213" t="s">
        <v>781</v>
      </c>
      <c r="C59" s="213"/>
      <c r="E59" s="213" t="s">
        <v>782</v>
      </c>
      <c r="F59" s="213"/>
      <c r="G59" s="213"/>
      <c r="H59" s="213"/>
      <c r="I59" s="213"/>
      <c r="J59" s="213"/>
      <c r="K59" s="213"/>
      <c r="L59" s="213"/>
      <c r="M59" s="213"/>
      <c r="N59" s="213"/>
      <c r="O59" s="214">
        <v>1</v>
      </c>
      <c r="P59" s="214"/>
      <c r="Q59" s="214"/>
    </row>
    <row r="60" spans="2:17" ht="6" customHeight="1" x14ac:dyDescent="0.25"/>
    <row r="61" spans="2:17" ht="9" customHeight="1" x14ac:dyDescent="0.25">
      <c r="B61" s="213" t="s">
        <v>783</v>
      </c>
      <c r="C61" s="213"/>
      <c r="E61" s="213" t="s">
        <v>784</v>
      </c>
      <c r="F61" s="213"/>
      <c r="G61" s="213"/>
      <c r="H61" s="213"/>
      <c r="I61" s="213"/>
      <c r="J61" s="213"/>
      <c r="K61" s="213"/>
      <c r="L61" s="213"/>
      <c r="M61" s="213"/>
      <c r="N61" s="213"/>
      <c r="O61" s="214">
        <v>1</v>
      </c>
      <c r="P61" s="214"/>
      <c r="Q61" s="214"/>
    </row>
    <row r="62" spans="2:17" ht="6" customHeight="1" x14ac:dyDescent="0.25"/>
    <row r="63" spans="2:17" ht="9" customHeight="1" x14ac:dyDescent="0.25">
      <c r="B63" s="213" t="s">
        <v>785</v>
      </c>
      <c r="C63" s="213"/>
      <c r="E63" s="213" t="s">
        <v>786</v>
      </c>
      <c r="F63" s="213"/>
      <c r="G63" s="213"/>
      <c r="H63" s="213"/>
      <c r="I63" s="213"/>
      <c r="J63" s="213"/>
      <c r="K63" s="213"/>
      <c r="L63" s="213"/>
      <c r="M63" s="213"/>
      <c r="N63" s="213"/>
      <c r="O63" s="214">
        <v>1</v>
      </c>
      <c r="P63" s="214"/>
      <c r="Q63" s="214"/>
    </row>
    <row r="64" spans="2:17" ht="6" customHeight="1" x14ac:dyDescent="0.25"/>
    <row r="65" spans="2:17" ht="9" customHeight="1" x14ac:dyDescent="0.25">
      <c r="B65" s="213" t="s">
        <v>787</v>
      </c>
      <c r="C65" s="213"/>
      <c r="E65" s="213" t="s">
        <v>788</v>
      </c>
      <c r="F65" s="213"/>
      <c r="G65" s="213"/>
      <c r="H65" s="213"/>
      <c r="I65" s="213"/>
      <c r="J65" s="213"/>
      <c r="K65" s="213"/>
      <c r="L65" s="213"/>
      <c r="M65" s="213"/>
      <c r="N65" s="213"/>
      <c r="O65" s="214">
        <v>1</v>
      </c>
      <c r="P65" s="214"/>
      <c r="Q65" s="214"/>
    </row>
    <row r="66" spans="2:17" ht="6" customHeight="1" x14ac:dyDescent="0.25"/>
    <row r="67" spans="2:17" ht="9" customHeight="1" x14ac:dyDescent="0.25">
      <c r="B67" s="213" t="s">
        <v>789</v>
      </c>
      <c r="C67" s="213"/>
      <c r="E67" s="213" t="s">
        <v>790</v>
      </c>
      <c r="F67" s="213"/>
      <c r="G67" s="213"/>
      <c r="H67" s="213"/>
      <c r="I67" s="213"/>
      <c r="J67" s="213"/>
      <c r="K67" s="213"/>
      <c r="L67" s="213"/>
      <c r="M67" s="213"/>
      <c r="N67" s="213"/>
      <c r="O67" s="214">
        <v>1</v>
      </c>
      <c r="P67" s="214"/>
      <c r="Q67" s="214"/>
    </row>
    <row r="68" spans="2:17" ht="6" customHeight="1" x14ac:dyDescent="0.25"/>
    <row r="69" spans="2:17" ht="9" customHeight="1" x14ac:dyDescent="0.25">
      <c r="B69" s="213" t="s">
        <v>791</v>
      </c>
      <c r="C69" s="213"/>
      <c r="E69" s="213" t="s">
        <v>792</v>
      </c>
      <c r="F69" s="213"/>
      <c r="G69" s="213"/>
      <c r="H69" s="213"/>
      <c r="I69" s="213"/>
      <c r="J69" s="213"/>
      <c r="K69" s="213"/>
      <c r="L69" s="213"/>
      <c r="M69" s="213"/>
      <c r="N69" s="213"/>
      <c r="O69" s="214">
        <v>1</v>
      </c>
      <c r="P69" s="214"/>
      <c r="Q69" s="214"/>
    </row>
    <row r="70" spans="2:17" ht="6" customHeight="1" x14ac:dyDescent="0.25"/>
    <row r="71" spans="2:17" ht="9" customHeight="1" x14ac:dyDescent="0.25">
      <c r="B71" s="213" t="s">
        <v>793</v>
      </c>
      <c r="C71" s="213"/>
      <c r="E71" s="213" t="s">
        <v>794</v>
      </c>
      <c r="F71" s="213"/>
      <c r="G71" s="213"/>
      <c r="H71" s="213"/>
      <c r="I71" s="213"/>
      <c r="J71" s="213"/>
      <c r="K71" s="213"/>
      <c r="L71" s="213"/>
      <c r="M71" s="213"/>
      <c r="N71" s="213"/>
      <c r="O71" s="214">
        <v>1</v>
      </c>
      <c r="P71" s="214"/>
      <c r="Q71" s="214"/>
    </row>
    <row r="72" spans="2:17" ht="6" customHeight="1" x14ac:dyDescent="0.25"/>
    <row r="73" spans="2:17" ht="9" customHeight="1" x14ac:dyDescent="0.25">
      <c r="B73" s="213" t="s">
        <v>795</v>
      </c>
      <c r="C73" s="213"/>
      <c r="E73" s="213" t="s">
        <v>796</v>
      </c>
      <c r="F73" s="213"/>
      <c r="G73" s="213"/>
      <c r="H73" s="213"/>
      <c r="I73" s="213"/>
      <c r="J73" s="213"/>
      <c r="K73" s="213"/>
      <c r="L73" s="213"/>
      <c r="M73" s="213"/>
      <c r="N73" s="213"/>
      <c r="O73" s="214">
        <v>1</v>
      </c>
      <c r="P73" s="214"/>
      <c r="Q73" s="214"/>
    </row>
    <row r="74" spans="2:17" ht="6" customHeight="1" x14ac:dyDescent="0.25"/>
    <row r="75" spans="2:17" ht="9" customHeight="1" x14ac:dyDescent="0.25">
      <c r="B75" s="213" t="s">
        <v>797</v>
      </c>
      <c r="C75" s="213"/>
      <c r="E75" s="213" t="s">
        <v>798</v>
      </c>
      <c r="F75" s="213"/>
      <c r="G75" s="213"/>
      <c r="H75" s="213"/>
      <c r="I75" s="213"/>
      <c r="J75" s="213"/>
      <c r="K75" s="213"/>
      <c r="L75" s="213"/>
      <c r="M75" s="213"/>
      <c r="N75" s="213"/>
      <c r="O75" s="214">
        <v>1</v>
      </c>
      <c r="P75" s="214"/>
      <c r="Q75" s="214"/>
    </row>
    <row r="76" spans="2:17" ht="6" customHeight="1" x14ac:dyDescent="0.25"/>
    <row r="77" spans="2:17" ht="9" customHeight="1" x14ac:dyDescent="0.25">
      <c r="B77" s="213" t="s">
        <v>799</v>
      </c>
      <c r="C77" s="213"/>
      <c r="E77" s="213" t="s">
        <v>800</v>
      </c>
      <c r="F77" s="213"/>
      <c r="G77" s="213"/>
      <c r="H77" s="213"/>
      <c r="I77" s="213"/>
      <c r="J77" s="213"/>
      <c r="K77" s="213"/>
      <c r="L77" s="213"/>
      <c r="M77" s="213"/>
      <c r="N77" s="213"/>
      <c r="O77" s="214">
        <v>1</v>
      </c>
      <c r="P77" s="214"/>
      <c r="Q77" s="214"/>
    </row>
    <row r="78" spans="2:17" ht="6" customHeight="1" x14ac:dyDescent="0.25"/>
    <row r="79" spans="2:17" ht="9" customHeight="1" x14ac:dyDescent="0.25">
      <c r="B79" s="213" t="s">
        <v>801</v>
      </c>
      <c r="C79" s="213"/>
      <c r="E79" s="213" t="s">
        <v>802</v>
      </c>
      <c r="F79" s="213"/>
      <c r="G79" s="213"/>
      <c r="H79" s="213"/>
      <c r="I79" s="213"/>
      <c r="J79" s="213"/>
      <c r="K79" s="213"/>
      <c r="L79" s="213"/>
      <c r="M79" s="213"/>
      <c r="N79" s="213"/>
      <c r="O79" s="214">
        <v>1</v>
      </c>
      <c r="P79" s="214"/>
      <c r="Q79" s="214"/>
    </row>
    <row r="80" spans="2:17" ht="6" customHeight="1" x14ac:dyDescent="0.25"/>
    <row r="81" spans="2:17" ht="9" customHeight="1" x14ac:dyDescent="0.25">
      <c r="B81" s="213" t="s">
        <v>803</v>
      </c>
      <c r="C81" s="213"/>
      <c r="E81" s="213" t="s">
        <v>804</v>
      </c>
      <c r="F81" s="213"/>
      <c r="G81" s="213"/>
      <c r="H81" s="213"/>
      <c r="I81" s="213"/>
      <c r="J81" s="213"/>
      <c r="K81" s="213"/>
      <c r="L81" s="213"/>
      <c r="M81" s="213"/>
      <c r="N81" s="213"/>
      <c r="O81" s="214">
        <v>1</v>
      </c>
      <c r="P81" s="214"/>
      <c r="Q81" s="214"/>
    </row>
    <row r="82" spans="2:17" ht="6" customHeight="1" x14ac:dyDescent="0.25"/>
    <row r="83" spans="2:17" ht="9" customHeight="1" x14ac:dyDescent="0.25">
      <c r="B83" s="213" t="s">
        <v>805</v>
      </c>
      <c r="C83" s="213"/>
      <c r="E83" s="213" t="s">
        <v>806</v>
      </c>
      <c r="F83" s="213"/>
      <c r="G83" s="213"/>
      <c r="H83" s="213"/>
      <c r="I83" s="213"/>
      <c r="J83" s="213"/>
      <c r="K83" s="213"/>
      <c r="L83" s="213"/>
      <c r="M83" s="213"/>
      <c r="N83" s="213"/>
      <c r="O83" s="214">
        <v>1</v>
      </c>
      <c r="P83" s="214"/>
      <c r="Q83" s="214"/>
    </row>
    <row r="84" spans="2:17" ht="6" customHeight="1" x14ac:dyDescent="0.25"/>
    <row r="85" spans="2:17" ht="9" customHeight="1" x14ac:dyDescent="0.25">
      <c r="B85" s="213" t="s">
        <v>807</v>
      </c>
      <c r="C85" s="213"/>
      <c r="E85" s="213" t="s">
        <v>808</v>
      </c>
      <c r="F85" s="213"/>
      <c r="G85" s="213"/>
      <c r="H85" s="213"/>
      <c r="I85" s="213"/>
      <c r="J85" s="213"/>
      <c r="K85" s="213"/>
      <c r="L85" s="213"/>
      <c r="M85" s="213"/>
      <c r="N85" s="213"/>
      <c r="O85" s="214">
        <v>1</v>
      </c>
      <c r="P85" s="214"/>
      <c r="Q85" s="214"/>
    </row>
    <row r="86" spans="2:17" ht="6" customHeight="1" x14ac:dyDescent="0.25"/>
    <row r="87" spans="2:17" ht="9" customHeight="1" x14ac:dyDescent="0.25">
      <c r="B87" s="213" t="s">
        <v>809</v>
      </c>
      <c r="C87" s="213"/>
      <c r="E87" s="213" t="s">
        <v>810</v>
      </c>
      <c r="F87" s="213"/>
      <c r="G87" s="213"/>
      <c r="H87" s="213"/>
      <c r="I87" s="213"/>
      <c r="J87" s="213"/>
      <c r="K87" s="213"/>
      <c r="L87" s="213"/>
      <c r="M87" s="213"/>
      <c r="N87" s="213"/>
      <c r="O87" s="214">
        <v>1</v>
      </c>
      <c r="P87" s="214"/>
      <c r="Q87" s="214"/>
    </row>
    <row r="88" spans="2:17" ht="6" customHeight="1" x14ac:dyDescent="0.25"/>
    <row r="89" spans="2:17" ht="9" customHeight="1" x14ac:dyDescent="0.25">
      <c r="B89" s="213" t="s">
        <v>811</v>
      </c>
      <c r="C89" s="213"/>
      <c r="E89" s="213" t="s">
        <v>812</v>
      </c>
      <c r="F89" s="213"/>
      <c r="G89" s="213"/>
      <c r="H89" s="213"/>
      <c r="I89" s="213"/>
      <c r="J89" s="213"/>
      <c r="K89" s="213"/>
      <c r="L89" s="213"/>
      <c r="M89" s="213"/>
      <c r="N89" s="213"/>
      <c r="O89" s="214">
        <v>1</v>
      </c>
      <c r="P89" s="214"/>
      <c r="Q89" s="214"/>
    </row>
    <row r="90" spans="2:17" ht="6" customHeight="1" x14ac:dyDescent="0.25"/>
    <row r="91" spans="2:17" ht="9" customHeight="1" x14ac:dyDescent="0.25">
      <c r="B91" s="213" t="s">
        <v>813</v>
      </c>
      <c r="C91" s="213"/>
      <c r="E91" s="213" t="s">
        <v>814</v>
      </c>
      <c r="F91" s="213"/>
      <c r="G91" s="213"/>
      <c r="H91" s="213"/>
      <c r="I91" s="213"/>
      <c r="J91" s="213"/>
      <c r="K91" s="213"/>
      <c r="L91" s="213"/>
      <c r="M91" s="213"/>
      <c r="N91" s="213"/>
      <c r="O91" s="214">
        <v>1</v>
      </c>
      <c r="P91" s="214"/>
      <c r="Q91" s="214"/>
    </row>
    <row r="92" spans="2:17" ht="6" customHeight="1" x14ac:dyDescent="0.25"/>
    <row r="93" spans="2:17" ht="9" customHeight="1" x14ac:dyDescent="0.25">
      <c r="B93" s="213" t="s">
        <v>815</v>
      </c>
      <c r="C93" s="213"/>
      <c r="E93" s="213" t="s">
        <v>816</v>
      </c>
      <c r="F93" s="213"/>
      <c r="G93" s="213"/>
      <c r="H93" s="213"/>
      <c r="I93" s="213"/>
      <c r="J93" s="213"/>
      <c r="K93" s="213"/>
      <c r="L93" s="213"/>
      <c r="M93" s="213"/>
      <c r="N93" s="213"/>
      <c r="O93" s="214">
        <v>1</v>
      </c>
      <c r="P93" s="214"/>
      <c r="Q93" s="214"/>
    </row>
    <row r="94" spans="2:17" ht="6" customHeight="1" x14ac:dyDescent="0.25"/>
    <row r="95" spans="2:17" ht="9" customHeight="1" x14ac:dyDescent="0.25">
      <c r="B95" s="213" t="s">
        <v>817</v>
      </c>
      <c r="C95" s="213"/>
      <c r="E95" s="213" t="s">
        <v>818</v>
      </c>
      <c r="F95" s="213"/>
      <c r="G95" s="213"/>
      <c r="H95" s="213"/>
      <c r="I95" s="213"/>
      <c r="J95" s="213"/>
      <c r="K95" s="213"/>
      <c r="L95" s="213"/>
      <c r="M95" s="213"/>
      <c r="N95" s="213"/>
      <c r="O95" s="214">
        <v>1</v>
      </c>
      <c r="P95" s="214"/>
      <c r="Q95" s="214"/>
    </row>
    <row r="96" spans="2:17" ht="6" customHeight="1" x14ac:dyDescent="0.25"/>
    <row r="97" spans="2:17" ht="9" customHeight="1" x14ac:dyDescent="0.25">
      <c r="B97" s="213" t="s">
        <v>819</v>
      </c>
      <c r="C97" s="213"/>
      <c r="E97" s="213" t="s">
        <v>820</v>
      </c>
      <c r="F97" s="213"/>
      <c r="G97" s="213"/>
      <c r="H97" s="213"/>
      <c r="I97" s="213"/>
      <c r="J97" s="213"/>
      <c r="K97" s="213"/>
      <c r="L97" s="213"/>
      <c r="M97" s="213"/>
      <c r="N97" s="213"/>
      <c r="O97" s="214">
        <v>1</v>
      </c>
      <c r="P97" s="214"/>
      <c r="Q97" s="214"/>
    </row>
    <row r="98" spans="2:17" ht="6" customHeight="1" x14ac:dyDescent="0.25"/>
    <row r="99" spans="2:17" ht="9" customHeight="1" x14ac:dyDescent="0.25">
      <c r="B99" s="213" t="s">
        <v>821</v>
      </c>
      <c r="C99" s="213"/>
      <c r="E99" s="213" t="s">
        <v>822</v>
      </c>
      <c r="F99" s="213"/>
      <c r="G99" s="213"/>
      <c r="H99" s="213"/>
      <c r="I99" s="213"/>
      <c r="J99" s="213"/>
      <c r="K99" s="213"/>
      <c r="L99" s="213"/>
      <c r="M99" s="213"/>
      <c r="N99" s="213"/>
      <c r="O99" s="214">
        <v>1</v>
      </c>
      <c r="P99" s="214"/>
      <c r="Q99" s="214"/>
    </row>
    <row r="100" spans="2:17" ht="6" customHeight="1" x14ac:dyDescent="0.25"/>
    <row r="101" spans="2:17" ht="9" customHeight="1" x14ac:dyDescent="0.25">
      <c r="B101" s="213" t="s">
        <v>823</v>
      </c>
      <c r="C101" s="213"/>
      <c r="E101" s="213" t="s">
        <v>824</v>
      </c>
      <c r="F101" s="213"/>
      <c r="G101" s="213"/>
      <c r="H101" s="213"/>
      <c r="I101" s="213"/>
      <c r="J101" s="213"/>
      <c r="K101" s="213"/>
      <c r="L101" s="213"/>
      <c r="M101" s="213"/>
      <c r="N101" s="213"/>
      <c r="O101" s="214">
        <v>1</v>
      </c>
      <c r="P101" s="214"/>
      <c r="Q101" s="214"/>
    </row>
    <row r="102" spans="2:17" ht="6" customHeight="1" x14ac:dyDescent="0.25"/>
    <row r="103" spans="2:17" ht="9" customHeight="1" x14ac:dyDescent="0.25">
      <c r="B103" s="213" t="s">
        <v>825</v>
      </c>
      <c r="C103" s="213"/>
      <c r="E103" s="213" t="s">
        <v>826</v>
      </c>
      <c r="F103" s="213"/>
      <c r="G103" s="213"/>
      <c r="H103" s="213"/>
      <c r="I103" s="213"/>
      <c r="J103" s="213"/>
      <c r="K103" s="213"/>
      <c r="L103" s="213"/>
      <c r="M103" s="213"/>
      <c r="N103" s="213"/>
      <c r="O103" s="214">
        <v>1</v>
      </c>
      <c r="P103" s="214"/>
      <c r="Q103" s="214"/>
    </row>
    <row r="104" spans="2:17" ht="6" customHeight="1" x14ac:dyDescent="0.25"/>
    <row r="105" spans="2:17" ht="9" customHeight="1" x14ac:dyDescent="0.25">
      <c r="B105" s="213" t="s">
        <v>827</v>
      </c>
      <c r="C105" s="213"/>
      <c r="E105" s="213" t="s">
        <v>828</v>
      </c>
      <c r="F105" s="213"/>
      <c r="G105" s="213"/>
      <c r="H105" s="213"/>
      <c r="I105" s="213"/>
      <c r="J105" s="213"/>
      <c r="K105" s="213"/>
      <c r="L105" s="213"/>
      <c r="M105" s="213"/>
      <c r="N105" s="213"/>
      <c r="O105" s="214">
        <v>1</v>
      </c>
      <c r="P105" s="214"/>
      <c r="Q105" s="214"/>
    </row>
    <row r="106" spans="2:17" ht="6" customHeight="1" x14ac:dyDescent="0.25"/>
    <row r="107" spans="2:17" ht="9" customHeight="1" x14ac:dyDescent="0.25">
      <c r="B107" s="213" t="s">
        <v>829</v>
      </c>
      <c r="C107" s="213"/>
      <c r="E107" s="213" t="s">
        <v>830</v>
      </c>
      <c r="F107" s="213"/>
      <c r="G107" s="213"/>
      <c r="H107" s="213"/>
      <c r="I107" s="213"/>
      <c r="J107" s="213"/>
      <c r="K107" s="213"/>
      <c r="L107" s="213"/>
      <c r="M107" s="213"/>
      <c r="N107" s="213"/>
      <c r="O107" s="214">
        <v>1</v>
      </c>
      <c r="P107" s="214"/>
      <c r="Q107" s="214"/>
    </row>
    <row r="108" spans="2:17" ht="6" customHeight="1" x14ac:dyDescent="0.25"/>
    <row r="109" spans="2:17" ht="9" customHeight="1" x14ac:dyDescent="0.25">
      <c r="B109" s="213" t="s">
        <v>831</v>
      </c>
      <c r="C109" s="213"/>
      <c r="E109" s="213" t="s">
        <v>832</v>
      </c>
      <c r="F109" s="213"/>
      <c r="G109" s="213"/>
      <c r="H109" s="213"/>
      <c r="I109" s="213"/>
      <c r="J109" s="213"/>
      <c r="K109" s="213"/>
      <c r="L109" s="213"/>
      <c r="M109" s="213"/>
      <c r="N109" s="213"/>
      <c r="O109" s="214">
        <v>1</v>
      </c>
      <c r="P109" s="214"/>
      <c r="Q109" s="214"/>
    </row>
    <row r="110" spans="2:17" ht="6" customHeight="1" x14ac:dyDescent="0.25"/>
    <row r="111" spans="2:17" ht="9" customHeight="1" x14ac:dyDescent="0.25">
      <c r="B111" s="213" t="s">
        <v>833</v>
      </c>
      <c r="C111" s="213"/>
      <c r="E111" s="213" t="s">
        <v>834</v>
      </c>
      <c r="F111" s="213"/>
      <c r="G111" s="213"/>
      <c r="H111" s="213"/>
      <c r="I111" s="213"/>
      <c r="J111" s="213"/>
      <c r="K111" s="213"/>
      <c r="L111" s="213"/>
      <c r="M111" s="213"/>
      <c r="N111" s="213"/>
      <c r="O111" s="214">
        <v>1</v>
      </c>
      <c r="P111" s="214"/>
      <c r="Q111" s="214"/>
    </row>
    <row r="112" spans="2:17" ht="6" customHeight="1" x14ac:dyDescent="0.25"/>
    <row r="113" spans="2:17" ht="9" customHeight="1" x14ac:dyDescent="0.25">
      <c r="B113" s="213" t="s">
        <v>835</v>
      </c>
      <c r="C113" s="213"/>
      <c r="E113" s="213" t="s">
        <v>836</v>
      </c>
      <c r="F113" s="213"/>
      <c r="G113" s="213"/>
      <c r="H113" s="213"/>
      <c r="I113" s="213"/>
      <c r="J113" s="213"/>
      <c r="K113" s="213"/>
      <c r="L113" s="213"/>
      <c r="M113" s="213"/>
      <c r="N113" s="213"/>
      <c r="O113" s="214">
        <v>1</v>
      </c>
      <c r="P113" s="214"/>
      <c r="Q113" s="214"/>
    </row>
    <row r="114" spans="2:17" ht="6" customHeight="1" x14ac:dyDescent="0.25"/>
    <row r="115" spans="2:17" ht="9" customHeight="1" x14ac:dyDescent="0.25">
      <c r="B115" s="213" t="s">
        <v>837</v>
      </c>
      <c r="C115" s="213"/>
      <c r="E115" s="213" t="s">
        <v>838</v>
      </c>
      <c r="F115" s="213"/>
      <c r="G115" s="213"/>
      <c r="H115" s="213"/>
      <c r="I115" s="213"/>
      <c r="J115" s="213"/>
      <c r="K115" s="213"/>
      <c r="L115" s="213"/>
      <c r="M115" s="213"/>
      <c r="N115" s="213"/>
      <c r="O115" s="214">
        <v>1</v>
      </c>
      <c r="P115" s="214"/>
      <c r="Q115" s="214"/>
    </row>
    <row r="116" spans="2:17" ht="6" customHeight="1" x14ac:dyDescent="0.25"/>
    <row r="117" spans="2:17" ht="9" customHeight="1" x14ac:dyDescent="0.25">
      <c r="B117" s="213" t="s">
        <v>839</v>
      </c>
      <c r="C117" s="213"/>
      <c r="E117" s="213" t="s">
        <v>840</v>
      </c>
      <c r="F117" s="213"/>
      <c r="G117" s="213"/>
      <c r="H117" s="213"/>
      <c r="I117" s="213"/>
      <c r="J117" s="213"/>
      <c r="K117" s="213"/>
      <c r="L117" s="213"/>
      <c r="M117" s="213"/>
      <c r="N117" s="213"/>
      <c r="O117" s="214">
        <v>1</v>
      </c>
      <c r="P117" s="214"/>
      <c r="Q117" s="214"/>
    </row>
    <row r="118" spans="2:17" ht="6" customHeight="1" x14ac:dyDescent="0.25"/>
    <row r="119" spans="2:17" ht="9" customHeight="1" x14ac:dyDescent="0.25">
      <c r="B119" s="213" t="s">
        <v>841</v>
      </c>
      <c r="C119" s="213"/>
      <c r="E119" s="213" t="s">
        <v>842</v>
      </c>
      <c r="F119" s="213"/>
      <c r="G119" s="213"/>
      <c r="H119" s="213"/>
      <c r="I119" s="213"/>
      <c r="J119" s="213"/>
      <c r="K119" s="213"/>
      <c r="L119" s="213"/>
      <c r="M119" s="213"/>
      <c r="N119" s="213"/>
      <c r="O119" s="214">
        <v>1</v>
      </c>
      <c r="P119" s="214"/>
      <c r="Q119" s="214"/>
    </row>
    <row r="120" spans="2:17" ht="6" customHeight="1" x14ac:dyDescent="0.25"/>
    <row r="121" spans="2:17" ht="9" customHeight="1" x14ac:dyDescent="0.25">
      <c r="B121" s="213" t="s">
        <v>843</v>
      </c>
      <c r="C121" s="213"/>
      <c r="E121" s="213" t="s">
        <v>844</v>
      </c>
      <c r="F121" s="213"/>
      <c r="G121" s="213"/>
      <c r="H121" s="213"/>
      <c r="I121" s="213"/>
      <c r="J121" s="213"/>
      <c r="K121" s="213"/>
      <c r="L121" s="213"/>
      <c r="M121" s="213"/>
      <c r="N121" s="213"/>
      <c r="O121" s="214">
        <v>1</v>
      </c>
      <c r="P121" s="214"/>
      <c r="Q121" s="214"/>
    </row>
    <row r="122" spans="2:17" ht="6" customHeight="1" x14ac:dyDescent="0.25"/>
    <row r="123" spans="2:17" ht="9" customHeight="1" x14ac:dyDescent="0.25">
      <c r="B123" s="213" t="s">
        <v>845</v>
      </c>
      <c r="C123" s="213"/>
      <c r="E123" s="213" t="s">
        <v>846</v>
      </c>
      <c r="F123" s="213"/>
      <c r="G123" s="213"/>
      <c r="H123" s="213"/>
      <c r="I123" s="213"/>
      <c r="J123" s="213"/>
      <c r="K123" s="213"/>
      <c r="L123" s="213"/>
      <c r="M123" s="213"/>
      <c r="N123" s="213"/>
      <c r="O123" s="214">
        <v>1</v>
      </c>
      <c r="P123" s="214"/>
      <c r="Q123" s="214"/>
    </row>
    <row r="124" spans="2:17" ht="6" customHeight="1" x14ac:dyDescent="0.25"/>
    <row r="125" spans="2:17" ht="9" customHeight="1" x14ac:dyDescent="0.25">
      <c r="B125" s="213" t="s">
        <v>847</v>
      </c>
      <c r="C125" s="213"/>
      <c r="E125" s="213" t="s">
        <v>848</v>
      </c>
      <c r="F125" s="213"/>
      <c r="G125" s="213"/>
      <c r="H125" s="213"/>
      <c r="I125" s="213"/>
      <c r="J125" s="213"/>
      <c r="K125" s="213"/>
      <c r="L125" s="213"/>
      <c r="M125" s="213"/>
      <c r="N125" s="213"/>
      <c r="O125" s="214">
        <v>1</v>
      </c>
      <c r="P125" s="214"/>
      <c r="Q125" s="214"/>
    </row>
    <row r="126" spans="2:17" ht="6" customHeight="1" x14ac:dyDescent="0.25"/>
    <row r="127" spans="2:17" ht="9" customHeight="1" x14ac:dyDescent="0.25">
      <c r="B127" s="213" t="s">
        <v>849</v>
      </c>
      <c r="C127" s="213"/>
      <c r="E127" s="213" t="s">
        <v>850</v>
      </c>
      <c r="F127" s="213"/>
      <c r="G127" s="213"/>
      <c r="H127" s="213"/>
      <c r="I127" s="213"/>
      <c r="J127" s="213"/>
      <c r="K127" s="213"/>
      <c r="L127" s="213"/>
      <c r="M127" s="213"/>
      <c r="N127" s="213"/>
      <c r="O127" s="214">
        <v>1</v>
      </c>
      <c r="P127" s="214"/>
      <c r="Q127" s="214"/>
    </row>
    <row r="128" spans="2:17" ht="6" customHeight="1" x14ac:dyDescent="0.25"/>
    <row r="129" spans="2:17" ht="9" customHeight="1" x14ac:dyDescent="0.25">
      <c r="B129" s="213" t="s">
        <v>851</v>
      </c>
      <c r="C129" s="213"/>
      <c r="E129" s="213" t="s">
        <v>852</v>
      </c>
      <c r="F129" s="213"/>
      <c r="G129" s="213"/>
      <c r="H129" s="213"/>
      <c r="I129" s="213"/>
      <c r="J129" s="213"/>
      <c r="K129" s="213"/>
      <c r="L129" s="213"/>
      <c r="M129" s="213"/>
      <c r="N129" s="213"/>
      <c r="O129" s="214">
        <v>1</v>
      </c>
      <c r="P129" s="214"/>
      <c r="Q129" s="214"/>
    </row>
    <row r="130" spans="2:17" ht="6" customHeight="1" x14ac:dyDescent="0.25"/>
    <row r="131" spans="2:17" ht="9" customHeight="1" x14ac:dyDescent="0.25">
      <c r="B131" s="213" t="s">
        <v>853</v>
      </c>
      <c r="C131" s="213"/>
      <c r="E131" s="213" t="s">
        <v>854</v>
      </c>
      <c r="F131" s="213"/>
      <c r="G131" s="213"/>
      <c r="H131" s="213"/>
      <c r="I131" s="213"/>
      <c r="J131" s="213"/>
      <c r="K131" s="213"/>
      <c r="L131" s="213"/>
      <c r="M131" s="213"/>
      <c r="N131" s="213"/>
      <c r="O131" s="214">
        <v>1</v>
      </c>
      <c r="P131" s="214"/>
      <c r="Q131" s="214"/>
    </row>
    <row r="132" spans="2:17" ht="6" customHeight="1" x14ac:dyDescent="0.25"/>
    <row r="133" spans="2:17" ht="9" customHeight="1" x14ac:dyDescent="0.25">
      <c r="B133" s="213" t="s">
        <v>855</v>
      </c>
      <c r="C133" s="213"/>
      <c r="E133" s="213" t="s">
        <v>856</v>
      </c>
      <c r="F133" s="213"/>
      <c r="G133" s="213"/>
      <c r="H133" s="213"/>
      <c r="I133" s="213"/>
      <c r="J133" s="213"/>
      <c r="K133" s="213"/>
      <c r="L133" s="213"/>
      <c r="M133" s="213"/>
      <c r="N133" s="213"/>
      <c r="O133" s="214">
        <v>1</v>
      </c>
      <c r="P133" s="214"/>
      <c r="Q133" s="214"/>
    </row>
    <row r="134" spans="2:17" ht="6" customHeight="1" x14ac:dyDescent="0.25"/>
    <row r="135" spans="2:17" ht="9" customHeight="1" x14ac:dyDescent="0.25">
      <c r="B135" s="213" t="s">
        <v>857</v>
      </c>
      <c r="C135" s="213"/>
      <c r="E135" s="213" t="s">
        <v>858</v>
      </c>
      <c r="F135" s="213"/>
      <c r="G135" s="213"/>
      <c r="H135" s="213"/>
      <c r="I135" s="213"/>
      <c r="J135" s="213"/>
      <c r="K135" s="213"/>
      <c r="L135" s="213"/>
      <c r="M135" s="213"/>
      <c r="N135" s="213"/>
      <c r="O135" s="214">
        <v>1</v>
      </c>
      <c r="P135" s="214"/>
      <c r="Q135" s="214"/>
    </row>
    <row r="136" spans="2:17" ht="6" customHeight="1" x14ac:dyDescent="0.25"/>
    <row r="137" spans="2:17" ht="9" customHeight="1" x14ac:dyDescent="0.25">
      <c r="B137" s="213" t="s">
        <v>859</v>
      </c>
      <c r="C137" s="213"/>
      <c r="E137" s="213" t="s">
        <v>860</v>
      </c>
      <c r="F137" s="213"/>
      <c r="G137" s="213"/>
      <c r="H137" s="213"/>
      <c r="I137" s="213"/>
      <c r="J137" s="213"/>
      <c r="K137" s="213"/>
      <c r="L137" s="213"/>
      <c r="M137" s="213"/>
      <c r="N137" s="213"/>
      <c r="O137" s="214">
        <v>1</v>
      </c>
      <c r="P137" s="214"/>
      <c r="Q137" s="214"/>
    </row>
    <row r="138" spans="2:17" ht="6" customHeight="1" x14ac:dyDescent="0.25"/>
    <row r="139" spans="2:17" ht="9" customHeight="1" x14ac:dyDescent="0.25">
      <c r="B139" s="213" t="s">
        <v>861</v>
      </c>
      <c r="C139" s="213"/>
      <c r="E139" s="213" t="s">
        <v>862</v>
      </c>
      <c r="F139" s="213"/>
      <c r="G139" s="213"/>
      <c r="H139" s="213"/>
      <c r="I139" s="213"/>
      <c r="J139" s="213"/>
      <c r="K139" s="213"/>
      <c r="L139" s="213"/>
      <c r="M139" s="213"/>
      <c r="N139" s="213"/>
      <c r="O139" s="214">
        <v>1</v>
      </c>
      <c r="P139" s="214"/>
      <c r="Q139" s="214"/>
    </row>
    <row r="140" spans="2:17" ht="6" customHeight="1" x14ac:dyDescent="0.25"/>
    <row r="141" spans="2:17" ht="9" customHeight="1" x14ac:dyDescent="0.25">
      <c r="B141" s="213" t="s">
        <v>863</v>
      </c>
      <c r="C141" s="213"/>
      <c r="E141" s="213" t="s">
        <v>864</v>
      </c>
      <c r="F141" s="213"/>
      <c r="G141" s="213"/>
      <c r="H141" s="213"/>
      <c r="I141" s="213"/>
      <c r="J141" s="213"/>
      <c r="K141" s="213"/>
      <c r="L141" s="213"/>
      <c r="M141" s="213"/>
      <c r="N141" s="213"/>
      <c r="O141" s="214">
        <v>1</v>
      </c>
      <c r="P141" s="214"/>
      <c r="Q141" s="214"/>
    </row>
    <row r="142" spans="2:17" ht="6" customHeight="1" x14ac:dyDescent="0.25"/>
    <row r="143" spans="2:17" ht="9" customHeight="1" x14ac:dyDescent="0.25">
      <c r="B143" s="213" t="s">
        <v>865</v>
      </c>
      <c r="C143" s="213"/>
      <c r="E143" s="213" t="s">
        <v>866</v>
      </c>
      <c r="F143" s="213"/>
      <c r="G143" s="213"/>
      <c r="H143" s="213"/>
      <c r="I143" s="213"/>
      <c r="J143" s="213"/>
      <c r="K143" s="213"/>
      <c r="L143" s="213"/>
      <c r="M143" s="213"/>
      <c r="N143" s="213"/>
      <c r="O143" s="214">
        <v>1</v>
      </c>
      <c r="P143" s="214"/>
      <c r="Q143" s="214"/>
    </row>
    <row r="144" spans="2:17" ht="6" customHeight="1" x14ac:dyDescent="0.25"/>
    <row r="145" spans="2:17" ht="9" customHeight="1" x14ac:dyDescent="0.25">
      <c r="B145" s="213" t="s">
        <v>867</v>
      </c>
      <c r="C145" s="213"/>
      <c r="E145" s="213" t="s">
        <v>868</v>
      </c>
      <c r="F145" s="213"/>
      <c r="G145" s="213"/>
      <c r="H145" s="213"/>
      <c r="I145" s="213"/>
      <c r="J145" s="213"/>
      <c r="K145" s="213"/>
      <c r="L145" s="213"/>
      <c r="M145" s="213"/>
      <c r="N145" s="213"/>
      <c r="O145" s="214">
        <v>1</v>
      </c>
      <c r="P145" s="214"/>
      <c r="Q145" s="214"/>
    </row>
    <row r="146" spans="2:17" ht="6" customHeight="1" x14ac:dyDescent="0.25"/>
    <row r="147" spans="2:17" ht="9" customHeight="1" x14ac:dyDescent="0.25">
      <c r="B147" s="213" t="s">
        <v>869</v>
      </c>
      <c r="C147" s="213"/>
      <c r="E147" s="213" t="s">
        <v>870</v>
      </c>
      <c r="F147" s="213"/>
      <c r="G147" s="213"/>
      <c r="H147" s="213"/>
      <c r="I147" s="213"/>
      <c r="J147" s="213"/>
      <c r="K147" s="213"/>
      <c r="L147" s="213"/>
      <c r="M147" s="213"/>
      <c r="N147" s="213"/>
      <c r="O147" s="214">
        <v>1</v>
      </c>
      <c r="P147" s="214"/>
      <c r="Q147" s="214"/>
    </row>
    <row r="148" spans="2:17" ht="6" customHeight="1" x14ac:dyDescent="0.25"/>
    <row r="149" spans="2:17" ht="9" customHeight="1" x14ac:dyDescent="0.25">
      <c r="B149" s="213" t="s">
        <v>871</v>
      </c>
      <c r="C149" s="213"/>
      <c r="E149" s="213" t="s">
        <v>872</v>
      </c>
      <c r="F149" s="213"/>
      <c r="G149" s="213"/>
      <c r="H149" s="213"/>
      <c r="I149" s="213"/>
      <c r="J149" s="213"/>
      <c r="K149" s="213"/>
      <c r="L149" s="213"/>
      <c r="M149" s="213"/>
      <c r="N149" s="213"/>
      <c r="O149" s="214">
        <v>1</v>
      </c>
      <c r="P149" s="214"/>
      <c r="Q149" s="214"/>
    </row>
    <row r="150" spans="2:17" ht="6" customHeight="1" x14ac:dyDescent="0.25"/>
    <row r="151" spans="2:17" ht="9" customHeight="1" x14ac:dyDescent="0.25">
      <c r="B151" s="213" t="s">
        <v>873</v>
      </c>
      <c r="C151" s="213"/>
      <c r="E151" s="213" t="s">
        <v>874</v>
      </c>
      <c r="F151" s="213"/>
      <c r="G151" s="213"/>
      <c r="H151" s="213"/>
      <c r="I151" s="213"/>
      <c r="J151" s="213"/>
      <c r="K151" s="213"/>
      <c r="L151" s="213"/>
      <c r="M151" s="213"/>
      <c r="N151" s="213"/>
      <c r="O151" s="214">
        <v>1</v>
      </c>
      <c r="P151" s="214"/>
      <c r="Q151" s="214"/>
    </row>
    <row r="152" spans="2:17" ht="6" customHeight="1" x14ac:dyDescent="0.25"/>
    <row r="153" spans="2:17" ht="9" customHeight="1" x14ac:dyDescent="0.25">
      <c r="B153" s="213" t="s">
        <v>875</v>
      </c>
      <c r="C153" s="213"/>
      <c r="E153" s="213" t="s">
        <v>876</v>
      </c>
      <c r="F153" s="213"/>
      <c r="G153" s="213"/>
      <c r="H153" s="213"/>
      <c r="I153" s="213"/>
      <c r="J153" s="213"/>
      <c r="K153" s="213"/>
      <c r="L153" s="213"/>
      <c r="M153" s="213"/>
      <c r="N153" s="213"/>
      <c r="O153" s="214">
        <v>1</v>
      </c>
      <c r="P153" s="214"/>
      <c r="Q153" s="214"/>
    </row>
    <row r="154" spans="2:17" ht="6" customHeight="1" x14ac:dyDescent="0.25"/>
    <row r="155" spans="2:17" ht="9" customHeight="1" x14ac:dyDescent="0.25">
      <c r="B155" s="213" t="s">
        <v>877</v>
      </c>
      <c r="C155" s="213"/>
      <c r="E155" s="213" t="s">
        <v>878</v>
      </c>
      <c r="F155" s="213"/>
      <c r="G155" s="213"/>
      <c r="H155" s="213"/>
      <c r="I155" s="213"/>
      <c r="J155" s="213"/>
      <c r="K155" s="213"/>
      <c r="L155" s="213"/>
      <c r="M155" s="213"/>
      <c r="N155" s="213"/>
      <c r="O155" s="214">
        <v>1</v>
      </c>
      <c r="P155" s="214"/>
      <c r="Q155" s="214"/>
    </row>
    <row r="156" spans="2:17" ht="6" customHeight="1" x14ac:dyDescent="0.25"/>
    <row r="157" spans="2:17" ht="9" customHeight="1" x14ac:dyDescent="0.25">
      <c r="B157" s="213" t="s">
        <v>879</v>
      </c>
      <c r="C157" s="213"/>
      <c r="E157" s="213" t="s">
        <v>880</v>
      </c>
      <c r="F157" s="213"/>
      <c r="G157" s="213"/>
      <c r="H157" s="213"/>
      <c r="I157" s="213"/>
      <c r="J157" s="213"/>
      <c r="K157" s="213"/>
      <c r="L157" s="213"/>
      <c r="M157" s="213"/>
      <c r="N157" s="213"/>
      <c r="O157" s="214">
        <v>1</v>
      </c>
      <c r="P157" s="214"/>
      <c r="Q157" s="214"/>
    </row>
    <row r="158" spans="2:17" ht="6" customHeight="1" x14ac:dyDescent="0.25"/>
    <row r="159" spans="2:17" ht="9" customHeight="1" x14ac:dyDescent="0.25">
      <c r="B159" s="213" t="s">
        <v>881</v>
      </c>
      <c r="C159" s="213"/>
      <c r="E159" s="213" t="s">
        <v>882</v>
      </c>
      <c r="F159" s="213"/>
      <c r="G159" s="213"/>
      <c r="H159" s="213"/>
      <c r="I159" s="213"/>
      <c r="J159" s="213"/>
      <c r="K159" s="213"/>
      <c r="L159" s="213"/>
      <c r="M159" s="213"/>
      <c r="N159" s="213"/>
      <c r="O159" s="214">
        <v>1</v>
      </c>
      <c r="P159" s="214"/>
      <c r="Q159" s="214"/>
    </row>
    <row r="160" spans="2:17" ht="6" customHeight="1" x14ac:dyDescent="0.25"/>
    <row r="161" spans="2:17" ht="9" customHeight="1" x14ac:dyDescent="0.25">
      <c r="B161" s="213" t="s">
        <v>883</v>
      </c>
      <c r="C161" s="213"/>
      <c r="E161" s="213" t="s">
        <v>884</v>
      </c>
      <c r="F161" s="213"/>
      <c r="G161" s="213"/>
      <c r="H161" s="213"/>
      <c r="I161" s="213"/>
      <c r="J161" s="213"/>
      <c r="K161" s="213"/>
      <c r="L161" s="213"/>
      <c r="M161" s="213"/>
      <c r="N161" s="213"/>
      <c r="O161" s="214">
        <v>1</v>
      </c>
      <c r="P161" s="214"/>
      <c r="Q161" s="214"/>
    </row>
    <row r="162" spans="2:17" ht="6" customHeight="1" x14ac:dyDescent="0.25"/>
    <row r="163" spans="2:17" ht="9" customHeight="1" x14ac:dyDescent="0.25">
      <c r="B163" s="213" t="s">
        <v>885</v>
      </c>
      <c r="C163" s="213"/>
      <c r="E163" s="213" t="s">
        <v>886</v>
      </c>
      <c r="F163" s="213"/>
      <c r="G163" s="213"/>
      <c r="H163" s="213"/>
      <c r="I163" s="213"/>
      <c r="J163" s="213"/>
      <c r="K163" s="213"/>
      <c r="L163" s="213"/>
      <c r="M163" s="213"/>
      <c r="N163" s="213"/>
      <c r="O163" s="214">
        <v>1</v>
      </c>
      <c r="P163" s="214"/>
      <c r="Q163" s="214"/>
    </row>
    <row r="164" spans="2:17" ht="6" customHeight="1" x14ac:dyDescent="0.25"/>
    <row r="165" spans="2:17" ht="9" customHeight="1" x14ac:dyDescent="0.25">
      <c r="B165" s="213" t="s">
        <v>887</v>
      </c>
      <c r="C165" s="213"/>
      <c r="E165" s="213" t="s">
        <v>888</v>
      </c>
      <c r="F165" s="213"/>
      <c r="G165" s="213"/>
      <c r="H165" s="213"/>
      <c r="I165" s="213"/>
      <c r="J165" s="213"/>
      <c r="K165" s="213"/>
      <c r="L165" s="213"/>
      <c r="M165" s="213"/>
      <c r="N165" s="213"/>
      <c r="O165" s="214">
        <v>1</v>
      </c>
      <c r="P165" s="214"/>
      <c r="Q165" s="214"/>
    </row>
    <row r="166" spans="2:17" ht="6" customHeight="1" x14ac:dyDescent="0.25"/>
    <row r="167" spans="2:17" ht="9" customHeight="1" x14ac:dyDescent="0.25">
      <c r="B167" s="213" t="s">
        <v>889</v>
      </c>
      <c r="C167" s="213"/>
      <c r="E167" s="213" t="s">
        <v>890</v>
      </c>
      <c r="F167" s="213"/>
      <c r="G167" s="213"/>
      <c r="H167" s="213"/>
      <c r="I167" s="213"/>
      <c r="J167" s="213"/>
      <c r="K167" s="213"/>
      <c r="L167" s="213"/>
      <c r="M167" s="213"/>
      <c r="N167" s="213"/>
      <c r="O167" s="214">
        <v>1</v>
      </c>
      <c r="P167" s="214"/>
      <c r="Q167" s="214"/>
    </row>
    <row r="168" spans="2:17" ht="6" customHeight="1" x14ac:dyDescent="0.25"/>
    <row r="169" spans="2:17" ht="9" customHeight="1" x14ac:dyDescent="0.25">
      <c r="B169" s="213" t="s">
        <v>891</v>
      </c>
      <c r="C169" s="213"/>
      <c r="E169" s="213" t="s">
        <v>892</v>
      </c>
      <c r="F169" s="213"/>
      <c r="G169" s="213"/>
      <c r="H169" s="213"/>
      <c r="I169" s="213"/>
      <c r="J169" s="213"/>
      <c r="K169" s="213"/>
      <c r="L169" s="213"/>
      <c r="M169" s="213"/>
      <c r="N169" s="213"/>
      <c r="O169" s="214">
        <v>1</v>
      </c>
      <c r="P169" s="214"/>
      <c r="Q169" s="214"/>
    </row>
    <row r="170" spans="2:17" ht="6" customHeight="1" x14ac:dyDescent="0.25"/>
    <row r="171" spans="2:17" ht="9" customHeight="1" x14ac:dyDescent="0.25">
      <c r="B171" s="213" t="s">
        <v>893</v>
      </c>
      <c r="C171" s="213"/>
      <c r="E171" s="213" t="s">
        <v>894</v>
      </c>
      <c r="F171" s="213"/>
      <c r="G171" s="213"/>
      <c r="H171" s="213"/>
      <c r="I171" s="213"/>
      <c r="J171" s="213"/>
      <c r="K171" s="213"/>
      <c r="L171" s="213"/>
      <c r="M171" s="213"/>
      <c r="N171" s="213"/>
      <c r="O171" s="214">
        <v>1</v>
      </c>
      <c r="P171" s="214"/>
      <c r="Q171" s="214"/>
    </row>
    <row r="172" spans="2:17" ht="6" customHeight="1" x14ac:dyDescent="0.25"/>
    <row r="173" spans="2:17" ht="9" customHeight="1" x14ac:dyDescent="0.25">
      <c r="B173" s="213" t="s">
        <v>895</v>
      </c>
      <c r="C173" s="213"/>
      <c r="E173" s="213" t="s">
        <v>896</v>
      </c>
      <c r="F173" s="213"/>
      <c r="G173" s="213"/>
      <c r="H173" s="213"/>
      <c r="I173" s="213"/>
      <c r="J173" s="213"/>
      <c r="K173" s="213"/>
      <c r="L173" s="213"/>
      <c r="M173" s="213"/>
      <c r="N173" s="213"/>
      <c r="O173" s="214">
        <v>1</v>
      </c>
      <c r="P173" s="214"/>
      <c r="Q173" s="214"/>
    </row>
    <row r="174" spans="2:17" ht="6" customHeight="1" x14ac:dyDescent="0.25"/>
    <row r="175" spans="2:17" ht="9" customHeight="1" x14ac:dyDescent="0.25">
      <c r="B175" s="213" t="s">
        <v>897</v>
      </c>
      <c r="C175" s="213"/>
      <c r="E175" s="213" t="s">
        <v>898</v>
      </c>
      <c r="F175" s="213"/>
      <c r="G175" s="213"/>
      <c r="H175" s="213"/>
      <c r="I175" s="213"/>
      <c r="J175" s="213"/>
      <c r="K175" s="213"/>
      <c r="L175" s="213"/>
      <c r="M175" s="213"/>
      <c r="N175" s="213"/>
      <c r="O175" s="214">
        <v>1</v>
      </c>
      <c r="P175" s="214"/>
      <c r="Q175" s="214"/>
    </row>
    <row r="176" spans="2:17" ht="6" customHeight="1" x14ac:dyDescent="0.25"/>
    <row r="177" spans="2:17" ht="9" customHeight="1" x14ac:dyDescent="0.25">
      <c r="B177" s="213" t="s">
        <v>899</v>
      </c>
      <c r="C177" s="213"/>
      <c r="E177" s="213" t="s">
        <v>898</v>
      </c>
      <c r="F177" s="213"/>
      <c r="G177" s="213"/>
      <c r="H177" s="213"/>
      <c r="I177" s="213"/>
      <c r="J177" s="213"/>
      <c r="K177" s="213"/>
      <c r="L177" s="213"/>
      <c r="M177" s="213"/>
      <c r="N177" s="213"/>
      <c r="O177" s="214">
        <v>1</v>
      </c>
      <c r="P177" s="214"/>
      <c r="Q177" s="214"/>
    </row>
    <row r="178" spans="2:17" ht="6" customHeight="1" x14ac:dyDescent="0.25"/>
    <row r="179" spans="2:17" ht="9" customHeight="1" x14ac:dyDescent="0.25">
      <c r="B179" s="213" t="s">
        <v>900</v>
      </c>
      <c r="C179" s="213"/>
      <c r="E179" s="213" t="s">
        <v>898</v>
      </c>
      <c r="F179" s="213"/>
      <c r="G179" s="213"/>
      <c r="H179" s="213"/>
      <c r="I179" s="213"/>
      <c r="J179" s="213"/>
      <c r="K179" s="213"/>
      <c r="L179" s="213"/>
      <c r="M179" s="213"/>
      <c r="N179" s="213"/>
      <c r="O179" s="214">
        <v>1</v>
      </c>
      <c r="P179" s="214"/>
      <c r="Q179" s="214"/>
    </row>
    <row r="180" spans="2:17" ht="6" customHeight="1" x14ac:dyDescent="0.25"/>
    <row r="181" spans="2:17" ht="9" customHeight="1" x14ac:dyDescent="0.25">
      <c r="B181" s="213" t="s">
        <v>901</v>
      </c>
      <c r="C181" s="213"/>
      <c r="E181" s="213" t="s">
        <v>898</v>
      </c>
      <c r="F181" s="213"/>
      <c r="G181" s="213"/>
      <c r="H181" s="213"/>
      <c r="I181" s="213"/>
      <c r="J181" s="213"/>
      <c r="K181" s="213"/>
      <c r="L181" s="213"/>
      <c r="M181" s="213"/>
      <c r="N181" s="213"/>
      <c r="O181" s="214">
        <v>1</v>
      </c>
      <c r="P181" s="214"/>
      <c r="Q181" s="214"/>
    </row>
    <row r="182" spans="2:17" ht="6" customHeight="1" x14ac:dyDescent="0.25"/>
    <row r="183" spans="2:17" ht="9" customHeight="1" x14ac:dyDescent="0.25">
      <c r="B183" s="213" t="s">
        <v>902</v>
      </c>
      <c r="C183" s="213"/>
      <c r="E183" s="213" t="s">
        <v>898</v>
      </c>
      <c r="F183" s="213"/>
      <c r="G183" s="213"/>
      <c r="H183" s="213"/>
      <c r="I183" s="213"/>
      <c r="J183" s="213"/>
      <c r="K183" s="213"/>
      <c r="L183" s="213"/>
      <c r="M183" s="213"/>
      <c r="N183" s="213"/>
      <c r="O183" s="214">
        <v>1</v>
      </c>
      <c r="P183" s="214"/>
      <c r="Q183" s="214"/>
    </row>
    <row r="184" spans="2:17" ht="6" customHeight="1" x14ac:dyDescent="0.25"/>
    <row r="185" spans="2:17" ht="9" customHeight="1" x14ac:dyDescent="0.25">
      <c r="B185" s="213" t="s">
        <v>903</v>
      </c>
      <c r="C185" s="213"/>
      <c r="E185" s="213" t="s">
        <v>898</v>
      </c>
      <c r="F185" s="213"/>
      <c r="G185" s="213"/>
      <c r="H185" s="213"/>
      <c r="I185" s="213"/>
      <c r="J185" s="213"/>
      <c r="K185" s="213"/>
      <c r="L185" s="213"/>
      <c r="M185" s="213"/>
      <c r="N185" s="213"/>
      <c r="O185" s="214">
        <v>1</v>
      </c>
      <c r="P185" s="214"/>
      <c r="Q185" s="214"/>
    </row>
    <row r="186" spans="2:17" ht="6" customHeight="1" x14ac:dyDescent="0.25"/>
    <row r="187" spans="2:17" ht="9" customHeight="1" x14ac:dyDescent="0.25">
      <c r="B187" s="213" t="s">
        <v>904</v>
      </c>
      <c r="C187" s="213"/>
      <c r="E187" s="213" t="s">
        <v>905</v>
      </c>
      <c r="F187" s="213"/>
      <c r="G187" s="213"/>
      <c r="H187" s="213"/>
      <c r="I187" s="213"/>
      <c r="J187" s="213"/>
      <c r="K187" s="213"/>
      <c r="L187" s="213"/>
      <c r="M187" s="213"/>
      <c r="N187" s="213"/>
      <c r="O187" s="214">
        <v>1</v>
      </c>
      <c r="P187" s="214"/>
      <c r="Q187" s="214"/>
    </row>
    <row r="188" spans="2:17" ht="6" customHeight="1" x14ac:dyDescent="0.25"/>
    <row r="189" spans="2:17" ht="9" customHeight="1" x14ac:dyDescent="0.25">
      <c r="B189" s="213" t="s">
        <v>906</v>
      </c>
      <c r="C189" s="213"/>
      <c r="E189" s="213" t="s">
        <v>907</v>
      </c>
      <c r="F189" s="213"/>
      <c r="G189" s="213"/>
      <c r="H189" s="213"/>
      <c r="I189" s="213"/>
      <c r="J189" s="213"/>
      <c r="K189" s="213"/>
      <c r="L189" s="213"/>
      <c r="M189" s="213"/>
      <c r="N189" s="213"/>
      <c r="O189" s="214">
        <v>1</v>
      </c>
      <c r="P189" s="214"/>
      <c r="Q189" s="214"/>
    </row>
    <row r="190" spans="2:17" ht="6" customHeight="1" x14ac:dyDescent="0.25"/>
    <row r="191" spans="2:17" ht="9" customHeight="1" x14ac:dyDescent="0.25">
      <c r="B191" s="213" t="s">
        <v>908</v>
      </c>
      <c r="C191" s="213"/>
      <c r="E191" s="213" t="s">
        <v>909</v>
      </c>
      <c r="F191" s="213"/>
      <c r="G191" s="213"/>
      <c r="H191" s="213"/>
      <c r="I191" s="213"/>
      <c r="J191" s="213"/>
      <c r="K191" s="213"/>
      <c r="L191" s="213"/>
      <c r="M191" s="213"/>
      <c r="N191" s="213"/>
      <c r="O191" s="214">
        <v>40041909.799899995</v>
      </c>
      <c r="P191" s="214"/>
      <c r="Q191" s="214"/>
    </row>
    <row r="192" spans="2:17" ht="6" customHeight="1" x14ac:dyDescent="0.25"/>
    <row r="193" spans="2:17" ht="9" customHeight="1" x14ac:dyDescent="0.25">
      <c r="B193" s="213" t="s">
        <v>910</v>
      </c>
      <c r="C193" s="213"/>
      <c r="E193" s="213" t="s">
        <v>911</v>
      </c>
      <c r="F193" s="213"/>
      <c r="G193" s="213"/>
      <c r="H193" s="213"/>
      <c r="I193" s="213"/>
      <c r="J193" s="213"/>
      <c r="K193" s="213"/>
      <c r="L193" s="213"/>
      <c r="M193" s="213"/>
      <c r="N193" s="213"/>
      <c r="O193" s="214">
        <v>5300250</v>
      </c>
      <c r="P193" s="214"/>
      <c r="Q193" s="214"/>
    </row>
    <row r="194" spans="2:17" ht="6" customHeight="1" x14ac:dyDescent="0.25"/>
    <row r="195" spans="2:17" ht="9" customHeight="1" x14ac:dyDescent="0.25">
      <c r="B195" s="213" t="s">
        <v>912</v>
      </c>
      <c r="C195" s="213"/>
      <c r="E195" s="213" t="s">
        <v>913</v>
      </c>
      <c r="F195" s="213"/>
      <c r="G195" s="213"/>
      <c r="H195" s="213"/>
      <c r="I195" s="213"/>
      <c r="J195" s="213"/>
      <c r="K195" s="213"/>
      <c r="L195" s="213"/>
      <c r="M195" s="213"/>
      <c r="N195" s="213"/>
      <c r="O195" s="214">
        <v>54082182.149899997</v>
      </c>
      <c r="P195" s="214"/>
      <c r="Q195" s="214"/>
    </row>
    <row r="196" spans="2:17" ht="6" customHeight="1" x14ac:dyDescent="0.25"/>
    <row r="197" spans="2:17" ht="9" customHeight="1" x14ac:dyDescent="0.25">
      <c r="B197" s="213" t="s">
        <v>914</v>
      </c>
      <c r="C197" s="213"/>
      <c r="E197" s="213" t="s">
        <v>915</v>
      </c>
      <c r="F197" s="213"/>
      <c r="G197" s="213"/>
      <c r="H197" s="213"/>
      <c r="I197" s="213"/>
      <c r="J197" s="213"/>
      <c r="K197" s="213"/>
      <c r="L197" s="213"/>
      <c r="M197" s="213"/>
      <c r="N197" s="213"/>
      <c r="O197" s="214">
        <v>1</v>
      </c>
      <c r="P197" s="214"/>
      <c r="Q197" s="214"/>
    </row>
    <row r="198" spans="2:17" ht="6" customHeight="1" x14ac:dyDescent="0.25"/>
    <row r="199" spans="2:17" ht="9" customHeight="1" x14ac:dyDescent="0.25">
      <c r="B199" s="213" t="s">
        <v>916</v>
      </c>
      <c r="C199" s="213"/>
      <c r="E199" s="213" t="s">
        <v>917</v>
      </c>
      <c r="F199" s="213"/>
      <c r="G199" s="213"/>
      <c r="H199" s="213"/>
      <c r="I199" s="213"/>
      <c r="J199" s="213"/>
      <c r="K199" s="213"/>
      <c r="L199" s="213"/>
      <c r="M199" s="213"/>
      <c r="N199" s="213"/>
      <c r="O199" s="214">
        <v>22658510</v>
      </c>
      <c r="P199" s="214"/>
      <c r="Q199" s="214"/>
    </row>
    <row r="200" spans="2:17" ht="6" customHeight="1" x14ac:dyDescent="0.25"/>
    <row r="201" spans="2:17" ht="9" customHeight="1" x14ac:dyDescent="0.25">
      <c r="B201" s="213" t="s">
        <v>918</v>
      </c>
      <c r="C201" s="213"/>
      <c r="E201" s="213" t="s">
        <v>919</v>
      </c>
      <c r="F201" s="213"/>
      <c r="G201" s="213"/>
      <c r="H201" s="213"/>
      <c r="I201" s="213"/>
      <c r="J201" s="213"/>
      <c r="K201" s="213"/>
      <c r="L201" s="213"/>
      <c r="M201" s="213"/>
      <c r="N201" s="213"/>
      <c r="O201" s="214">
        <v>1</v>
      </c>
      <c r="P201" s="214"/>
      <c r="Q201" s="214"/>
    </row>
    <row r="202" spans="2:17" ht="6" customHeight="1" x14ac:dyDescent="0.25"/>
    <row r="203" spans="2:17" ht="9" customHeight="1" x14ac:dyDescent="0.25">
      <c r="B203" s="213" t="s">
        <v>920</v>
      </c>
      <c r="C203" s="213"/>
      <c r="E203" s="213" t="s">
        <v>921</v>
      </c>
      <c r="F203" s="213"/>
      <c r="G203" s="213"/>
      <c r="H203" s="213"/>
      <c r="I203" s="213"/>
      <c r="J203" s="213"/>
      <c r="K203" s="213"/>
      <c r="L203" s="213"/>
      <c r="M203" s="213"/>
      <c r="N203" s="213"/>
      <c r="O203" s="214">
        <v>14866035</v>
      </c>
      <c r="P203" s="214"/>
      <c r="Q203" s="214"/>
    </row>
    <row r="204" spans="2:17" ht="6" customHeight="1" x14ac:dyDescent="0.25"/>
    <row r="205" spans="2:17" ht="9" customHeight="1" x14ac:dyDescent="0.25">
      <c r="B205" s="213" t="s">
        <v>922</v>
      </c>
      <c r="C205" s="213"/>
      <c r="E205" s="213" t="s">
        <v>923</v>
      </c>
      <c r="F205" s="213"/>
      <c r="G205" s="213"/>
      <c r="H205" s="213"/>
      <c r="I205" s="213"/>
      <c r="J205" s="213"/>
      <c r="K205" s="213"/>
      <c r="L205" s="213"/>
      <c r="M205" s="213"/>
      <c r="N205" s="213"/>
      <c r="O205" s="214">
        <v>1</v>
      </c>
      <c r="P205" s="214"/>
      <c r="Q205" s="214"/>
    </row>
    <row r="206" spans="2:17" ht="6" customHeight="1" x14ac:dyDescent="0.25"/>
    <row r="207" spans="2:17" ht="9" customHeight="1" x14ac:dyDescent="0.25">
      <c r="B207" s="213" t="s">
        <v>924</v>
      </c>
      <c r="C207" s="213"/>
      <c r="E207" s="213" t="s">
        <v>921</v>
      </c>
      <c r="F207" s="213"/>
      <c r="G207" s="213"/>
      <c r="H207" s="213"/>
      <c r="I207" s="213"/>
      <c r="J207" s="213"/>
      <c r="K207" s="213"/>
      <c r="L207" s="213"/>
      <c r="M207" s="213"/>
      <c r="N207" s="213"/>
      <c r="O207" s="214">
        <v>4007700</v>
      </c>
      <c r="P207" s="214"/>
      <c r="Q207" s="214"/>
    </row>
    <row r="208" spans="2:17" ht="6" customHeight="1" x14ac:dyDescent="0.25"/>
    <row r="209" spans="2:17" ht="9" customHeight="1" x14ac:dyDescent="0.25">
      <c r="B209" s="213" t="s">
        <v>925</v>
      </c>
      <c r="C209" s="213"/>
      <c r="E209" s="213" t="s">
        <v>926</v>
      </c>
      <c r="F209" s="213"/>
      <c r="G209" s="213"/>
      <c r="H209" s="213"/>
      <c r="I209" s="213"/>
      <c r="J209" s="213"/>
      <c r="K209" s="213"/>
      <c r="L209" s="213"/>
      <c r="M209" s="213"/>
      <c r="N209" s="213"/>
      <c r="O209" s="214">
        <v>27548326.399999999</v>
      </c>
      <c r="P209" s="214"/>
      <c r="Q209" s="214"/>
    </row>
    <row r="210" spans="2:17" ht="6" customHeight="1" x14ac:dyDescent="0.25"/>
    <row r="211" spans="2:17" ht="9" customHeight="1" x14ac:dyDescent="0.25">
      <c r="B211" s="213" t="s">
        <v>927</v>
      </c>
      <c r="C211" s="213"/>
      <c r="E211" s="213" t="s">
        <v>928</v>
      </c>
      <c r="F211" s="213"/>
      <c r="G211" s="213"/>
      <c r="H211" s="213"/>
      <c r="I211" s="213"/>
      <c r="J211" s="213"/>
      <c r="K211" s="213"/>
      <c r="L211" s="213"/>
      <c r="M211" s="213"/>
      <c r="N211" s="213"/>
      <c r="O211" s="214">
        <v>1937445</v>
      </c>
      <c r="P211" s="214"/>
      <c r="Q211" s="214"/>
    </row>
    <row r="212" spans="2:17" ht="6" customHeight="1" x14ac:dyDescent="0.25"/>
    <row r="213" spans="2:17" ht="9" customHeight="1" x14ac:dyDescent="0.25">
      <c r="B213" s="213" t="s">
        <v>929</v>
      </c>
      <c r="C213" s="213"/>
      <c r="E213" s="213" t="s">
        <v>921</v>
      </c>
      <c r="F213" s="213"/>
      <c r="G213" s="213"/>
      <c r="H213" s="213"/>
      <c r="I213" s="213"/>
      <c r="J213" s="213"/>
      <c r="K213" s="213"/>
      <c r="L213" s="213"/>
      <c r="M213" s="213"/>
      <c r="N213" s="213"/>
      <c r="O213" s="214">
        <v>81930408</v>
      </c>
      <c r="P213" s="214"/>
      <c r="Q213" s="214"/>
    </row>
    <row r="214" spans="2:17" ht="6" customHeight="1" x14ac:dyDescent="0.25"/>
    <row r="215" spans="2:17" ht="9" customHeight="1" x14ac:dyDescent="0.25">
      <c r="B215" s="213" t="s">
        <v>930</v>
      </c>
      <c r="C215" s="213"/>
      <c r="E215" s="213" t="s">
        <v>931</v>
      </c>
      <c r="F215" s="213"/>
      <c r="G215" s="213"/>
      <c r="H215" s="213"/>
      <c r="I215" s="213"/>
      <c r="J215" s="213"/>
      <c r="K215" s="213"/>
      <c r="L215" s="213"/>
      <c r="M215" s="213"/>
      <c r="N215" s="213"/>
      <c r="O215" s="214">
        <v>5515675</v>
      </c>
      <c r="P215" s="214"/>
      <c r="Q215" s="214"/>
    </row>
    <row r="216" spans="2:17" ht="6" customHeight="1" x14ac:dyDescent="0.25"/>
    <row r="217" spans="2:17" ht="9" customHeight="1" x14ac:dyDescent="0.25">
      <c r="B217" s="213" t="s">
        <v>932</v>
      </c>
      <c r="C217" s="213"/>
      <c r="E217" s="213" t="s">
        <v>933</v>
      </c>
      <c r="F217" s="213"/>
      <c r="G217" s="213"/>
      <c r="H217" s="213"/>
      <c r="I217" s="213"/>
      <c r="J217" s="213"/>
      <c r="K217" s="213"/>
      <c r="L217" s="213"/>
      <c r="M217" s="213"/>
      <c r="N217" s="213"/>
      <c r="O217" s="214">
        <v>2</v>
      </c>
      <c r="P217" s="214"/>
      <c r="Q217" s="214"/>
    </row>
    <row r="218" spans="2:17" ht="6" customHeight="1" x14ac:dyDescent="0.25"/>
    <row r="219" spans="2:17" ht="9" customHeight="1" x14ac:dyDescent="0.25">
      <c r="B219" s="213" t="s">
        <v>934</v>
      </c>
      <c r="C219" s="213"/>
      <c r="E219" s="213" t="s">
        <v>935</v>
      </c>
      <c r="F219" s="213"/>
      <c r="G219" s="213"/>
      <c r="H219" s="213"/>
      <c r="I219" s="213"/>
      <c r="J219" s="213"/>
      <c r="K219" s="213"/>
      <c r="L219" s="213"/>
      <c r="M219" s="213"/>
      <c r="N219" s="213"/>
      <c r="O219" s="214">
        <v>2532070</v>
      </c>
      <c r="P219" s="214"/>
      <c r="Q219" s="214"/>
    </row>
    <row r="220" spans="2:17" ht="6" customHeight="1" x14ac:dyDescent="0.25"/>
    <row r="221" spans="2:17" ht="9" customHeight="1" x14ac:dyDescent="0.25">
      <c r="B221" s="213" t="s">
        <v>936</v>
      </c>
      <c r="C221" s="213"/>
      <c r="E221" s="213" t="s">
        <v>937</v>
      </c>
      <c r="F221" s="213"/>
      <c r="G221" s="213"/>
      <c r="H221" s="213"/>
      <c r="I221" s="213"/>
      <c r="J221" s="213"/>
      <c r="K221" s="213"/>
      <c r="L221" s="213"/>
      <c r="M221" s="213"/>
      <c r="N221" s="213"/>
      <c r="O221" s="214">
        <v>10864050</v>
      </c>
      <c r="P221" s="214"/>
      <c r="Q221" s="214"/>
    </row>
    <row r="222" spans="2:17" ht="6" customHeight="1" x14ac:dyDescent="0.25"/>
    <row r="223" spans="2:17" ht="9" customHeight="1" x14ac:dyDescent="0.25">
      <c r="B223" s="213" t="s">
        <v>938</v>
      </c>
      <c r="C223" s="213"/>
      <c r="E223" s="213" t="s">
        <v>939</v>
      </c>
      <c r="F223" s="213"/>
      <c r="G223" s="213"/>
      <c r="H223" s="213"/>
      <c r="I223" s="213"/>
      <c r="J223" s="213"/>
      <c r="K223" s="213"/>
      <c r="L223" s="213"/>
      <c r="M223" s="213"/>
      <c r="N223" s="213"/>
      <c r="O223" s="214">
        <v>10464930</v>
      </c>
      <c r="P223" s="214"/>
      <c r="Q223" s="214"/>
    </row>
    <row r="224" spans="2:17" ht="6" customHeight="1" x14ac:dyDescent="0.25"/>
    <row r="225" spans="2:17" ht="9" customHeight="1" x14ac:dyDescent="0.25">
      <c r="B225" s="213" t="s">
        <v>940</v>
      </c>
      <c r="C225" s="213"/>
      <c r="E225" s="213" t="s">
        <v>941</v>
      </c>
      <c r="F225" s="213"/>
      <c r="G225" s="213"/>
      <c r="H225" s="213"/>
      <c r="I225" s="213"/>
      <c r="J225" s="213"/>
      <c r="K225" s="213"/>
      <c r="L225" s="213"/>
      <c r="M225" s="213"/>
      <c r="N225" s="213"/>
      <c r="O225" s="214">
        <v>28838850</v>
      </c>
      <c r="P225" s="214"/>
      <c r="Q225" s="214"/>
    </row>
    <row r="226" spans="2:17" ht="6" customHeight="1" x14ac:dyDescent="0.25"/>
    <row r="227" spans="2:17" ht="9" customHeight="1" x14ac:dyDescent="0.25">
      <c r="B227" s="213" t="s">
        <v>942</v>
      </c>
      <c r="C227" s="213"/>
      <c r="E227" s="213" t="s">
        <v>943</v>
      </c>
      <c r="F227" s="213"/>
      <c r="G227" s="213"/>
      <c r="H227" s="213"/>
      <c r="I227" s="213"/>
      <c r="J227" s="213"/>
      <c r="K227" s="213"/>
      <c r="L227" s="213"/>
      <c r="M227" s="213"/>
      <c r="N227" s="213"/>
      <c r="O227" s="214">
        <v>21370100</v>
      </c>
      <c r="P227" s="214"/>
      <c r="Q227" s="214"/>
    </row>
    <row r="228" spans="2:17" ht="6" customHeight="1" x14ac:dyDescent="0.25"/>
    <row r="229" spans="2:17" ht="9" customHeight="1" x14ac:dyDescent="0.25">
      <c r="B229" s="213" t="s">
        <v>944</v>
      </c>
      <c r="C229" s="213"/>
      <c r="E229" s="213" t="s">
        <v>945</v>
      </c>
      <c r="F229" s="213"/>
      <c r="G229" s="213"/>
      <c r="H229" s="213"/>
      <c r="I229" s="213"/>
      <c r="J229" s="213"/>
      <c r="K229" s="213"/>
      <c r="L229" s="213"/>
      <c r="M229" s="213"/>
      <c r="N229" s="213"/>
      <c r="O229" s="214">
        <v>12819772</v>
      </c>
      <c r="P229" s="214"/>
      <c r="Q229" s="214"/>
    </row>
    <row r="230" spans="2:17" ht="6" customHeight="1" x14ac:dyDescent="0.25"/>
    <row r="231" spans="2:17" ht="9" customHeight="1" x14ac:dyDescent="0.25">
      <c r="B231" s="213" t="s">
        <v>946</v>
      </c>
      <c r="C231" s="213"/>
      <c r="E231" s="213" t="s">
        <v>947</v>
      </c>
      <c r="F231" s="213"/>
      <c r="G231" s="213"/>
      <c r="H231" s="213"/>
      <c r="I231" s="213"/>
      <c r="J231" s="213"/>
      <c r="K231" s="213"/>
      <c r="L231" s="213"/>
      <c r="M231" s="213"/>
      <c r="N231" s="213"/>
      <c r="O231" s="214">
        <v>1814514</v>
      </c>
      <c r="P231" s="214"/>
      <c r="Q231" s="214"/>
    </row>
    <row r="232" spans="2:17" ht="6" customHeight="1" x14ac:dyDescent="0.25"/>
    <row r="233" spans="2:17" ht="9" customHeight="1" x14ac:dyDescent="0.25">
      <c r="B233" s="213" t="s">
        <v>948</v>
      </c>
      <c r="C233" s="213"/>
      <c r="E233" s="213" t="s">
        <v>949</v>
      </c>
      <c r="F233" s="213"/>
      <c r="G233" s="213"/>
      <c r="H233" s="213"/>
      <c r="I233" s="213"/>
      <c r="J233" s="213"/>
      <c r="K233" s="213"/>
      <c r="L233" s="213"/>
      <c r="M233" s="213"/>
      <c r="N233" s="213"/>
      <c r="O233" s="214">
        <v>3726037</v>
      </c>
      <c r="P233" s="214"/>
      <c r="Q233" s="214"/>
    </row>
    <row r="234" spans="2:17" ht="6" customHeight="1" x14ac:dyDescent="0.25"/>
    <row r="235" spans="2:17" ht="9" customHeight="1" x14ac:dyDescent="0.25">
      <c r="B235" s="213" t="s">
        <v>950</v>
      </c>
      <c r="C235" s="213"/>
      <c r="E235" s="213" t="s">
        <v>951</v>
      </c>
      <c r="F235" s="213"/>
      <c r="G235" s="213"/>
      <c r="H235" s="213"/>
      <c r="I235" s="213"/>
      <c r="J235" s="213"/>
      <c r="K235" s="213"/>
      <c r="L235" s="213"/>
      <c r="M235" s="213"/>
      <c r="N235" s="213"/>
      <c r="O235" s="214">
        <v>6330749.5</v>
      </c>
      <c r="P235" s="214"/>
      <c r="Q235" s="214"/>
    </row>
    <row r="236" spans="2:17" ht="6" customHeight="1" x14ac:dyDescent="0.25"/>
    <row r="237" spans="2:17" ht="9" customHeight="1" x14ac:dyDescent="0.25">
      <c r="B237" s="213" t="s">
        <v>952</v>
      </c>
      <c r="C237" s="213"/>
      <c r="E237" s="213" t="s">
        <v>953</v>
      </c>
      <c r="F237" s="213"/>
      <c r="G237" s="213"/>
      <c r="H237" s="213"/>
      <c r="I237" s="213"/>
      <c r="J237" s="213"/>
      <c r="K237" s="213"/>
      <c r="L237" s="213"/>
      <c r="M237" s="213"/>
      <c r="N237" s="213"/>
      <c r="O237" s="214">
        <v>20548200</v>
      </c>
      <c r="P237" s="214"/>
      <c r="Q237" s="214"/>
    </row>
    <row r="238" spans="2:17" ht="6" customHeight="1" x14ac:dyDescent="0.25"/>
    <row r="239" spans="2:17" ht="9" customHeight="1" x14ac:dyDescent="0.25">
      <c r="B239" s="213" t="s">
        <v>954</v>
      </c>
      <c r="C239" s="213"/>
      <c r="E239" s="213" t="s">
        <v>955</v>
      </c>
      <c r="F239" s="213"/>
      <c r="G239" s="213"/>
      <c r="H239" s="213"/>
      <c r="I239" s="213"/>
      <c r="J239" s="213"/>
      <c r="K239" s="213"/>
      <c r="L239" s="213"/>
      <c r="M239" s="213"/>
      <c r="N239" s="213"/>
      <c r="O239" s="214">
        <v>773865</v>
      </c>
      <c r="P239" s="214"/>
      <c r="Q239" s="214"/>
    </row>
    <row r="240" spans="2:17" ht="6" customHeight="1" x14ac:dyDescent="0.25"/>
    <row r="241" spans="2:17" ht="9" customHeight="1" x14ac:dyDescent="0.25">
      <c r="B241" s="213" t="s">
        <v>956</v>
      </c>
      <c r="C241" s="213"/>
      <c r="E241" s="213" t="s">
        <v>957</v>
      </c>
      <c r="F241" s="213"/>
      <c r="G241" s="213"/>
      <c r="H241" s="213"/>
      <c r="I241" s="213"/>
      <c r="J241" s="213"/>
      <c r="K241" s="213"/>
      <c r="L241" s="213"/>
      <c r="M241" s="213"/>
      <c r="N241" s="213"/>
      <c r="O241" s="214">
        <v>11238044</v>
      </c>
      <c r="P241" s="214"/>
      <c r="Q241" s="214"/>
    </row>
    <row r="242" spans="2:17" ht="6" customHeight="1" x14ac:dyDescent="0.25"/>
    <row r="243" spans="2:17" ht="9" customHeight="1" x14ac:dyDescent="0.25">
      <c r="B243" s="213" t="s">
        <v>958</v>
      </c>
      <c r="C243" s="213"/>
      <c r="E243" s="213" t="s">
        <v>959</v>
      </c>
      <c r="F243" s="213"/>
      <c r="G243" s="213"/>
      <c r="H243" s="213"/>
      <c r="I243" s="213"/>
      <c r="J243" s="213"/>
      <c r="K243" s="213"/>
      <c r="L243" s="213"/>
      <c r="M243" s="213"/>
      <c r="N243" s="213"/>
      <c r="O243" s="214">
        <v>118527500</v>
      </c>
      <c r="P243" s="214"/>
      <c r="Q243" s="214"/>
    </row>
    <row r="244" spans="2:17" ht="6" customHeight="1" x14ac:dyDescent="0.25"/>
    <row r="245" spans="2:17" ht="9" customHeight="1" x14ac:dyDescent="0.25">
      <c r="B245" s="213" t="s">
        <v>960</v>
      </c>
      <c r="C245" s="213"/>
      <c r="E245" s="213" t="s">
        <v>961</v>
      </c>
      <c r="F245" s="213"/>
      <c r="G245" s="213"/>
      <c r="H245" s="213"/>
      <c r="I245" s="213"/>
      <c r="J245" s="213"/>
      <c r="K245" s="213"/>
      <c r="L245" s="213"/>
      <c r="M245" s="213"/>
      <c r="N245" s="213"/>
      <c r="O245" s="214">
        <v>70556496</v>
      </c>
      <c r="P245" s="214"/>
      <c r="Q245" s="214"/>
    </row>
    <row r="246" spans="2:17" ht="6" customHeight="1" x14ac:dyDescent="0.25"/>
    <row r="247" spans="2:17" ht="9" customHeight="1" x14ac:dyDescent="0.25">
      <c r="B247" s="213" t="s">
        <v>962</v>
      </c>
      <c r="C247" s="213"/>
      <c r="E247" s="213" t="s">
        <v>963</v>
      </c>
      <c r="F247" s="213"/>
      <c r="G247" s="213"/>
      <c r="H247" s="213"/>
      <c r="I247" s="213"/>
      <c r="J247" s="213"/>
      <c r="K247" s="213"/>
      <c r="L247" s="213"/>
      <c r="M247" s="213"/>
      <c r="N247" s="213"/>
      <c r="O247" s="214">
        <v>17948380</v>
      </c>
      <c r="P247" s="214"/>
      <c r="Q247" s="214"/>
    </row>
    <row r="248" spans="2:17" ht="6" customHeight="1" x14ac:dyDescent="0.25"/>
    <row r="249" spans="2:17" ht="9" customHeight="1" x14ac:dyDescent="0.25">
      <c r="B249" s="213" t="s">
        <v>964</v>
      </c>
      <c r="C249" s="213"/>
      <c r="E249" s="213" t="s">
        <v>965</v>
      </c>
      <c r="F249" s="213"/>
      <c r="G249" s="213"/>
      <c r="H249" s="213"/>
      <c r="I249" s="213"/>
      <c r="J249" s="213"/>
      <c r="K249" s="213"/>
      <c r="L249" s="213"/>
      <c r="M249" s="213"/>
      <c r="N249" s="213"/>
      <c r="O249" s="214">
        <v>595875</v>
      </c>
      <c r="P249" s="214"/>
      <c r="Q249" s="214"/>
    </row>
    <row r="250" spans="2:17" ht="6" customHeight="1" x14ac:dyDescent="0.25"/>
    <row r="251" spans="2:17" ht="9" customHeight="1" x14ac:dyDescent="0.25">
      <c r="B251" s="213" t="s">
        <v>966</v>
      </c>
      <c r="C251" s="213"/>
      <c r="E251" s="215" t="s">
        <v>967</v>
      </c>
      <c r="F251" s="215"/>
      <c r="G251" s="215"/>
      <c r="H251" s="215"/>
      <c r="I251" s="215"/>
      <c r="J251" s="215"/>
      <c r="K251" s="215"/>
      <c r="L251" s="215"/>
      <c r="M251" s="215"/>
      <c r="N251" s="215"/>
      <c r="O251" s="214">
        <v>6450000</v>
      </c>
      <c r="P251" s="214"/>
      <c r="Q251" s="214"/>
    </row>
    <row r="252" spans="2:17" ht="9" customHeight="1" x14ac:dyDescent="0.25">
      <c r="E252" s="215"/>
      <c r="F252" s="215"/>
      <c r="G252" s="215"/>
      <c r="H252" s="215"/>
      <c r="I252" s="215"/>
      <c r="J252" s="215"/>
      <c r="K252" s="215"/>
      <c r="L252" s="215"/>
      <c r="M252" s="215"/>
      <c r="N252" s="215"/>
    </row>
    <row r="253" spans="2:17" ht="9" customHeight="1" x14ac:dyDescent="0.25">
      <c r="B253" s="213" t="s">
        <v>968</v>
      </c>
      <c r="C253" s="213"/>
      <c r="E253" s="213" t="s">
        <v>969</v>
      </c>
      <c r="F253" s="213"/>
      <c r="G253" s="213"/>
      <c r="H253" s="213"/>
      <c r="I253" s="213"/>
      <c r="J253" s="213"/>
      <c r="K253" s="213"/>
      <c r="L253" s="213"/>
      <c r="M253" s="213"/>
      <c r="N253" s="213"/>
      <c r="O253" s="214">
        <v>6450000</v>
      </c>
      <c r="P253" s="214"/>
      <c r="Q253" s="214"/>
    </row>
    <row r="254" spans="2:17" ht="6" customHeight="1" x14ac:dyDescent="0.25"/>
    <row r="255" spans="2:17" ht="9" customHeight="1" x14ac:dyDescent="0.25">
      <c r="B255" s="213" t="s">
        <v>970</v>
      </c>
      <c r="C255" s="213"/>
      <c r="E255" s="213" t="s">
        <v>971</v>
      </c>
      <c r="F255" s="213"/>
      <c r="G255" s="213"/>
      <c r="H255" s="213"/>
      <c r="I255" s="213"/>
      <c r="J255" s="213"/>
      <c r="K255" s="213"/>
      <c r="L255" s="213"/>
      <c r="M255" s="213"/>
      <c r="N255" s="213"/>
      <c r="O255" s="214">
        <v>5247798</v>
      </c>
      <c r="P255" s="214"/>
      <c r="Q255" s="214"/>
    </row>
    <row r="256" spans="2:17" ht="6" customHeight="1" x14ac:dyDescent="0.25"/>
    <row r="257" spans="2:17" ht="9" customHeight="1" x14ac:dyDescent="0.25">
      <c r="B257" s="213" t="s">
        <v>972</v>
      </c>
      <c r="C257" s="213"/>
      <c r="E257" s="213" t="s">
        <v>973</v>
      </c>
      <c r="F257" s="213"/>
      <c r="G257" s="213"/>
      <c r="H257" s="213"/>
      <c r="I257" s="213"/>
      <c r="J257" s="213"/>
      <c r="K257" s="213"/>
      <c r="L257" s="213"/>
      <c r="M257" s="213"/>
      <c r="N257" s="213"/>
      <c r="O257" s="214">
        <v>6151211</v>
      </c>
      <c r="P257" s="214"/>
      <c r="Q257" s="214"/>
    </row>
    <row r="258" spans="2:17" ht="6" customHeight="1" x14ac:dyDescent="0.25"/>
    <row r="259" spans="2:17" ht="9" customHeight="1" x14ac:dyDescent="0.25">
      <c r="B259" s="213" t="s">
        <v>974</v>
      </c>
      <c r="C259" s="213"/>
      <c r="E259" s="213" t="s">
        <v>975</v>
      </c>
      <c r="F259" s="213"/>
      <c r="G259" s="213"/>
      <c r="H259" s="213"/>
      <c r="I259" s="213"/>
      <c r="J259" s="213"/>
      <c r="K259" s="213"/>
      <c r="L259" s="213"/>
      <c r="M259" s="213"/>
      <c r="N259" s="213"/>
      <c r="O259" s="214">
        <v>25500000</v>
      </c>
      <c r="P259" s="214"/>
      <c r="Q259" s="214"/>
    </row>
    <row r="260" spans="2:17" ht="6" customHeight="1" x14ac:dyDescent="0.25"/>
    <row r="261" spans="2:17" ht="9" customHeight="1" x14ac:dyDescent="0.25">
      <c r="B261" s="213" t="s">
        <v>976</v>
      </c>
      <c r="C261" s="213"/>
      <c r="E261" s="213" t="s">
        <v>977</v>
      </c>
      <c r="F261" s="213"/>
      <c r="G261" s="213"/>
      <c r="H261" s="213"/>
      <c r="I261" s="213"/>
      <c r="J261" s="213"/>
      <c r="K261" s="213"/>
      <c r="L261" s="213"/>
      <c r="M261" s="213"/>
      <c r="N261" s="213"/>
      <c r="O261" s="214">
        <v>4200000</v>
      </c>
      <c r="P261" s="214"/>
      <c r="Q261" s="214"/>
    </row>
    <row r="262" spans="2:17" ht="6" customHeight="1" x14ac:dyDescent="0.25"/>
    <row r="263" spans="2:17" ht="9" customHeight="1" x14ac:dyDescent="0.25">
      <c r="B263" s="213" t="s">
        <v>978</v>
      </c>
      <c r="C263" s="213"/>
      <c r="E263" s="213" t="s">
        <v>979</v>
      </c>
      <c r="F263" s="213"/>
      <c r="G263" s="213"/>
      <c r="H263" s="213"/>
      <c r="I263" s="213"/>
      <c r="J263" s="213"/>
      <c r="K263" s="213"/>
      <c r="L263" s="213"/>
      <c r="M263" s="213"/>
      <c r="N263" s="213"/>
      <c r="O263" s="214">
        <v>1616776</v>
      </c>
      <c r="P263" s="214"/>
      <c r="Q263" s="214"/>
    </row>
    <row r="264" spans="2:17" ht="6" customHeight="1" x14ac:dyDescent="0.25"/>
    <row r="265" spans="2:17" ht="9" customHeight="1" x14ac:dyDescent="0.25">
      <c r="B265" s="213" t="s">
        <v>980</v>
      </c>
      <c r="C265" s="213"/>
      <c r="E265" s="213" t="s">
        <v>979</v>
      </c>
      <c r="F265" s="213"/>
      <c r="G265" s="213"/>
      <c r="H265" s="213"/>
      <c r="I265" s="213"/>
      <c r="J265" s="213"/>
      <c r="K265" s="213"/>
      <c r="L265" s="213"/>
      <c r="M265" s="213"/>
      <c r="N265" s="213"/>
      <c r="O265" s="214">
        <v>1688001.2</v>
      </c>
      <c r="P265" s="214"/>
      <c r="Q265" s="214"/>
    </row>
    <row r="266" spans="2:17" ht="6" customHeight="1" x14ac:dyDescent="0.25"/>
    <row r="267" spans="2:17" ht="9" customHeight="1" x14ac:dyDescent="0.25">
      <c r="B267" s="213" t="s">
        <v>981</v>
      </c>
      <c r="C267" s="213"/>
      <c r="E267" s="213" t="s">
        <v>979</v>
      </c>
      <c r="F267" s="213"/>
      <c r="G267" s="213"/>
      <c r="H267" s="213"/>
      <c r="I267" s="213"/>
      <c r="J267" s="213"/>
      <c r="K267" s="213"/>
      <c r="L267" s="213"/>
      <c r="M267" s="213"/>
      <c r="N267" s="213"/>
      <c r="O267" s="214">
        <v>2580708.7999999998</v>
      </c>
      <c r="P267" s="214"/>
      <c r="Q267" s="214"/>
    </row>
    <row r="268" spans="2:17" ht="6" customHeight="1" x14ac:dyDescent="0.25"/>
    <row r="269" spans="2:17" ht="9" customHeight="1" x14ac:dyDescent="0.25">
      <c r="B269" s="213" t="s">
        <v>982</v>
      </c>
      <c r="C269" s="213"/>
      <c r="E269" s="213" t="s">
        <v>979</v>
      </c>
      <c r="F269" s="213"/>
      <c r="G269" s="213"/>
      <c r="H269" s="213"/>
      <c r="I269" s="213"/>
      <c r="J269" s="213"/>
      <c r="K269" s="213"/>
      <c r="L269" s="213"/>
      <c r="M269" s="213"/>
      <c r="N269" s="213"/>
      <c r="O269" s="214">
        <v>2653683.2000000002</v>
      </c>
      <c r="P269" s="214"/>
      <c r="Q269" s="214"/>
    </row>
    <row r="270" spans="2:17" ht="6" customHeight="1" x14ac:dyDescent="0.25"/>
    <row r="271" spans="2:17" ht="9" customHeight="1" x14ac:dyDescent="0.25">
      <c r="B271" s="213" t="s">
        <v>983</v>
      </c>
      <c r="C271" s="213"/>
      <c r="E271" s="213" t="s">
        <v>984</v>
      </c>
      <c r="F271" s="213"/>
      <c r="G271" s="213"/>
      <c r="H271" s="213"/>
      <c r="I271" s="213"/>
      <c r="J271" s="213"/>
      <c r="K271" s="213"/>
      <c r="L271" s="213"/>
      <c r="M271" s="213"/>
      <c r="N271" s="213"/>
      <c r="O271" s="214">
        <v>11001705</v>
      </c>
      <c r="P271" s="214"/>
      <c r="Q271" s="214"/>
    </row>
    <row r="272" spans="2:17" ht="6" customHeight="1" x14ac:dyDescent="0.25"/>
    <row r="273" spans="2:17" ht="9" customHeight="1" x14ac:dyDescent="0.25">
      <c r="B273" s="213" t="s">
        <v>985</v>
      </c>
      <c r="C273" s="213"/>
      <c r="E273" s="213" t="s">
        <v>986</v>
      </c>
      <c r="F273" s="213"/>
      <c r="G273" s="213"/>
      <c r="H273" s="213"/>
      <c r="I273" s="213"/>
      <c r="J273" s="213"/>
      <c r="K273" s="213"/>
      <c r="L273" s="213"/>
      <c r="M273" s="213"/>
      <c r="N273" s="213"/>
      <c r="O273" s="214">
        <v>350000</v>
      </c>
      <c r="P273" s="214"/>
      <c r="Q273" s="214"/>
    </row>
    <row r="274" spans="2:17" ht="6" customHeight="1" x14ac:dyDescent="0.25"/>
    <row r="275" spans="2:17" ht="9" customHeight="1" x14ac:dyDescent="0.25">
      <c r="B275" s="213" t="s">
        <v>987</v>
      </c>
      <c r="C275" s="213"/>
      <c r="E275" s="213" t="s">
        <v>988</v>
      </c>
      <c r="F275" s="213"/>
      <c r="G275" s="213"/>
      <c r="H275" s="213"/>
      <c r="I275" s="213"/>
      <c r="J275" s="213"/>
      <c r="K275" s="213"/>
      <c r="L275" s="213"/>
      <c r="M275" s="213"/>
      <c r="N275" s="213"/>
      <c r="O275" s="214">
        <v>1245789.25</v>
      </c>
      <c r="P275" s="214"/>
      <c r="Q275" s="214"/>
    </row>
    <row r="276" spans="2:17" ht="6" customHeight="1" x14ac:dyDescent="0.25"/>
    <row r="277" spans="2:17" ht="9" customHeight="1" x14ac:dyDescent="0.25">
      <c r="B277" s="213" t="s">
        <v>989</v>
      </c>
      <c r="C277" s="213"/>
      <c r="E277" s="213" t="s">
        <v>990</v>
      </c>
      <c r="F277" s="213"/>
      <c r="G277" s="213"/>
      <c r="H277" s="213"/>
      <c r="I277" s="213"/>
      <c r="J277" s="213"/>
      <c r="K277" s="213"/>
      <c r="L277" s="213"/>
      <c r="M277" s="213"/>
      <c r="N277" s="213"/>
      <c r="O277" s="214">
        <v>4986352.0998999998</v>
      </c>
      <c r="P277" s="214"/>
      <c r="Q277" s="214"/>
    </row>
    <row r="278" spans="2:17" ht="6" customHeight="1" x14ac:dyDescent="0.25"/>
    <row r="279" spans="2:17" ht="9" customHeight="1" x14ac:dyDescent="0.25">
      <c r="B279" s="213" t="s">
        <v>991</v>
      </c>
      <c r="C279" s="213"/>
      <c r="E279" s="213" t="s">
        <v>992</v>
      </c>
      <c r="F279" s="213"/>
      <c r="G279" s="213"/>
      <c r="H279" s="213"/>
      <c r="I279" s="213"/>
      <c r="J279" s="213"/>
      <c r="K279" s="213"/>
      <c r="L279" s="213"/>
      <c r="M279" s="213"/>
      <c r="N279" s="213"/>
      <c r="O279" s="214">
        <v>9802455</v>
      </c>
      <c r="P279" s="214"/>
      <c r="Q279" s="214"/>
    </row>
    <row r="280" spans="2:17" ht="6" customHeight="1" x14ac:dyDescent="0.25"/>
    <row r="281" spans="2:17" ht="9" customHeight="1" x14ac:dyDescent="0.25">
      <c r="B281" s="213" t="s">
        <v>993</v>
      </c>
      <c r="C281" s="213"/>
      <c r="E281" s="213" t="s">
        <v>994</v>
      </c>
      <c r="F281" s="213"/>
      <c r="G281" s="213"/>
      <c r="H281" s="213"/>
      <c r="I281" s="213"/>
      <c r="J281" s="213"/>
      <c r="K281" s="213"/>
      <c r="L281" s="213"/>
      <c r="M281" s="213"/>
      <c r="N281" s="213"/>
      <c r="O281" s="214">
        <v>2985347.5</v>
      </c>
      <c r="P281" s="214"/>
      <c r="Q281" s="214"/>
    </row>
    <row r="282" spans="2:17" ht="6" customHeight="1" x14ac:dyDescent="0.25"/>
    <row r="283" spans="2:17" ht="9" customHeight="1" x14ac:dyDescent="0.25">
      <c r="B283" s="213" t="s">
        <v>995</v>
      </c>
      <c r="C283" s="213"/>
      <c r="E283" s="213" t="s">
        <v>996</v>
      </c>
      <c r="F283" s="213"/>
      <c r="G283" s="213"/>
      <c r="H283" s="213"/>
      <c r="I283" s="213"/>
      <c r="J283" s="213"/>
      <c r="K283" s="213"/>
      <c r="L283" s="213"/>
      <c r="M283" s="213"/>
      <c r="N283" s="213"/>
      <c r="O283" s="214">
        <v>3061475</v>
      </c>
      <c r="P283" s="214"/>
      <c r="Q283" s="214"/>
    </row>
    <row r="284" spans="2:17" ht="6" customHeight="1" x14ac:dyDescent="0.25"/>
    <row r="285" spans="2:17" ht="9" customHeight="1" x14ac:dyDescent="0.25">
      <c r="B285" s="213" t="s">
        <v>997</v>
      </c>
      <c r="C285" s="213"/>
      <c r="E285" s="213" t="s">
        <v>998</v>
      </c>
      <c r="F285" s="213"/>
      <c r="G285" s="213"/>
      <c r="H285" s="213"/>
      <c r="I285" s="213"/>
      <c r="J285" s="213"/>
      <c r="K285" s="213"/>
      <c r="L285" s="213"/>
      <c r="M285" s="213"/>
      <c r="N285" s="213"/>
      <c r="O285" s="214">
        <v>13012339.5</v>
      </c>
      <c r="P285" s="214"/>
      <c r="Q285" s="214"/>
    </row>
    <row r="286" spans="2:17" ht="6" customHeight="1" x14ac:dyDescent="0.25"/>
    <row r="287" spans="2:17" ht="9" customHeight="1" x14ac:dyDescent="0.25">
      <c r="B287" s="213" t="s">
        <v>999</v>
      </c>
      <c r="C287" s="213"/>
      <c r="E287" s="213" t="s">
        <v>1000</v>
      </c>
      <c r="F287" s="213"/>
      <c r="G287" s="213"/>
      <c r="H287" s="213"/>
      <c r="I287" s="213"/>
      <c r="J287" s="213"/>
      <c r="K287" s="213"/>
      <c r="L287" s="213"/>
      <c r="M287" s="213"/>
      <c r="N287" s="213"/>
      <c r="O287" s="214">
        <v>3436150</v>
      </c>
      <c r="P287" s="214"/>
      <c r="Q287" s="214"/>
    </row>
    <row r="288" spans="2:17" ht="6" customHeight="1" x14ac:dyDescent="0.25"/>
    <row r="289" spans="2:17" ht="9" customHeight="1" x14ac:dyDescent="0.25">
      <c r="B289" s="213" t="s">
        <v>1001</v>
      </c>
      <c r="C289" s="213"/>
      <c r="E289" s="213" t="s">
        <v>1002</v>
      </c>
      <c r="F289" s="213"/>
      <c r="G289" s="213"/>
      <c r="H289" s="213"/>
      <c r="I289" s="213"/>
      <c r="J289" s="213"/>
      <c r="K289" s="213"/>
      <c r="L289" s="213"/>
      <c r="M289" s="213"/>
      <c r="N289" s="213"/>
      <c r="O289" s="214">
        <v>4985860.32</v>
      </c>
      <c r="P289" s="214"/>
      <c r="Q289" s="214"/>
    </row>
    <row r="290" spans="2:17" ht="6" customHeight="1" x14ac:dyDescent="0.25"/>
    <row r="291" spans="2:17" ht="9" customHeight="1" x14ac:dyDescent="0.25">
      <c r="B291" s="213" t="s">
        <v>1003</v>
      </c>
      <c r="C291" s="213"/>
      <c r="E291" s="213" t="s">
        <v>1004</v>
      </c>
      <c r="F291" s="213"/>
      <c r="G291" s="213"/>
      <c r="H291" s="213"/>
      <c r="I291" s="213"/>
      <c r="J291" s="213"/>
      <c r="K291" s="213"/>
      <c r="L291" s="213"/>
      <c r="M291" s="213"/>
      <c r="N291" s="213"/>
      <c r="O291" s="214">
        <v>12268819.9</v>
      </c>
      <c r="P291" s="214"/>
      <c r="Q291" s="214"/>
    </row>
    <row r="292" spans="2:17" ht="6" customHeight="1" x14ac:dyDescent="0.25"/>
    <row r="293" spans="2:17" ht="9" customHeight="1" x14ac:dyDescent="0.25">
      <c r="B293" s="213" t="s">
        <v>1005</v>
      </c>
      <c r="C293" s="213"/>
      <c r="E293" s="213" t="s">
        <v>1006</v>
      </c>
      <c r="F293" s="213"/>
      <c r="G293" s="213"/>
      <c r="H293" s="213"/>
      <c r="I293" s="213"/>
      <c r="J293" s="213"/>
      <c r="K293" s="213"/>
      <c r="L293" s="213"/>
      <c r="M293" s="213"/>
      <c r="N293" s="213"/>
      <c r="O293" s="214">
        <v>10608201.199899999</v>
      </c>
      <c r="P293" s="214"/>
      <c r="Q293" s="214"/>
    </row>
    <row r="294" spans="2:17" ht="6" customHeight="1" x14ac:dyDescent="0.25"/>
    <row r="295" spans="2:17" ht="9" customHeight="1" x14ac:dyDescent="0.25">
      <c r="B295" s="213" t="s">
        <v>1007</v>
      </c>
      <c r="C295" s="213"/>
      <c r="E295" s="213" t="s">
        <v>1008</v>
      </c>
      <c r="F295" s="213"/>
      <c r="G295" s="213"/>
      <c r="H295" s="213"/>
      <c r="I295" s="213"/>
      <c r="J295" s="213"/>
      <c r="K295" s="213"/>
      <c r="L295" s="213"/>
      <c r="M295" s="213"/>
      <c r="N295" s="213"/>
      <c r="O295" s="214">
        <v>32713125</v>
      </c>
      <c r="P295" s="214"/>
      <c r="Q295" s="214"/>
    </row>
    <row r="296" spans="2:17" ht="6" customHeight="1" x14ac:dyDescent="0.25"/>
    <row r="297" spans="2:17" ht="9" customHeight="1" x14ac:dyDescent="0.25">
      <c r="B297" s="213" t="s">
        <v>1009</v>
      </c>
      <c r="C297" s="213"/>
      <c r="E297" s="213" t="s">
        <v>1010</v>
      </c>
      <c r="F297" s="213"/>
      <c r="G297" s="213"/>
      <c r="H297" s="213"/>
      <c r="I297" s="213"/>
      <c r="J297" s="213"/>
      <c r="K297" s="213"/>
      <c r="L297" s="213"/>
      <c r="M297" s="213"/>
      <c r="N297" s="213"/>
      <c r="O297" s="214">
        <v>725137</v>
      </c>
      <c r="P297" s="214"/>
      <c r="Q297" s="214"/>
    </row>
    <row r="298" spans="2:17" ht="6" customHeight="1" x14ac:dyDescent="0.25"/>
    <row r="299" spans="2:17" ht="9" customHeight="1" x14ac:dyDescent="0.25">
      <c r="B299" s="213" t="s">
        <v>1011</v>
      </c>
      <c r="C299" s="213"/>
      <c r="E299" s="213" t="s">
        <v>1012</v>
      </c>
      <c r="F299" s="213"/>
      <c r="G299" s="213"/>
      <c r="H299" s="213"/>
      <c r="I299" s="213"/>
      <c r="J299" s="213"/>
      <c r="K299" s="213"/>
      <c r="L299" s="213"/>
      <c r="M299" s="213"/>
      <c r="N299" s="213"/>
      <c r="O299" s="214">
        <v>10608201.199899999</v>
      </c>
      <c r="P299" s="214"/>
      <c r="Q299" s="214"/>
    </row>
    <row r="300" spans="2:17" ht="6" customHeight="1" x14ac:dyDescent="0.25"/>
    <row r="301" spans="2:17" ht="9" customHeight="1" x14ac:dyDescent="0.25">
      <c r="B301" s="213" t="s">
        <v>1013</v>
      </c>
      <c r="C301" s="213"/>
      <c r="E301" s="213" t="s">
        <v>1014</v>
      </c>
      <c r="F301" s="213"/>
      <c r="G301" s="213"/>
      <c r="H301" s="213"/>
      <c r="I301" s="213"/>
      <c r="J301" s="213"/>
      <c r="K301" s="213"/>
      <c r="L301" s="213"/>
      <c r="M301" s="213"/>
      <c r="N301" s="213"/>
      <c r="O301" s="214">
        <v>13160200</v>
      </c>
      <c r="P301" s="214"/>
      <c r="Q301" s="214"/>
    </row>
    <row r="302" spans="2:17" ht="6" customHeight="1" x14ac:dyDescent="0.25"/>
    <row r="303" spans="2:17" ht="9" customHeight="1" x14ac:dyDescent="0.25">
      <c r="B303" s="213" t="s">
        <v>1015</v>
      </c>
      <c r="C303" s="213"/>
      <c r="E303" s="213" t="s">
        <v>1016</v>
      </c>
      <c r="F303" s="213"/>
      <c r="G303" s="213"/>
      <c r="H303" s="213"/>
      <c r="I303" s="213"/>
      <c r="J303" s="213"/>
      <c r="K303" s="213"/>
      <c r="L303" s="213"/>
      <c r="M303" s="213"/>
      <c r="N303" s="213"/>
      <c r="O303" s="214">
        <v>15715042.5</v>
      </c>
      <c r="P303" s="214"/>
      <c r="Q303" s="214"/>
    </row>
    <row r="304" spans="2:17" ht="6" customHeight="1" x14ac:dyDescent="0.25"/>
    <row r="305" spans="2:17" ht="9" customHeight="1" x14ac:dyDescent="0.25">
      <c r="B305" s="213" t="s">
        <v>1017</v>
      </c>
      <c r="C305" s="213"/>
      <c r="E305" s="213" t="s">
        <v>1018</v>
      </c>
      <c r="F305" s="213"/>
      <c r="G305" s="213"/>
      <c r="H305" s="213"/>
      <c r="I305" s="213"/>
      <c r="J305" s="213"/>
      <c r="K305" s="213"/>
      <c r="L305" s="213"/>
      <c r="M305" s="213"/>
      <c r="N305" s="213"/>
      <c r="O305" s="214">
        <v>13590650</v>
      </c>
      <c r="P305" s="214"/>
      <c r="Q305" s="214"/>
    </row>
    <row r="306" spans="2:17" ht="6" customHeight="1" x14ac:dyDescent="0.25"/>
    <row r="307" spans="2:17" ht="9" customHeight="1" x14ac:dyDescent="0.25">
      <c r="B307" s="213" t="s">
        <v>1019</v>
      </c>
      <c r="C307" s="213"/>
      <c r="E307" s="213" t="s">
        <v>1020</v>
      </c>
      <c r="F307" s="213"/>
      <c r="G307" s="213"/>
      <c r="H307" s="213"/>
      <c r="I307" s="213"/>
      <c r="J307" s="213"/>
      <c r="K307" s="213"/>
      <c r="L307" s="213"/>
      <c r="M307" s="213"/>
      <c r="N307" s="213"/>
      <c r="O307" s="214">
        <v>1501948250</v>
      </c>
      <c r="P307" s="214"/>
      <c r="Q307" s="214"/>
    </row>
    <row r="308" spans="2:17" ht="6" customHeight="1" x14ac:dyDescent="0.25"/>
    <row r="309" spans="2:17" ht="9" customHeight="1" x14ac:dyDescent="0.25">
      <c r="B309" s="213" t="s">
        <v>1021</v>
      </c>
      <c r="C309" s="213"/>
      <c r="E309" s="213" t="s">
        <v>1022</v>
      </c>
      <c r="F309" s="213"/>
      <c r="G309" s="213"/>
      <c r="H309" s="213"/>
      <c r="I309" s="213"/>
      <c r="J309" s="213"/>
      <c r="K309" s="213"/>
      <c r="L309" s="213"/>
      <c r="M309" s="213"/>
      <c r="N309" s="213"/>
      <c r="O309" s="214">
        <v>2905185</v>
      </c>
      <c r="P309" s="214"/>
      <c r="Q309" s="214"/>
    </row>
    <row r="310" spans="2:17" ht="6" customHeight="1" x14ac:dyDescent="0.25"/>
    <row r="311" spans="2:17" ht="9" customHeight="1" x14ac:dyDescent="0.25">
      <c r="B311" s="213" t="s">
        <v>1023</v>
      </c>
      <c r="C311" s="213"/>
      <c r="E311" s="213" t="s">
        <v>1024</v>
      </c>
      <c r="F311" s="213"/>
      <c r="G311" s="213"/>
      <c r="H311" s="213"/>
      <c r="I311" s="213"/>
      <c r="J311" s="213"/>
      <c r="K311" s="213"/>
      <c r="L311" s="213"/>
      <c r="M311" s="213"/>
      <c r="N311" s="213"/>
      <c r="O311" s="214">
        <v>1</v>
      </c>
      <c r="P311" s="214"/>
      <c r="Q311" s="214"/>
    </row>
    <row r="312" spans="2:17" ht="6" customHeight="1" x14ac:dyDescent="0.25"/>
    <row r="313" spans="2:17" ht="9" customHeight="1" x14ac:dyDescent="0.25">
      <c r="B313" s="213" t="s">
        <v>1025</v>
      </c>
      <c r="C313" s="213"/>
      <c r="E313" s="213" t="s">
        <v>1026</v>
      </c>
      <c r="F313" s="213"/>
      <c r="G313" s="213"/>
      <c r="H313" s="213"/>
      <c r="I313" s="213"/>
      <c r="J313" s="213"/>
      <c r="K313" s="213"/>
      <c r="L313" s="213"/>
      <c r="M313" s="213"/>
      <c r="N313" s="213"/>
      <c r="O313" s="214">
        <v>738585</v>
      </c>
      <c r="P313" s="214"/>
      <c r="Q313" s="214"/>
    </row>
    <row r="314" spans="2:17" ht="6" customHeight="1" x14ac:dyDescent="0.25"/>
    <row r="315" spans="2:17" ht="9" customHeight="1" x14ac:dyDescent="0.25">
      <c r="B315" s="213" t="s">
        <v>1027</v>
      </c>
      <c r="C315" s="213"/>
      <c r="E315" s="213" t="s">
        <v>1028</v>
      </c>
      <c r="F315" s="213"/>
      <c r="G315" s="213"/>
      <c r="H315" s="213"/>
      <c r="I315" s="213"/>
      <c r="J315" s="213"/>
      <c r="K315" s="213"/>
      <c r="L315" s="213"/>
      <c r="M315" s="213"/>
      <c r="N315" s="213"/>
      <c r="O315" s="214">
        <v>10068802</v>
      </c>
      <c r="P315" s="214"/>
      <c r="Q315" s="214"/>
    </row>
    <row r="316" spans="2:17" ht="6" customHeight="1" x14ac:dyDescent="0.25"/>
    <row r="317" spans="2:17" ht="9" customHeight="1" x14ac:dyDescent="0.25">
      <c r="B317" s="213" t="s">
        <v>1029</v>
      </c>
      <c r="C317" s="213"/>
      <c r="E317" s="213" t="s">
        <v>1030</v>
      </c>
      <c r="F317" s="213"/>
      <c r="G317" s="213"/>
      <c r="H317" s="213"/>
      <c r="I317" s="213"/>
      <c r="J317" s="213"/>
      <c r="K317" s="213"/>
      <c r="L317" s="213"/>
      <c r="M317" s="213"/>
      <c r="N317" s="213"/>
      <c r="O317" s="214">
        <v>1417162850</v>
      </c>
      <c r="P317" s="214"/>
      <c r="Q317" s="214"/>
    </row>
    <row r="318" spans="2:17" ht="6" customHeight="1" x14ac:dyDescent="0.25"/>
    <row r="319" spans="2:17" ht="9" customHeight="1" x14ac:dyDescent="0.25">
      <c r="B319" s="213" t="s">
        <v>1031</v>
      </c>
      <c r="C319" s="213"/>
      <c r="E319" s="213" t="s">
        <v>1032</v>
      </c>
      <c r="F319" s="213"/>
      <c r="G319" s="213"/>
      <c r="H319" s="213"/>
      <c r="I319" s="213"/>
      <c r="J319" s="213"/>
      <c r="K319" s="213"/>
      <c r="L319" s="213"/>
      <c r="M319" s="213"/>
      <c r="N319" s="213"/>
      <c r="O319" s="214">
        <v>16302257</v>
      </c>
      <c r="P319" s="214"/>
      <c r="Q319" s="214"/>
    </row>
    <row r="320" spans="2:17" ht="6" customHeight="1" x14ac:dyDescent="0.25"/>
    <row r="321" spans="2:17" ht="9" customHeight="1" x14ac:dyDescent="0.25">
      <c r="B321" s="213" t="s">
        <v>1033</v>
      </c>
      <c r="C321" s="213"/>
      <c r="E321" s="213" t="s">
        <v>1034</v>
      </c>
      <c r="F321" s="213"/>
      <c r="G321" s="213"/>
      <c r="H321" s="213"/>
      <c r="I321" s="213"/>
      <c r="J321" s="213"/>
      <c r="K321" s="213"/>
      <c r="L321" s="213"/>
      <c r="M321" s="213"/>
      <c r="N321" s="213"/>
      <c r="O321" s="214">
        <v>774549.95</v>
      </c>
      <c r="P321" s="214"/>
      <c r="Q321" s="214"/>
    </row>
    <row r="322" spans="2:17" ht="6" customHeight="1" x14ac:dyDescent="0.25"/>
    <row r="323" spans="2:17" ht="9" customHeight="1" x14ac:dyDescent="0.25">
      <c r="B323" s="213" t="s">
        <v>1035</v>
      </c>
      <c r="C323" s="213"/>
      <c r="E323" s="213" t="s">
        <v>1036</v>
      </c>
      <c r="F323" s="213"/>
      <c r="G323" s="213"/>
      <c r="H323" s="213"/>
      <c r="I323" s="213"/>
      <c r="J323" s="213"/>
      <c r="K323" s="213"/>
      <c r="L323" s="213"/>
      <c r="M323" s="213"/>
      <c r="N323" s="213"/>
      <c r="O323" s="214">
        <v>104737.58</v>
      </c>
      <c r="P323" s="214"/>
      <c r="Q323" s="214"/>
    </row>
    <row r="324" spans="2:17" ht="6" customHeight="1" x14ac:dyDescent="0.25"/>
    <row r="325" spans="2:17" ht="9" customHeight="1" x14ac:dyDescent="0.25">
      <c r="B325" s="213" t="s">
        <v>1037</v>
      </c>
      <c r="C325" s="213"/>
      <c r="E325" s="213" t="s">
        <v>1038</v>
      </c>
      <c r="F325" s="213"/>
      <c r="G325" s="213"/>
      <c r="H325" s="213"/>
      <c r="I325" s="213"/>
      <c r="J325" s="213"/>
      <c r="K325" s="213"/>
      <c r="L325" s="213"/>
      <c r="M325" s="213"/>
      <c r="N325" s="213"/>
      <c r="O325" s="214">
        <v>96341.23</v>
      </c>
      <c r="P325" s="214"/>
      <c r="Q325" s="214"/>
    </row>
    <row r="326" spans="2:17" ht="6" customHeight="1" x14ac:dyDescent="0.25"/>
    <row r="327" spans="2:17" ht="9" customHeight="1" x14ac:dyDescent="0.25">
      <c r="B327" s="213" t="s">
        <v>1039</v>
      </c>
      <c r="C327" s="213"/>
      <c r="E327" s="213" t="s">
        <v>1040</v>
      </c>
      <c r="F327" s="213"/>
      <c r="G327" s="213"/>
      <c r="H327" s="213"/>
      <c r="I327" s="213"/>
      <c r="J327" s="213"/>
      <c r="K327" s="213"/>
      <c r="L327" s="213"/>
      <c r="M327" s="213"/>
      <c r="N327" s="213"/>
      <c r="O327" s="214">
        <v>78248.61</v>
      </c>
      <c r="P327" s="214"/>
      <c r="Q327" s="214"/>
    </row>
    <row r="328" spans="2:17" ht="6" customHeight="1" x14ac:dyDescent="0.25"/>
    <row r="329" spans="2:17" ht="9" customHeight="1" x14ac:dyDescent="0.25">
      <c r="B329" s="213" t="s">
        <v>1041</v>
      </c>
      <c r="C329" s="213"/>
      <c r="E329" s="213" t="s">
        <v>1042</v>
      </c>
      <c r="F329" s="213"/>
      <c r="G329" s="213"/>
      <c r="H329" s="213"/>
      <c r="I329" s="213"/>
      <c r="J329" s="213"/>
      <c r="K329" s="213"/>
      <c r="L329" s="213"/>
      <c r="M329" s="213"/>
      <c r="N329" s="213"/>
      <c r="O329" s="214">
        <v>127049.58</v>
      </c>
      <c r="P329" s="214"/>
      <c r="Q329" s="214"/>
    </row>
    <row r="330" spans="2:17" ht="6" customHeight="1" x14ac:dyDescent="0.25"/>
    <row r="331" spans="2:17" ht="9" customHeight="1" x14ac:dyDescent="0.25">
      <c r="B331" s="213" t="s">
        <v>1043</v>
      </c>
      <c r="C331" s="213"/>
      <c r="E331" s="213" t="s">
        <v>1044</v>
      </c>
      <c r="F331" s="213"/>
      <c r="G331" s="213"/>
      <c r="H331" s="213"/>
      <c r="I331" s="213"/>
      <c r="J331" s="213"/>
      <c r="K331" s="213"/>
      <c r="L331" s="213"/>
      <c r="M331" s="213"/>
      <c r="N331" s="213"/>
      <c r="O331" s="214">
        <v>107800.69</v>
      </c>
      <c r="P331" s="214"/>
      <c r="Q331" s="214"/>
    </row>
    <row r="332" spans="2:17" ht="6" customHeight="1" x14ac:dyDescent="0.25"/>
    <row r="333" spans="2:17" ht="9" customHeight="1" x14ac:dyDescent="0.25">
      <c r="B333" s="213" t="s">
        <v>1045</v>
      </c>
      <c r="C333" s="213"/>
      <c r="E333" s="213" t="s">
        <v>1046</v>
      </c>
      <c r="F333" s="213"/>
      <c r="G333" s="213"/>
      <c r="H333" s="213"/>
      <c r="I333" s="213"/>
      <c r="J333" s="213"/>
      <c r="K333" s="213"/>
      <c r="L333" s="213"/>
      <c r="M333" s="213"/>
      <c r="N333" s="213"/>
      <c r="O333" s="214">
        <v>107977.22</v>
      </c>
      <c r="P333" s="214"/>
      <c r="Q333" s="214"/>
    </row>
    <row r="334" spans="2:17" ht="6" customHeight="1" x14ac:dyDescent="0.25"/>
    <row r="335" spans="2:17" ht="9" customHeight="1" x14ac:dyDescent="0.25">
      <c r="B335" s="213" t="s">
        <v>1047</v>
      </c>
      <c r="C335" s="213"/>
      <c r="E335" s="213" t="s">
        <v>1048</v>
      </c>
      <c r="F335" s="213"/>
      <c r="G335" s="213"/>
      <c r="H335" s="213"/>
      <c r="I335" s="213"/>
      <c r="J335" s="213"/>
      <c r="K335" s="213"/>
      <c r="L335" s="213"/>
      <c r="M335" s="213"/>
      <c r="N335" s="213"/>
      <c r="O335" s="214">
        <v>383968.2</v>
      </c>
      <c r="P335" s="214"/>
      <c r="Q335" s="214"/>
    </row>
    <row r="336" spans="2:17" ht="6" customHeight="1" x14ac:dyDescent="0.25"/>
    <row r="337" spans="2:17" ht="9" customHeight="1" x14ac:dyDescent="0.25">
      <c r="B337" s="213" t="s">
        <v>1049</v>
      </c>
      <c r="C337" s="213"/>
      <c r="E337" s="213" t="s">
        <v>1050</v>
      </c>
      <c r="F337" s="213"/>
      <c r="G337" s="213"/>
      <c r="H337" s="213"/>
      <c r="I337" s="213"/>
      <c r="J337" s="213"/>
      <c r="K337" s="213"/>
      <c r="L337" s="213"/>
      <c r="M337" s="213"/>
      <c r="N337" s="213"/>
      <c r="O337" s="214">
        <v>383968.2</v>
      </c>
      <c r="P337" s="214"/>
      <c r="Q337" s="214"/>
    </row>
    <row r="338" spans="2:17" ht="6" customHeight="1" x14ac:dyDescent="0.25"/>
    <row r="339" spans="2:17" ht="9" customHeight="1" x14ac:dyDescent="0.25">
      <c r="B339" s="213" t="s">
        <v>1051</v>
      </c>
      <c r="C339" s="213"/>
      <c r="E339" s="213" t="s">
        <v>1052</v>
      </c>
      <c r="F339" s="213"/>
      <c r="G339" s="213"/>
      <c r="H339" s="213"/>
      <c r="I339" s="213"/>
      <c r="J339" s="213"/>
      <c r="K339" s="213"/>
      <c r="L339" s="213"/>
      <c r="M339" s="213"/>
      <c r="N339" s="213"/>
      <c r="O339" s="214">
        <v>92165.63</v>
      </c>
      <c r="P339" s="214"/>
      <c r="Q339" s="214"/>
    </row>
    <row r="340" spans="2:17" ht="6" customHeight="1" x14ac:dyDescent="0.25"/>
    <row r="341" spans="2:17" ht="9" customHeight="1" x14ac:dyDescent="0.25">
      <c r="B341" s="213" t="s">
        <v>1053</v>
      </c>
      <c r="C341" s="213"/>
      <c r="E341" s="213" t="s">
        <v>1054</v>
      </c>
      <c r="F341" s="213"/>
      <c r="G341" s="213"/>
      <c r="H341" s="213"/>
      <c r="I341" s="213"/>
      <c r="J341" s="213"/>
      <c r="K341" s="213"/>
      <c r="L341" s="213"/>
      <c r="M341" s="213"/>
      <c r="N341" s="213"/>
      <c r="O341" s="214">
        <v>128998.83</v>
      </c>
      <c r="P341" s="214"/>
      <c r="Q341" s="214"/>
    </row>
    <row r="342" spans="2:17" ht="6" customHeight="1" x14ac:dyDescent="0.25"/>
    <row r="343" spans="2:17" ht="9" customHeight="1" x14ac:dyDescent="0.25">
      <c r="B343" s="213" t="s">
        <v>1055</v>
      </c>
      <c r="C343" s="213"/>
      <c r="E343" s="213" t="s">
        <v>1056</v>
      </c>
      <c r="F343" s="213"/>
      <c r="G343" s="213"/>
      <c r="H343" s="213"/>
      <c r="I343" s="213"/>
      <c r="J343" s="213"/>
      <c r="K343" s="213"/>
      <c r="L343" s="213"/>
      <c r="M343" s="213"/>
      <c r="N343" s="213"/>
      <c r="O343" s="214">
        <v>94573.61</v>
      </c>
      <c r="P343" s="214"/>
      <c r="Q343" s="214"/>
    </row>
    <row r="344" spans="2:17" ht="6" customHeight="1" x14ac:dyDescent="0.25"/>
    <row r="345" spans="2:17" ht="9" customHeight="1" x14ac:dyDescent="0.25">
      <c r="B345" s="213" t="s">
        <v>1057</v>
      </c>
      <c r="C345" s="213"/>
      <c r="E345" s="213" t="s">
        <v>1058</v>
      </c>
      <c r="F345" s="213"/>
      <c r="G345" s="213"/>
      <c r="H345" s="213"/>
      <c r="I345" s="213"/>
      <c r="J345" s="213"/>
      <c r="K345" s="213"/>
      <c r="L345" s="213"/>
      <c r="M345" s="213"/>
      <c r="N345" s="213"/>
      <c r="O345" s="214">
        <v>94545.1</v>
      </c>
      <c r="P345" s="214"/>
      <c r="Q345" s="214"/>
    </row>
    <row r="346" spans="2:17" ht="6" customHeight="1" x14ac:dyDescent="0.25"/>
    <row r="347" spans="2:17" ht="9" customHeight="1" x14ac:dyDescent="0.25">
      <c r="B347" s="213" t="s">
        <v>1059</v>
      </c>
      <c r="C347" s="213"/>
      <c r="E347" s="213" t="s">
        <v>1060</v>
      </c>
      <c r="F347" s="213"/>
      <c r="G347" s="213"/>
      <c r="H347" s="213"/>
      <c r="I347" s="213"/>
      <c r="J347" s="213"/>
      <c r="K347" s="213"/>
      <c r="L347" s="213"/>
      <c r="M347" s="213"/>
      <c r="N347" s="213"/>
      <c r="O347" s="214">
        <v>164476</v>
      </c>
      <c r="P347" s="214"/>
      <c r="Q347" s="214"/>
    </row>
    <row r="348" spans="2:17" ht="6" customHeight="1" x14ac:dyDescent="0.25"/>
    <row r="349" spans="2:17" ht="9" customHeight="1" x14ac:dyDescent="0.25">
      <c r="B349" s="213" t="s">
        <v>1061</v>
      </c>
      <c r="C349" s="213"/>
      <c r="E349" s="213" t="s">
        <v>1062</v>
      </c>
      <c r="F349" s="213"/>
      <c r="G349" s="213"/>
      <c r="H349" s="213"/>
      <c r="I349" s="213"/>
      <c r="J349" s="213"/>
      <c r="K349" s="213"/>
      <c r="L349" s="213"/>
      <c r="M349" s="213"/>
      <c r="N349" s="213"/>
      <c r="O349" s="214">
        <v>126001</v>
      </c>
      <c r="P349" s="214"/>
      <c r="Q349" s="214"/>
    </row>
    <row r="350" spans="2:17" ht="6" customHeight="1" x14ac:dyDescent="0.25"/>
    <row r="351" spans="2:17" ht="9" customHeight="1" x14ac:dyDescent="0.25">
      <c r="B351" s="213" t="s">
        <v>1063</v>
      </c>
      <c r="C351" s="213"/>
      <c r="E351" s="213" t="s">
        <v>1064</v>
      </c>
      <c r="F351" s="213"/>
      <c r="G351" s="213"/>
      <c r="H351" s="213"/>
      <c r="I351" s="213"/>
      <c r="J351" s="213"/>
      <c r="K351" s="213"/>
      <c r="L351" s="213"/>
      <c r="M351" s="213"/>
      <c r="N351" s="213"/>
      <c r="O351" s="214">
        <v>118729</v>
      </c>
      <c r="P351" s="214"/>
      <c r="Q351" s="214"/>
    </row>
    <row r="352" spans="2:17" ht="6" customHeight="1" x14ac:dyDescent="0.25"/>
    <row r="353" spans="2:17" ht="9" customHeight="1" x14ac:dyDescent="0.25">
      <c r="B353" s="213" t="s">
        <v>1065</v>
      </c>
      <c r="C353" s="213"/>
      <c r="E353" s="213" t="s">
        <v>1066</v>
      </c>
      <c r="F353" s="213"/>
      <c r="G353" s="213"/>
      <c r="H353" s="213"/>
      <c r="I353" s="213"/>
      <c r="J353" s="213"/>
      <c r="K353" s="213"/>
      <c r="L353" s="213"/>
      <c r="M353" s="213"/>
      <c r="N353" s="213"/>
      <c r="O353" s="214">
        <v>111601</v>
      </c>
      <c r="P353" s="214"/>
      <c r="Q353" s="214"/>
    </row>
    <row r="354" spans="2:17" ht="6" customHeight="1" x14ac:dyDescent="0.25"/>
    <row r="355" spans="2:17" ht="9" customHeight="1" x14ac:dyDescent="0.25">
      <c r="B355" s="213" t="s">
        <v>1067</v>
      </c>
      <c r="C355" s="213"/>
      <c r="E355" s="213" t="s">
        <v>1068</v>
      </c>
      <c r="F355" s="213"/>
      <c r="G355" s="213"/>
      <c r="H355" s="213"/>
      <c r="I355" s="213"/>
      <c r="J355" s="213"/>
      <c r="K355" s="213"/>
      <c r="L355" s="213"/>
      <c r="M355" s="213"/>
      <c r="N355" s="213"/>
      <c r="O355" s="214">
        <v>104401</v>
      </c>
      <c r="P355" s="214"/>
      <c r="Q355" s="214"/>
    </row>
    <row r="356" spans="2:17" ht="6" customHeight="1" x14ac:dyDescent="0.25"/>
    <row r="357" spans="2:17" ht="9" customHeight="1" x14ac:dyDescent="0.25">
      <c r="B357" s="213" t="s">
        <v>1069</v>
      </c>
      <c r="C357" s="213"/>
      <c r="E357" s="213" t="s">
        <v>1070</v>
      </c>
      <c r="F357" s="213"/>
      <c r="G357" s="213"/>
      <c r="H357" s="213"/>
      <c r="I357" s="213"/>
      <c r="J357" s="213"/>
      <c r="K357" s="213"/>
      <c r="L357" s="213"/>
      <c r="M357" s="213"/>
      <c r="N357" s="213"/>
      <c r="O357" s="214">
        <v>144800</v>
      </c>
      <c r="P357" s="214"/>
      <c r="Q357" s="214"/>
    </row>
    <row r="358" spans="2:17" ht="6" customHeight="1" x14ac:dyDescent="0.25"/>
    <row r="359" spans="2:17" ht="9" customHeight="1" x14ac:dyDescent="0.25">
      <c r="B359" s="213" t="s">
        <v>1071</v>
      </c>
      <c r="C359" s="213"/>
      <c r="E359" s="213" t="s">
        <v>1072</v>
      </c>
      <c r="F359" s="213"/>
      <c r="G359" s="213"/>
      <c r="H359" s="213"/>
      <c r="I359" s="213"/>
      <c r="J359" s="213"/>
      <c r="K359" s="213"/>
      <c r="L359" s="213"/>
      <c r="M359" s="213"/>
      <c r="N359" s="213"/>
      <c r="O359" s="214">
        <v>1</v>
      </c>
      <c r="P359" s="214"/>
      <c r="Q359" s="214"/>
    </row>
    <row r="360" spans="2:17" ht="6" customHeight="1" x14ac:dyDescent="0.25"/>
    <row r="361" spans="2:17" ht="9" customHeight="1" x14ac:dyDescent="0.25">
      <c r="B361" s="213" t="s">
        <v>1073</v>
      </c>
      <c r="C361" s="213"/>
      <c r="E361" s="213" t="s">
        <v>1074</v>
      </c>
      <c r="F361" s="213"/>
      <c r="G361" s="213"/>
      <c r="H361" s="213"/>
      <c r="I361" s="213"/>
      <c r="J361" s="213"/>
      <c r="K361" s="213"/>
      <c r="L361" s="213"/>
      <c r="M361" s="213"/>
      <c r="N361" s="213"/>
      <c r="O361" s="214">
        <v>4066837.5</v>
      </c>
      <c r="P361" s="214"/>
      <c r="Q361" s="214"/>
    </row>
    <row r="362" spans="2:17" ht="6" customHeight="1" x14ac:dyDescent="0.25"/>
    <row r="363" spans="2:17" ht="9" customHeight="1" x14ac:dyDescent="0.25">
      <c r="B363" s="213" t="s">
        <v>1075</v>
      </c>
      <c r="C363" s="213"/>
      <c r="E363" s="213" t="s">
        <v>1076</v>
      </c>
      <c r="F363" s="213"/>
      <c r="G363" s="213"/>
      <c r="H363" s="213"/>
      <c r="I363" s="213"/>
      <c r="J363" s="213"/>
      <c r="K363" s="213"/>
      <c r="L363" s="213"/>
      <c r="M363" s="213"/>
      <c r="N363" s="213"/>
      <c r="O363" s="214">
        <v>18755700</v>
      </c>
      <c r="P363" s="214"/>
      <c r="Q363" s="214"/>
    </row>
    <row r="364" spans="2:17" ht="6" customHeight="1" x14ac:dyDescent="0.25"/>
    <row r="365" spans="2:17" ht="9" customHeight="1" x14ac:dyDescent="0.25">
      <c r="B365" s="213" t="s">
        <v>1077</v>
      </c>
      <c r="C365" s="213"/>
      <c r="E365" s="213" t="s">
        <v>1078</v>
      </c>
      <c r="F365" s="213"/>
      <c r="G365" s="213"/>
      <c r="H365" s="213"/>
      <c r="I365" s="213"/>
      <c r="J365" s="213"/>
      <c r="K365" s="213"/>
      <c r="L365" s="213"/>
      <c r="M365" s="213"/>
      <c r="N365" s="213"/>
      <c r="O365" s="214">
        <v>55000</v>
      </c>
      <c r="P365" s="214"/>
      <c r="Q365" s="214"/>
    </row>
    <row r="366" spans="2:17" ht="6" customHeight="1" x14ac:dyDescent="0.25"/>
    <row r="367" spans="2:17" ht="9" customHeight="1" x14ac:dyDescent="0.25">
      <c r="B367" s="213" t="s">
        <v>1079</v>
      </c>
      <c r="C367" s="213"/>
      <c r="E367" s="213" t="s">
        <v>1080</v>
      </c>
      <c r="F367" s="213"/>
      <c r="G367" s="213"/>
      <c r="H367" s="213"/>
      <c r="I367" s="213"/>
      <c r="J367" s="213"/>
      <c r="K367" s="213"/>
      <c r="L367" s="213"/>
      <c r="M367" s="213"/>
      <c r="N367" s="213"/>
      <c r="O367" s="214">
        <v>2487213</v>
      </c>
      <c r="P367" s="214"/>
      <c r="Q367" s="214"/>
    </row>
    <row r="368" spans="2:17" ht="6" customHeight="1" x14ac:dyDescent="0.25"/>
    <row r="369" spans="2:17" ht="9" customHeight="1" x14ac:dyDescent="0.25">
      <c r="B369" s="213" t="s">
        <v>1081</v>
      </c>
      <c r="C369" s="213"/>
      <c r="E369" s="213" t="s">
        <v>1082</v>
      </c>
      <c r="F369" s="213"/>
      <c r="G369" s="213"/>
      <c r="H369" s="213"/>
      <c r="I369" s="213"/>
      <c r="J369" s="213"/>
      <c r="K369" s="213"/>
      <c r="L369" s="213"/>
      <c r="M369" s="213"/>
      <c r="N369" s="213"/>
      <c r="O369" s="214">
        <v>7396284.5</v>
      </c>
      <c r="P369" s="214"/>
      <c r="Q369" s="214"/>
    </row>
    <row r="370" spans="2:17" ht="6" customHeight="1" x14ac:dyDescent="0.25"/>
    <row r="371" spans="2:17" ht="9" customHeight="1" x14ac:dyDescent="0.25">
      <c r="B371" s="213" t="s">
        <v>1083</v>
      </c>
      <c r="C371" s="213"/>
      <c r="E371" s="213" t="s">
        <v>1084</v>
      </c>
      <c r="F371" s="213"/>
      <c r="G371" s="213"/>
      <c r="H371" s="213"/>
      <c r="I371" s="213"/>
      <c r="J371" s="213"/>
      <c r="K371" s="213"/>
      <c r="L371" s="213"/>
      <c r="M371" s="213"/>
      <c r="N371" s="213"/>
      <c r="O371" s="214">
        <v>237235</v>
      </c>
      <c r="P371" s="214"/>
      <c r="Q371" s="214"/>
    </row>
    <row r="372" spans="2:17" ht="6" customHeight="1" x14ac:dyDescent="0.25"/>
    <row r="373" spans="2:17" ht="9" customHeight="1" x14ac:dyDescent="0.25">
      <c r="B373" s="213" t="s">
        <v>1085</v>
      </c>
      <c r="C373" s="213"/>
      <c r="E373" s="213" t="s">
        <v>1086</v>
      </c>
      <c r="F373" s="213"/>
      <c r="G373" s="213"/>
      <c r="H373" s="213"/>
      <c r="I373" s="213"/>
      <c r="J373" s="213"/>
      <c r="K373" s="213"/>
      <c r="L373" s="213"/>
      <c r="M373" s="213"/>
      <c r="N373" s="213"/>
      <c r="O373" s="214">
        <v>240840.45</v>
      </c>
      <c r="P373" s="214"/>
      <c r="Q373" s="214"/>
    </row>
    <row r="374" spans="2:17" ht="6" customHeight="1" x14ac:dyDescent="0.25"/>
    <row r="375" spans="2:17" ht="9" customHeight="1" x14ac:dyDescent="0.25">
      <c r="B375" s="213" t="s">
        <v>1087</v>
      </c>
      <c r="C375" s="213"/>
      <c r="E375" s="213" t="s">
        <v>1088</v>
      </c>
      <c r="F375" s="213"/>
      <c r="G375" s="213"/>
      <c r="H375" s="213"/>
      <c r="I375" s="213"/>
      <c r="J375" s="213"/>
      <c r="K375" s="213"/>
      <c r="L375" s="213"/>
      <c r="M375" s="213"/>
      <c r="N375" s="213"/>
      <c r="O375" s="214">
        <v>3759427</v>
      </c>
      <c r="P375" s="214"/>
      <c r="Q375" s="214"/>
    </row>
    <row r="376" spans="2:17" ht="6" customHeight="1" x14ac:dyDescent="0.25"/>
    <row r="377" spans="2:17" ht="9" customHeight="1" x14ac:dyDescent="0.25">
      <c r="B377" s="213" t="s">
        <v>1089</v>
      </c>
      <c r="C377" s="213"/>
      <c r="E377" s="215" t="s">
        <v>1090</v>
      </c>
      <c r="F377" s="215"/>
      <c r="G377" s="215"/>
      <c r="H377" s="215"/>
      <c r="I377" s="215"/>
      <c r="J377" s="215"/>
      <c r="K377" s="215"/>
      <c r="L377" s="215"/>
      <c r="M377" s="215"/>
      <c r="N377" s="215"/>
      <c r="O377" s="214">
        <v>1</v>
      </c>
      <c r="P377" s="214"/>
      <c r="Q377" s="214"/>
    </row>
    <row r="378" spans="2:17" ht="9" customHeight="1" x14ac:dyDescent="0.25">
      <c r="E378" s="215"/>
      <c r="F378" s="215"/>
      <c r="G378" s="215"/>
      <c r="H378" s="215"/>
      <c r="I378" s="215"/>
      <c r="J378" s="215"/>
      <c r="K378" s="215"/>
      <c r="L378" s="215"/>
      <c r="M378" s="215"/>
      <c r="N378" s="215"/>
    </row>
    <row r="379" spans="2:17" ht="9" customHeight="1" x14ac:dyDescent="0.25">
      <c r="B379" s="213" t="s">
        <v>1091</v>
      </c>
      <c r="C379" s="213"/>
      <c r="E379" s="213" t="s">
        <v>1092</v>
      </c>
      <c r="F379" s="213"/>
      <c r="G379" s="213"/>
      <c r="H379" s="213"/>
      <c r="I379" s="213"/>
      <c r="J379" s="213"/>
      <c r="K379" s="213"/>
      <c r="L379" s="213"/>
      <c r="M379" s="213"/>
      <c r="N379" s="213"/>
      <c r="O379" s="214">
        <v>20884203</v>
      </c>
      <c r="P379" s="214"/>
      <c r="Q379" s="214"/>
    </row>
    <row r="380" spans="2:17" ht="6" customHeight="1" x14ac:dyDescent="0.25"/>
    <row r="381" spans="2:17" ht="9" customHeight="1" x14ac:dyDescent="0.25">
      <c r="B381" s="213" t="s">
        <v>1093</v>
      </c>
      <c r="C381" s="213"/>
      <c r="E381" s="213" t="s">
        <v>1094</v>
      </c>
      <c r="F381" s="213"/>
      <c r="G381" s="213"/>
      <c r="H381" s="213"/>
      <c r="I381" s="213"/>
      <c r="J381" s="213"/>
      <c r="K381" s="213"/>
      <c r="L381" s="213"/>
      <c r="M381" s="213"/>
      <c r="N381" s="213"/>
      <c r="O381" s="214">
        <v>31759243.190000001</v>
      </c>
      <c r="P381" s="214"/>
      <c r="Q381" s="214"/>
    </row>
    <row r="382" spans="2:17" ht="6" customHeight="1" x14ac:dyDescent="0.25"/>
    <row r="383" spans="2:17" ht="9" customHeight="1" x14ac:dyDescent="0.25">
      <c r="B383" s="213" t="s">
        <v>1095</v>
      </c>
      <c r="C383" s="213"/>
      <c r="E383" s="213" t="s">
        <v>1094</v>
      </c>
      <c r="F383" s="213"/>
      <c r="G383" s="213"/>
      <c r="H383" s="213"/>
      <c r="I383" s="213"/>
      <c r="J383" s="213"/>
      <c r="K383" s="213"/>
      <c r="L383" s="213"/>
      <c r="M383" s="213"/>
      <c r="N383" s="213"/>
      <c r="O383" s="214">
        <v>9033555.1199999992</v>
      </c>
      <c r="P383" s="214"/>
      <c r="Q383" s="214"/>
    </row>
    <row r="384" spans="2:17" ht="6" customHeight="1" x14ac:dyDescent="0.25"/>
    <row r="385" spans="2:17" ht="9" customHeight="1" x14ac:dyDescent="0.25">
      <c r="B385" s="213" t="s">
        <v>1096</v>
      </c>
      <c r="C385" s="213"/>
      <c r="E385" s="213" t="s">
        <v>1094</v>
      </c>
      <c r="F385" s="213"/>
      <c r="G385" s="213"/>
      <c r="H385" s="213"/>
      <c r="I385" s="213"/>
      <c r="J385" s="213"/>
      <c r="K385" s="213"/>
      <c r="L385" s="213"/>
      <c r="M385" s="213"/>
      <c r="N385" s="213"/>
      <c r="O385" s="214">
        <v>909281.7</v>
      </c>
      <c r="P385" s="214"/>
      <c r="Q385" s="214"/>
    </row>
    <row r="386" spans="2:17" ht="6" customHeight="1" x14ac:dyDescent="0.25"/>
    <row r="387" spans="2:17" ht="9" customHeight="1" x14ac:dyDescent="0.25">
      <c r="B387" s="213" t="s">
        <v>1097</v>
      </c>
      <c r="C387" s="213"/>
      <c r="E387" s="213" t="s">
        <v>1094</v>
      </c>
      <c r="F387" s="213"/>
      <c r="G387" s="213"/>
      <c r="H387" s="213"/>
      <c r="I387" s="213"/>
      <c r="J387" s="213"/>
      <c r="K387" s="213"/>
      <c r="L387" s="213"/>
      <c r="M387" s="213"/>
      <c r="N387" s="213"/>
      <c r="O387" s="214">
        <v>1695834.45</v>
      </c>
      <c r="P387" s="214"/>
      <c r="Q387" s="214"/>
    </row>
    <row r="388" spans="2:17" ht="6" customHeight="1" x14ac:dyDescent="0.25"/>
    <row r="389" spans="2:17" ht="9" customHeight="1" x14ac:dyDescent="0.25">
      <c r="B389" s="213" t="s">
        <v>1098</v>
      </c>
      <c r="C389" s="213"/>
      <c r="E389" s="213" t="s">
        <v>1099</v>
      </c>
      <c r="F389" s="213"/>
      <c r="G389" s="213"/>
      <c r="H389" s="213"/>
      <c r="I389" s="213"/>
      <c r="J389" s="213"/>
      <c r="K389" s="213"/>
      <c r="L389" s="213"/>
      <c r="M389" s="213"/>
      <c r="N389" s="213"/>
      <c r="O389" s="214">
        <v>3676040</v>
      </c>
      <c r="P389" s="214"/>
      <c r="Q389" s="214"/>
    </row>
    <row r="390" spans="2:17" ht="6" customHeight="1" x14ac:dyDescent="0.25"/>
    <row r="391" spans="2:17" ht="9" customHeight="1" x14ac:dyDescent="0.25">
      <c r="B391" s="213" t="s">
        <v>1100</v>
      </c>
      <c r="C391" s="213"/>
      <c r="E391" s="213" t="s">
        <v>1101</v>
      </c>
      <c r="F391" s="213"/>
      <c r="G391" s="213"/>
      <c r="H391" s="213"/>
      <c r="I391" s="213"/>
      <c r="J391" s="213"/>
      <c r="K391" s="213"/>
      <c r="L391" s="213"/>
      <c r="M391" s="213"/>
      <c r="N391" s="213"/>
      <c r="O391" s="214">
        <v>1281744</v>
      </c>
      <c r="P391" s="214"/>
      <c r="Q391" s="214"/>
    </row>
    <row r="392" spans="2:17" ht="6" customHeight="1" x14ac:dyDescent="0.25"/>
    <row r="393" spans="2:17" ht="9" customHeight="1" x14ac:dyDescent="0.25">
      <c r="B393" s="213" t="s">
        <v>1102</v>
      </c>
      <c r="C393" s="213"/>
      <c r="E393" s="213" t="s">
        <v>1103</v>
      </c>
      <c r="F393" s="213"/>
      <c r="G393" s="213"/>
      <c r="H393" s="213"/>
      <c r="I393" s="213"/>
      <c r="J393" s="213"/>
      <c r="K393" s="213"/>
      <c r="L393" s="213"/>
      <c r="M393" s="213"/>
      <c r="N393" s="213"/>
      <c r="O393" s="214">
        <v>1</v>
      </c>
      <c r="P393" s="214"/>
      <c r="Q393" s="214"/>
    </row>
    <row r="394" spans="2:17" ht="6" customHeight="1" x14ac:dyDescent="0.25"/>
    <row r="395" spans="2:17" ht="9" customHeight="1" x14ac:dyDescent="0.25">
      <c r="B395" s="213" t="s">
        <v>1104</v>
      </c>
      <c r="C395" s="213"/>
      <c r="E395" s="213" t="s">
        <v>1105</v>
      </c>
      <c r="F395" s="213"/>
      <c r="G395" s="213"/>
      <c r="H395" s="213"/>
      <c r="I395" s="213"/>
      <c r="J395" s="213"/>
      <c r="K395" s="213"/>
      <c r="L395" s="213"/>
      <c r="M395" s="213"/>
      <c r="N395" s="213"/>
      <c r="O395" s="214">
        <v>13326600</v>
      </c>
      <c r="P395" s="214"/>
      <c r="Q395" s="214"/>
    </row>
    <row r="396" spans="2:17" ht="6" customHeight="1" x14ac:dyDescent="0.25"/>
    <row r="397" spans="2:17" ht="9" customHeight="1" x14ac:dyDescent="0.25">
      <c r="B397" s="213" t="s">
        <v>1106</v>
      </c>
      <c r="C397" s="213"/>
      <c r="E397" s="213" t="s">
        <v>1103</v>
      </c>
      <c r="F397" s="213"/>
      <c r="G397" s="213"/>
      <c r="H397" s="213"/>
      <c r="I397" s="213"/>
      <c r="J397" s="213"/>
      <c r="K397" s="213"/>
      <c r="L397" s="213"/>
      <c r="M397" s="213"/>
      <c r="N397" s="213"/>
      <c r="O397" s="214">
        <v>2024587.5</v>
      </c>
      <c r="P397" s="214"/>
      <c r="Q397" s="214"/>
    </row>
    <row r="398" spans="2:17" ht="6" customHeight="1" x14ac:dyDescent="0.25"/>
    <row r="399" spans="2:17" ht="9" customHeight="1" x14ac:dyDescent="0.25">
      <c r="B399" s="213" t="s">
        <v>1107</v>
      </c>
      <c r="C399" s="213"/>
      <c r="E399" s="213" t="s">
        <v>1108</v>
      </c>
      <c r="F399" s="213"/>
      <c r="G399" s="213"/>
      <c r="H399" s="213"/>
      <c r="I399" s="213"/>
      <c r="J399" s="213"/>
      <c r="K399" s="213"/>
      <c r="L399" s="213"/>
      <c r="M399" s="213"/>
      <c r="N399" s="213"/>
      <c r="O399" s="214">
        <v>1</v>
      </c>
      <c r="P399" s="214"/>
      <c r="Q399" s="214"/>
    </row>
    <row r="400" spans="2:17" ht="6" customHeight="1" x14ac:dyDescent="0.25"/>
    <row r="401" spans="2:17" ht="9" customHeight="1" x14ac:dyDescent="0.25">
      <c r="B401" s="213" t="s">
        <v>1109</v>
      </c>
      <c r="C401" s="213"/>
      <c r="E401" s="213" t="s">
        <v>1110</v>
      </c>
      <c r="F401" s="213"/>
      <c r="G401" s="213"/>
      <c r="H401" s="213"/>
      <c r="I401" s="213"/>
      <c r="J401" s="213"/>
      <c r="K401" s="213"/>
      <c r="L401" s="213"/>
      <c r="M401" s="213"/>
      <c r="N401" s="213"/>
      <c r="O401" s="214">
        <v>120750</v>
      </c>
      <c r="P401" s="214"/>
      <c r="Q401" s="214"/>
    </row>
    <row r="402" spans="2:17" ht="6" customHeight="1" x14ac:dyDescent="0.25"/>
    <row r="403" spans="2:17" ht="9" customHeight="1" x14ac:dyDescent="0.25">
      <c r="B403" s="213" t="s">
        <v>1111</v>
      </c>
      <c r="C403" s="213"/>
      <c r="E403" s="213" t="s">
        <v>1112</v>
      </c>
      <c r="F403" s="213"/>
      <c r="G403" s="213"/>
      <c r="H403" s="213"/>
      <c r="I403" s="213"/>
      <c r="J403" s="213"/>
      <c r="K403" s="213"/>
      <c r="L403" s="213"/>
      <c r="M403" s="213"/>
      <c r="N403" s="213"/>
      <c r="O403" s="214">
        <v>1</v>
      </c>
      <c r="P403" s="214"/>
      <c r="Q403" s="214"/>
    </row>
    <row r="404" spans="2:17" ht="6" customHeight="1" x14ac:dyDescent="0.25"/>
    <row r="405" spans="2:17" ht="9" customHeight="1" x14ac:dyDescent="0.25">
      <c r="B405" s="213" t="s">
        <v>1113</v>
      </c>
      <c r="C405" s="213"/>
      <c r="E405" s="213" t="s">
        <v>1114</v>
      </c>
      <c r="F405" s="213"/>
      <c r="G405" s="213"/>
      <c r="H405" s="213"/>
      <c r="I405" s="213"/>
      <c r="J405" s="213"/>
      <c r="K405" s="213"/>
      <c r="L405" s="213"/>
      <c r="M405" s="213"/>
      <c r="N405" s="213"/>
      <c r="O405" s="214">
        <v>19979906</v>
      </c>
      <c r="P405" s="214"/>
      <c r="Q405" s="214"/>
    </row>
    <row r="406" spans="2:17" ht="6" customHeight="1" x14ac:dyDescent="0.25"/>
    <row r="407" spans="2:17" ht="9" customHeight="1" x14ac:dyDescent="0.25">
      <c r="B407" s="213" t="s">
        <v>1115</v>
      </c>
      <c r="C407" s="213"/>
      <c r="E407" s="213" t="s">
        <v>1116</v>
      </c>
      <c r="F407" s="213"/>
      <c r="G407" s="213"/>
      <c r="H407" s="213"/>
      <c r="I407" s="213"/>
      <c r="J407" s="213"/>
      <c r="K407" s="213"/>
      <c r="L407" s="213"/>
      <c r="M407" s="213"/>
      <c r="N407" s="213"/>
      <c r="O407" s="214">
        <v>11677485</v>
      </c>
      <c r="P407" s="214"/>
      <c r="Q407" s="214"/>
    </row>
    <row r="408" spans="2:17" ht="6" customHeight="1" x14ac:dyDescent="0.25"/>
    <row r="409" spans="2:17" ht="9" customHeight="1" x14ac:dyDescent="0.25">
      <c r="B409" s="213" t="s">
        <v>1117</v>
      </c>
      <c r="C409" s="213"/>
      <c r="E409" s="213" t="s">
        <v>1118</v>
      </c>
      <c r="F409" s="213"/>
      <c r="G409" s="213"/>
      <c r="H409" s="213"/>
      <c r="I409" s="213"/>
      <c r="J409" s="213"/>
      <c r="K409" s="213"/>
      <c r="L409" s="213"/>
      <c r="M409" s="213"/>
      <c r="N409" s="213"/>
      <c r="O409" s="214">
        <v>12352568</v>
      </c>
      <c r="P409" s="214"/>
      <c r="Q409" s="214"/>
    </row>
    <row r="410" spans="2:17" ht="6" customHeight="1" x14ac:dyDescent="0.25"/>
    <row r="411" spans="2:17" ht="9" customHeight="1" x14ac:dyDescent="0.25">
      <c r="B411" s="213" t="s">
        <v>1119</v>
      </c>
      <c r="C411" s="213"/>
      <c r="E411" s="213" t="s">
        <v>1120</v>
      </c>
      <c r="F411" s="213"/>
      <c r="G411" s="213"/>
      <c r="H411" s="213"/>
      <c r="I411" s="213"/>
      <c r="J411" s="213"/>
      <c r="K411" s="213"/>
      <c r="L411" s="213"/>
      <c r="M411" s="213"/>
      <c r="N411" s="213"/>
      <c r="O411" s="214">
        <v>21315050</v>
      </c>
      <c r="P411" s="214"/>
      <c r="Q411" s="214"/>
    </row>
    <row r="412" spans="2:17" ht="6" customHeight="1" x14ac:dyDescent="0.25"/>
    <row r="413" spans="2:17" ht="9" customHeight="1" x14ac:dyDescent="0.25">
      <c r="B413" s="213" t="s">
        <v>1121</v>
      </c>
      <c r="C413" s="213"/>
      <c r="E413" s="213" t="s">
        <v>1120</v>
      </c>
      <c r="F413" s="213"/>
      <c r="G413" s="213"/>
      <c r="H413" s="213"/>
      <c r="I413" s="213"/>
      <c r="J413" s="213"/>
      <c r="K413" s="213"/>
      <c r="L413" s="213"/>
      <c r="M413" s="213"/>
      <c r="N413" s="213"/>
      <c r="O413" s="214">
        <v>21315150</v>
      </c>
      <c r="P413" s="214"/>
      <c r="Q413" s="214"/>
    </row>
    <row r="414" spans="2:17" ht="6" customHeight="1" x14ac:dyDescent="0.25"/>
    <row r="415" spans="2:17" ht="9" customHeight="1" x14ac:dyDescent="0.25">
      <c r="B415" s="213" t="s">
        <v>1122</v>
      </c>
      <c r="C415" s="213"/>
      <c r="E415" s="213" t="s">
        <v>1123</v>
      </c>
      <c r="F415" s="213"/>
      <c r="G415" s="213"/>
      <c r="H415" s="213"/>
      <c r="I415" s="213"/>
      <c r="J415" s="213"/>
      <c r="K415" s="213"/>
      <c r="L415" s="213"/>
      <c r="M415" s="213"/>
      <c r="N415" s="213"/>
      <c r="O415" s="214">
        <v>54144075</v>
      </c>
      <c r="P415" s="214"/>
      <c r="Q415" s="214"/>
    </row>
    <row r="416" spans="2:17" ht="6" customHeight="1" x14ac:dyDescent="0.25"/>
    <row r="417" spans="2:17" ht="9" customHeight="1" x14ac:dyDescent="0.25">
      <c r="B417" s="213" t="s">
        <v>1124</v>
      </c>
      <c r="C417" s="213"/>
      <c r="E417" s="213" t="s">
        <v>1125</v>
      </c>
      <c r="F417" s="213"/>
      <c r="G417" s="213"/>
      <c r="H417" s="213"/>
      <c r="I417" s="213"/>
      <c r="J417" s="213"/>
      <c r="K417" s="213"/>
      <c r="L417" s="213"/>
      <c r="M417" s="213"/>
      <c r="N417" s="213"/>
      <c r="O417" s="214">
        <v>1</v>
      </c>
      <c r="P417" s="214"/>
      <c r="Q417" s="214"/>
    </row>
    <row r="418" spans="2:17" ht="6" customHeight="1" x14ac:dyDescent="0.25"/>
    <row r="419" spans="2:17" ht="9" customHeight="1" x14ac:dyDescent="0.25">
      <c r="B419" s="213" t="s">
        <v>1126</v>
      </c>
      <c r="C419" s="213"/>
      <c r="E419" s="213" t="s">
        <v>1127</v>
      </c>
      <c r="F419" s="213"/>
      <c r="G419" s="213"/>
      <c r="H419" s="213"/>
      <c r="I419" s="213"/>
      <c r="J419" s="213"/>
      <c r="K419" s="213"/>
      <c r="L419" s="213"/>
      <c r="M419" s="213"/>
      <c r="N419" s="213"/>
      <c r="O419" s="214">
        <v>61296392.700000003</v>
      </c>
      <c r="P419" s="214"/>
      <c r="Q419" s="214"/>
    </row>
    <row r="420" spans="2:17" ht="6" customHeight="1" x14ac:dyDescent="0.25"/>
    <row r="421" spans="2:17" ht="9" customHeight="1" x14ac:dyDescent="0.25">
      <c r="B421" s="213" t="s">
        <v>1128</v>
      </c>
      <c r="C421" s="213"/>
      <c r="E421" s="213" t="s">
        <v>1129</v>
      </c>
      <c r="F421" s="213"/>
      <c r="G421" s="213"/>
      <c r="H421" s="213"/>
      <c r="I421" s="213"/>
      <c r="J421" s="213"/>
      <c r="K421" s="213"/>
      <c r="L421" s="213"/>
      <c r="M421" s="213"/>
      <c r="N421" s="213"/>
      <c r="O421" s="214">
        <v>1</v>
      </c>
      <c r="P421" s="214"/>
      <c r="Q421" s="214"/>
    </row>
    <row r="422" spans="2:17" ht="6" customHeight="1" x14ac:dyDescent="0.25"/>
    <row r="423" spans="2:17" ht="9" customHeight="1" x14ac:dyDescent="0.25">
      <c r="B423" s="213" t="s">
        <v>1130</v>
      </c>
      <c r="C423" s="213"/>
      <c r="E423" s="213" t="s">
        <v>1131</v>
      </c>
      <c r="F423" s="213"/>
      <c r="G423" s="213"/>
      <c r="H423" s="213"/>
      <c r="I423" s="213"/>
      <c r="J423" s="213"/>
      <c r="K423" s="213"/>
      <c r="L423" s="213"/>
      <c r="M423" s="213"/>
      <c r="N423" s="213"/>
      <c r="O423" s="214">
        <v>5218805</v>
      </c>
      <c r="P423" s="214"/>
      <c r="Q423" s="214"/>
    </row>
    <row r="424" spans="2:17" ht="6" customHeight="1" x14ac:dyDescent="0.25"/>
    <row r="425" spans="2:17" ht="9" customHeight="1" x14ac:dyDescent="0.25">
      <c r="B425" s="213" t="s">
        <v>1132</v>
      </c>
      <c r="C425" s="213"/>
      <c r="E425" s="213" t="s">
        <v>1133</v>
      </c>
      <c r="F425" s="213"/>
      <c r="G425" s="213"/>
      <c r="H425" s="213"/>
      <c r="I425" s="213"/>
      <c r="J425" s="213"/>
      <c r="K425" s="213"/>
      <c r="L425" s="213"/>
      <c r="M425" s="213"/>
      <c r="N425" s="213"/>
      <c r="O425" s="214">
        <v>14396525</v>
      </c>
      <c r="P425" s="214"/>
      <c r="Q425" s="214"/>
    </row>
    <row r="426" spans="2:17" ht="6" customHeight="1" x14ac:dyDescent="0.25"/>
    <row r="427" spans="2:17" ht="9" customHeight="1" x14ac:dyDescent="0.25">
      <c r="B427" s="213" t="s">
        <v>1134</v>
      </c>
      <c r="C427" s="213"/>
      <c r="E427" s="213" t="s">
        <v>1135</v>
      </c>
      <c r="F427" s="213"/>
      <c r="G427" s="213"/>
      <c r="H427" s="213"/>
      <c r="I427" s="213"/>
      <c r="J427" s="213"/>
      <c r="K427" s="213"/>
      <c r="L427" s="213"/>
      <c r="M427" s="213"/>
      <c r="N427" s="213"/>
      <c r="O427" s="214">
        <v>34116353.399899997</v>
      </c>
      <c r="P427" s="214"/>
      <c r="Q427" s="214"/>
    </row>
    <row r="428" spans="2:17" ht="6" customHeight="1" x14ac:dyDescent="0.25"/>
    <row r="429" spans="2:17" ht="9" customHeight="1" x14ac:dyDescent="0.25">
      <c r="B429" s="213" t="s">
        <v>1136</v>
      </c>
      <c r="C429" s="213"/>
      <c r="E429" s="213" t="s">
        <v>1133</v>
      </c>
      <c r="F429" s="213"/>
      <c r="G429" s="213"/>
      <c r="H429" s="213"/>
      <c r="I429" s="213"/>
      <c r="J429" s="213"/>
      <c r="K429" s="213"/>
      <c r="L429" s="213"/>
      <c r="M429" s="213"/>
      <c r="N429" s="213"/>
      <c r="O429" s="214">
        <v>1</v>
      </c>
      <c r="P429" s="214"/>
      <c r="Q429" s="214"/>
    </row>
    <row r="430" spans="2:17" ht="6" customHeight="1" x14ac:dyDescent="0.25"/>
    <row r="431" spans="2:17" ht="9" customHeight="1" x14ac:dyDescent="0.25">
      <c r="B431" s="213" t="s">
        <v>1137</v>
      </c>
      <c r="C431" s="213"/>
      <c r="E431" s="213" t="s">
        <v>1138</v>
      </c>
      <c r="F431" s="213"/>
      <c r="G431" s="213"/>
      <c r="H431" s="213"/>
      <c r="I431" s="213"/>
      <c r="J431" s="213"/>
      <c r="K431" s="213"/>
      <c r="L431" s="213"/>
      <c r="M431" s="213"/>
      <c r="N431" s="213"/>
      <c r="O431" s="214">
        <v>1</v>
      </c>
      <c r="P431" s="214"/>
      <c r="Q431" s="214"/>
    </row>
    <row r="432" spans="2:17" ht="6" customHeight="1" x14ac:dyDescent="0.25"/>
    <row r="433" spans="2:17" ht="9" customHeight="1" x14ac:dyDescent="0.25">
      <c r="B433" s="213" t="s">
        <v>1139</v>
      </c>
      <c r="C433" s="213"/>
      <c r="E433" s="213" t="s">
        <v>1140</v>
      </c>
      <c r="F433" s="213"/>
      <c r="G433" s="213"/>
      <c r="H433" s="213"/>
      <c r="I433" s="213"/>
      <c r="J433" s="213"/>
      <c r="K433" s="213"/>
      <c r="L433" s="213"/>
      <c r="M433" s="213"/>
      <c r="N433" s="213"/>
      <c r="O433" s="214">
        <v>24438183</v>
      </c>
      <c r="P433" s="214"/>
      <c r="Q433" s="214"/>
    </row>
    <row r="434" spans="2:17" ht="6" customHeight="1" x14ac:dyDescent="0.25"/>
    <row r="435" spans="2:17" ht="9" customHeight="1" x14ac:dyDescent="0.25">
      <c r="B435" s="213" t="s">
        <v>1141</v>
      </c>
      <c r="C435" s="213"/>
      <c r="E435" s="213" t="s">
        <v>1142</v>
      </c>
      <c r="F435" s="213"/>
      <c r="G435" s="213"/>
      <c r="H435" s="213"/>
      <c r="I435" s="213"/>
      <c r="J435" s="213"/>
      <c r="K435" s="213"/>
      <c r="L435" s="213"/>
      <c r="M435" s="213"/>
      <c r="N435" s="213"/>
      <c r="O435" s="214">
        <v>23470830.190000001</v>
      </c>
      <c r="P435" s="214"/>
      <c r="Q435" s="214"/>
    </row>
    <row r="436" spans="2:17" ht="6" customHeight="1" x14ac:dyDescent="0.25"/>
    <row r="437" spans="2:17" ht="9" customHeight="1" x14ac:dyDescent="0.25">
      <c r="B437" s="213" t="s">
        <v>1143</v>
      </c>
      <c r="C437" s="213"/>
      <c r="E437" s="213" t="s">
        <v>1144</v>
      </c>
      <c r="F437" s="213"/>
      <c r="G437" s="213"/>
      <c r="H437" s="213"/>
      <c r="I437" s="213"/>
      <c r="J437" s="213"/>
      <c r="K437" s="213"/>
      <c r="L437" s="213"/>
      <c r="M437" s="213"/>
      <c r="N437" s="213"/>
      <c r="O437" s="214">
        <v>139053000</v>
      </c>
      <c r="P437" s="214"/>
      <c r="Q437" s="214"/>
    </row>
    <row r="438" spans="2:17" ht="6" customHeight="1" x14ac:dyDescent="0.25"/>
    <row r="439" spans="2:17" ht="9" customHeight="1" x14ac:dyDescent="0.25">
      <c r="B439" s="213" t="s">
        <v>1145</v>
      </c>
      <c r="C439" s="213"/>
      <c r="E439" s="213" t="s">
        <v>1146</v>
      </c>
      <c r="F439" s="213"/>
      <c r="G439" s="213"/>
      <c r="H439" s="213"/>
      <c r="I439" s="213"/>
      <c r="J439" s="213"/>
      <c r="K439" s="213"/>
      <c r="L439" s="213"/>
      <c r="M439" s="213"/>
      <c r="N439" s="213"/>
      <c r="O439" s="214">
        <v>139053000</v>
      </c>
      <c r="P439" s="214"/>
      <c r="Q439" s="214"/>
    </row>
    <row r="440" spans="2:17" ht="6" customHeight="1" x14ac:dyDescent="0.25"/>
    <row r="441" spans="2:17" ht="9" customHeight="1" x14ac:dyDescent="0.25">
      <c r="B441" s="213" t="s">
        <v>1147</v>
      </c>
      <c r="C441" s="213"/>
      <c r="E441" s="213" t="s">
        <v>1148</v>
      </c>
      <c r="F441" s="213"/>
      <c r="G441" s="213"/>
      <c r="H441" s="213"/>
      <c r="I441" s="213"/>
      <c r="J441" s="213"/>
      <c r="K441" s="213"/>
      <c r="L441" s="213"/>
      <c r="M441" s="213"/>
      <c r="N441" s="213"/>
      <c r="O441" s="214">
        <v>35367023.109999999</v>
      </c>
      <c r="P441" s="214"/>
      <c r="Q441" s="214"/>
    </row>
    <row r="442" spans="2:17" ht="6" customHeight="1" x14ac:dyDescent="0.25"/>
    <row r="443" spans="2:17" ht="9" customHeight="1" x14ac:dyDescent="0.25">
      <c r="B443" s="213" t="s">
        <v>1149</v>
      </c>
      <c r="C443" s="213"/>
      <c r="E443" s="213" t="s">
        <v>1150</v>
      </c>
      <c r="F443" s="213"/>
      <c r="G443" s="213"/>
      <c r="H443" s="213"/>
      <c r="I443" s="213"/>
      <c r="J443" s="213"/>
      <c r="K443" s="213"/>
      <c r="L443" s="213"/>
      <c r="M443" s="213"/>
      <c r="N443" s="213"/>
      <c r="O443" s="214">
        <v>66634479.280000001</v>
      </c>
      <c r="P443" s="214"/>
      <c r="Q443" s="214"/>
    </row>
    <row r="444" spans="2:17" ht="6" customHeight="1" x14ac:dyDescent="0.25"/>
    <row r="445" spans="2:17" ht="9" customHeight="1" x14ac:dyDescent="0.25">
      <c r="B445" s="213" t="s">
        <v>1151</v>
      </c>
      <c r="C445" s="213"/>
      <c r="E445" s="213" t="s">
        <v>1152</v>
      </c>
      <c r="F445" s="213"/>
      <c r="G445" s="213"/>
      <c r="H445" s="213"/>
      <c r="I445" s="213"/>
      <c r="J445" s="213"/>
      <c r="K445" s="213"/>
      <c r="L445" s="213"/>
      <c r="M445" s="213"/>
      <c r="N445" s="213"/>
      <c r="O445" s="214">
        <v>1620000</v>
      </c>
      <c r="P445" s="214"/>
      <c r="Q445" s="214"/>
    </row>
    <row r="446" spans="2:17" ht="6" customHeight="1" x14ac:dyDescent="0.25"/>
    <row r="447" spans="2:17" ht="9" customHeight="1" x14ac:dyDescent="0.25">
      <c r="B447" s="213" t="s">
        <v>1153</v>
      </c>
      <c r="C447" s="213"/>
      <c r="E447" s="213" t="s">
        <v>1152</v>
      </c>
      <c r="F447" s="213"/>
      <c r="G447" s="213"/>
      <c r="H447" s="213"/>
      <c r="I447" s="213"/>
      <c r="J447" s="213"/>
      <c r="K447" s="213"/>
      <c r="L447" s="213"/>
      <c r="M447" s="213"/>
      <c r="N447" s="213"/>
      <c r="O447" s="214">
        <v>533350.5</v>
      </c>
      <c r="P447" s="214"/>
      <c r="Q447" s="214"/>
    </row>
    <row r="448" spans="2:17" ht="6" customHeight="1" x14ac:dyDescent="0.25"/>
    <row r="449" spans="2:17" ht="9" customHeight="1" x14ac:dyDescent="0.25">
      <c r="B449" s="213" t="s">
        <v>1154</v>
      </c>
      <c r="C449" s="213"/>
      <c r="E449" s="213" t="s">
        <v>1155</v>
      </c>
      <c r="F449" s="213"/>
      <c r="G449" s="213"/>
      <c r="H449" s="213"/>
      <c r="I449" s="213"/>
      <c r="J449" s="213"/>
      <c r="K449" s="213"/>
      <c r="L449" s="213"/>
      <c r="M449" s="213"/>
      <c r="N449" s="213"/>
      <c r="O449" s="214">
        <v>301773782.5</v>
      </c>
      <c r="P449" s="214"/>
      <c r="Q449" s="214"/>
    </row>
    <row r="450" spans="2:17" ht="6" customHeight="1" x14ac:dyDescent="0.25"/>
    <row r="451" spans="2:17" ht="9" customHeight="1" x14ac:dyDescent="0.25">
      <c r="B451" s="213" t="s">
        <v>1156</v>
      </c>
      <c r="C451" s="213"/>
      <c r="E451" s="213" t="s">
        <v>1157</v>
      </c>
      <c r="F451" s="213"/>
      <c r="G451" s="213"/>
      <c r="H451" s="213"/>
      <c r="I451" s="213"/>
      <c r="J451" s="213"/>
      <c r="K451" s="213"/>
      <c r="L451" s="213"/>
      <c r="M451" s="213"/>
      <c r="N451" s="213"/>
      <c r="O451" s="214">
        <v>1</v>
      </c>
      <c r="P451" s="214"/>
      <c r="Q451" s="214"/>
    </row>
    <row r="452" spans="2:17" ht="6" customHeight="1" x14ac:dyDescent="0.25"/>
    <row r="453" spans="2:17" ht="9" customHeight="1" x14ac:dyDescent="0.25">
      <c r="B453" s="213" t="s">
        <v>1158</v>
      </c>
      <c r="C453" s="213"/>
      <c r="E453" s="213" t="s">
        <v>1159</v>
      </c>
      <c r="F453" s="213"/>
      <c r="G453" s="213"/>
      <c r="H453" s="213"/>
      <c r="I453" s="213"/>
      <c r="J453" s="213"/>
      <c r="K453" s="213"/>
      <c r="L453" s="213"/>
      <c r="M453" s="213"/>
      <c r="N453" s="213"/>
      <c r="O453" s="214">
        <v>141121</v>
      </c>
      <c r="P453" s="214"/>
      <c r="Q453" s="214"/>
    </row>
    <row r="454" spans="2:17" ht="6" customHeight="1" x14ac:dyDescent="0.25"/>
    <row r="455" spans="2:17" ht="9" customHeight="1" x14ac:dyDescent="0.25">
      <c r="B455" s="213" t="s">
        <v>1160</v>
      </c>
      <c r="C455" s="213"/>
      <c r="E455" s="213" t="s">
        <v>1161</v>
      </c>
      <c r="F455" s="213"/>
      <c r="G455" s="213"/>
      <c r="H455" s="213"/>
      <c r="I455" s="213"/>
      <c r="J455" s="213"/>
      <c r="K455" s="213"/>
      <c r="L455" s="213"/>
      <c r="M455" s="213"/>
      <c r="N455" s="213"/>
      <c r="O455" s="214">
        <v>15626925</v>
      </c>
      <c r="P455" s="214"/>
      <c r="Q455" s="214"/>
    </row>
    <row r="456" spans="2:17" ht="6" customHeight="1" x14ac:dyDescent="0.25"/>
    <row r="457" spans="2:17" ht="9" customHeight="1" x14ac:dyDescent="0.25">
      <c r="B457" s="213" t="s">
        <v>1162</v>
      </c>
      <c r="C457" s="213"/>
      <c r="E457" s="213" t="s">
        <v>1163</v>
      </c>
      <c r="F457" s="213"/>
      <c r="G457" s="213"/>
      <c r="H457" s="213"/>
      <c r="I457" s="213"/>
      <c r="J457" s="213"/>
      <c r="K457" s="213"/>
      <c r="L457" s="213"/>
      <c r="M457" s="213"/>
      <c r="N457" s="213"/>
      <c r="O457" s="214">
        <v>42363.02</v>
      </c>
      <c r="P457" s="214"/>
      <c r="Q457" s="214"/>
    </row>
    <row r="458" spans="2:17" ht="6" customHeight="1" x14ac:dyDescent="0.25"/>
    <row r="459" spans="2:17" ht="9" customHeight="1" x14ac:dyDescent="0.25">
      <c r="B459" s="213" t="s">
        <v>1164</v>
      </c>
      <c r="C459" s="213"/>
      <c r="E459" s="213" t="s">
        <v>1165</v>
      </c>
      <c r="F459" s="213"/>
      <c r="G459" s="213"/>
      <c r="H459" s="213"/>
      <c r="I459" s="213"/>
      <c r="J459" s="213"/>
      <c r="K459" s="213"/>
      <c r="L459" s="213"/>
      <c r="M459" s="213"/>
      <c r="N459" s="213"/>
      <c r="O459" s="214">
        <v>70510600</v>
      </c>
      <c r="P459" s="214"/>
      <c r="Q459" s="214"/>
    </row>
    <row r="460" spans="2:17" ht="6" customHeight="1" x14ac:dyDescent="0.25"/>
    <row r="461" spans="2:17" ht="9" customHeight="1" x14ac:dyDescent="0.25">
      <c r="B461" s="213" t="s">
        <v>1166</v>
      </c>
      <c r="C461" s="213"/>
      <c r="E461" s="213" t="s">
        <v>1167</v>
      </c>
      <c r="F461" s="213"/>
      <c r="G461" s="213"/>
      <c r="H461" s="213"/>
      <c r="I461" s="213"/>
      <c r="J461" s="213"/>
      <c r="K461" s="213"/>
      <c r="L461" s="213"/>
      <c r="M461" s="213"/>
      <c r="N461" s="213"/>
      <c r="O461" s="214">
        <v>969500</v>
      </c>
      <c r="P461" s="214"/>
      <c r="Q461" s="214"/>
    </row>
    <row r="462" spans="2:17" ht="6" customHeight="1" x14ac:dyDescent="0.25"/>
    <row r="463" spans="2:17" ht="9" customHeight="1" x14ac:dyDescent="0.25">
      <c r="B463" s="213" t="s">
        <v>1168</v>
      </c>
      <c r="C463" s="213"/>
      <c r="E463" s="213" t="s">
        <v>1169</v>
      </c>
      <c r="F463" s="213"/>
      <c r="G463" s="213"/>
      <c r="H463" s="213"/>
      <c r="I463" s="213"/>
      <c r="J463" s="213"/>
      <c r="K463" s="213"/>
      <c r="L463" s="213"/>
      <c r="M463" s="213"/>
      <c r="N463" s="213"/>
      <c r="O463" s="214">
        <v>256500</v>
      </c>
      <c r="P463" s="214"/>
      <c r="Q463" s="214"/>
    </row>
    <row r="464" spans="2:17" ht="6" customHeight="1" x14ac:dyDescent="0.25"/>
    <row r="465" spans="2:17" ht="9" customHeight="1" x14ac:dyDescent="0.25">
      <c r="B465" s="213" t="s">
        <v>1170</v>
      </c>
      <c r="C465" s="213"/>
      <c r="E465" s="213" t="s">
        <v>1171</v>
      </c>
      <c r="F465" s="213"/>
      <c r="G465" s="213"/>
      <c r="H465" s="213"/>
      <c r="I465" s="213"/>
      <c r="J465" s="213"/>
      <c r="K465" s="213"/>
      <c r="L465" s="213"/>
      <c r="M465" s="213"/>
      <c r="N465" s="213"/>
      <c r="O465" s="214">
        <v>575063.5</v>
      </c>
      <c r="P465" s="214"/>
      <c r="Q465" s="214"/>
    </row>
    <row r="466" spans="2:17" ht="6" customHeight="1" x14ac:dyDescent="0.25"/>
    <row r="467" spans="2:17" ht="9" customHeight="1" x14ac:dyDescent="0.25">
      <c r="B467" s="213" t="s">
        <v>1172</v>
      </c>
      <c r="C467" s="213"/>
      <c r="E467" s="213" t="s">
        <v>1171</v>
      </c>
      <c r="F467" s="213"/>
      <c r="G467" s="213"/>
      <c r="H467" s="213"/>
      <c r="I467" s="213"/>
      <c r="J467" s="213"/>
      <c r="K467" s="213"/>
      <c r="L467" s="213"/>
      <c r="M467" s="213"/>
      <c r="N467" s="213"/>
      <c r="O467" s="214">
        <v>561151.5</v>
      </c>
      <c r="P467" s="214"/>
      <c r="Q467" s="214"/>
    </row>
    <row r="468" spans="2:17" ht="6" customHeight="1" x14ac:dyDescent="0.25"/>
    <row r="469" spans="2:17" ht="9" customHeight="1" x14ac:dyDescent="0.25">
      <c r="B469" s="213" t="s">
        <v>1173</v>
      </c>
      <c r="C469" s="213"/>
      <c r="E469" s="213" t="s">
        <v>1174</v>
      </c>
      <c r="F469" s="213"/>
      <c r="G469" s="213"/>
      <c r="H469" s="213"/>
      <c r="I469" s="213"/>
      <c r="J469" s="213"/>
      <c r="K469" s="213"/>
      <c r="L469" s="213"/>
      <c r="M469" s="213"/>
      <c r="N469" s="213"/>
      <c r="O469" s="214">
        <v>486400</v>
      </c>
      <c r="P469" s="214"/>
      <c r="Q469" s="214"/>
    </row>
    <row r="470" spans="2:17" ht="6" customHeight="1" x14ac:dyDescent="0.25"/>
    <row r="471" spans="2:17" ht="9" customHeight="1" x14ac:dyDescent="0.25">
      <c r="B471" s="213" t="s">
        <v>1175</v>
      </c>
      <c r="C471" s="213"/>
      <c r="E471" s="213" t="s">
        <v>1176</v>
      </c>
      <c r="F471" s="213"/>
      <c r="G471" s="213"/>
      <c r="H471" s="213"/>
      <c r="I471" s="213"/>
      <c r="J471" s="213"/>
      <c r="K471" s="213"/>
      <c r="L471" s="213"/>
      <c r="M471" s="213"/>
      <c r="N471" s="213"/>
      <c r="O471" s="214">
        <v>33081.019999999997</v>
      </c>
      <c r="P471" s="214"/>
      <c r="Q471" s="214"/>
    </row>
    <row r="472" spans="2:17" ht="6" customHeight="1" x14ac:dyDescent="0.25"/>
    <row r="473" spans="2:17" ht="9" customHeight="1" x14ac:dyDescent="0.25">
      <c r="B473" s="213" t="s">
        <v>1177</v>
      </c>
      <c r="C473" s="213"/>
      <c r="E473" s="213" t="s">
        <v>1176</v>
      </c>
      <c r="F473" s="213"/>
      <c r="G473" s="213"/>
      <c r="H473" s="213"/>
      <c r="I473" s="213"/>
      <c r="J473" s="213"/>
      <c r="K473" s="213"/>
      <c r="L473" s="213"/>
      <c r="M473" s="213"/>
      <c r="N473" s="213"/>
      <c r="O473" s="214">
        <v>34226.61</v>
      </c>
      <c r="P473" s="214"/>
      <c r="Q473" s="214"/>
    </row>
    <row r="474" spans="2:17" ht="6" customHeight="1" x14ac:dyDescent="0.25"/>
    <row r="475" spans="2:17" ht="9" customHeight="1" x14ac:dyDescent="0.25">
      <c r="B475" s="213" t="s">
        <v>1178</v>
      </c>
      <c r="C475" s="213"/>
      <c r="E475" s="213" t="s">
        <v>1176</v>
      </c>
      <c r="F475" s="213"/>
      <c r="G475" s="213"/>
      <c r="H475" s="213"/>
      <c r="I475" s="213"/>
      <c r="J475" s="213"/>
      <c r="K475" s="213"/>
      <c r="L475" s="213"/>
      <c r="M475" s="213"/>
      <c r="N475" s="213"/>
      <c r="O475" s="214">
        <v>34226.61</v>
      </c>
      <c r="P475" s="214"/>
      <c r="Q475" s="214"/>
    </row>
    <row r="476" spans="2:17" ht="6" customHeight="1" x14ac:dyDescent="0.25"/>
    <row r="477" spans="2:17" ht="9" customHeight="1" x14ac:dyDescent="0.25">
      <c r="B477" s="213" t="s">
        <v>1179</v>
      </c>
      <c r="C477" s="213"/>
      <c r="E477" s="213" t="s">
        <v>1176</v>
      </c>
      <c r="F477" s="213"/>
      <c r="G477" s="213"/>
      <c r="H477" s="213"/>
      <c r="I477" s="213"/>
      <c r="J477" s="213"/>
      <c r="K477" s="213"/>
      <c r="L477" s="213"/>
      <c r="M477" s="213"/>
      <c r="N477" s="213"/>
      <c r="O477" s="214">
        <v>34226.61</v>
      </c>
      <c r="P477" s="214"/>
      <c r="Q477" s="214"/>
    </row>
    <row r="478" spans="2:17" ht="6" customHeight="1" x14ac:dyDescent="0.25"/>
    <row r="479" spans="2:17" ht="9" customHeight="1" x14ac:dyDescent="0.25">
      <c r="B479" s="213" t="s">
        <v>1180</v>
      </c>
      <c r="C479" s="213"/>
      <c r="E479" s="213" t="s">
        <v>1176</v>
      </c>
      <c r="F479" s="213"/>
      <c r="G479" s="213"/>
      <c r="H479" s="213"/>
      <c r="I479" s="213"/>
      <c r="J479" s="213"/>
      <c r="K479" s="213"/>
      <c r="L479" s="213"/>
      <c r="M479" s="213"/>
      <c r="N479" s="213"/>
      <c r="O479" s="214">
        <v>34226.61</v>
      </c>
      <c r="P479" s="214"/>
      <c r="Q479" s="214"/>
    </row>
    <row r="480" spans="2:17" ht="6" customHeight="1" x14ac:dyDescent="0.25"/>
    <row r="481" spans="2:17" ht="9" customHeight="1" x14ac:dyDescent="0.25">
      <c r="B481" s="213" t="s">
        <v>1181</v>
      </c>
      <c r="C481" s="213"/>
      <c r="E481" s="213" t="s">
        <v>1176</v>
      </c>
      <c r="F481" s="213"/>
      <c r="G481" s="213"/>
      <c r="H481" s="213"/>
      <c r="I481" s="213"/>
      <c r="J481" s="213"/>
      <c r="K481" s="213"/>
      <c r="L481" s="213"/>
      <c r="M481" s="213"/>
      <c r="N481" s="213"/>
      <c r="O481" s="214">
        <v>34226.61</v>
      </c>
      <c r="P481" s="214"/>
      <c r="Q481" s="214"/>
    </row>
    <row r="482" spans="2:17" ht="6" customHeight="1" x14ac:dyDescent="0.25"/>
    <row r="483" spans="2:17" ht="9" customHeight="1" x14ac:dyDescent="0.25">
      <c r="B483" s="213" t="s">
        <v>1182</v>
      </c>
      <c r="C483" s="213"/>
      <c r="E483" s="213" t="s">
        <v>1176</v>
      </c>
      <c r="F483" s="213"/>
      <c r="G483" s="213"/>
      <c r="H483" s="213"/>
      <c r="I483" s="213"/>
      <c r="J483" s="213"/>
      <c r="K483" s="213"/>
      <c r="L483" s="213"/>
      <c r="M483" s="213"/>
      <c r="N483" s="213"/>
      <c r="O483" s="214">
        <v>34226.61</v>
      </c>
      <c r="P483" s="214"/>
      <c r="Q483" s="214"/>
    </row>
    <row r="484" spans="2:17" ht="6" customHeight="1" x14ac:dyDescent="0.25"/>
    <row r="485" spans="2:17" ht="9" customHeight="1" x14ac:dyDescent="0.25">
      <c r="B485" s="213" t="s">
        <v>1183</v>
      </c>
      <c r="C485" s="213"/>
      <c r="E485" s="213" t="s">
        <v>1176</v>
      </c>
      <c r="F485" s="213"/>
      <c r="G485" s="213"/>
      <c r="H485" s="213"/>
      <c r="I485" s="213"/>
      <c r="J485" s="213"/>
      <c r="K485" s="213"/>
      <c r="L485" s="213"/>
      <c r="M485" s="213"/>
      <c r="N485" s="213"/>
      <c r="O485" s="214">
        <v>42985.35</v>
      </c>
      <c r="P485" s="214"/>
      <c r="Q485" s="214"/>
    </row>
    <row r="486" spans="2:17" ht="6" customHeight="1" x14ac:dyDescent="0.25"/>
    <row r="487" spans="2:17" ht="9" customHeight="1" x14ac:dyDescent="0.25">
      <c r="B487" s="213" t="s">
        <v>1184</v>
      </c>
      <c r="C487" s="213"/>
      <c r="E487" s="213" t="s">
        <v>1176</v>
      </c>
      <c r="F487" s="213"/>
      <c r="G487" s="213"/>
      <c r="H487" s="213"/>
      <c r="I487" s="213"/>
      <c r="J487" s="213"/>
      <c r="K487" s="213"/>
      <c r="L487" s="213"/>
      <c r="M487" s="213"/>
      <c r="N487" s="213"/>
      <c r="O487" s="214">
        <v>42985.35</v>
      </c>
      <c r="P487" s="214"/>
      <c r="Q487" s="214"/>
    </row>
    <row r="488" spans="2:17" ht="6" customHeight="1" x14ac:dyDescent="0.25"/>
    <row r="489" spans="2:17" ht="9" customHeight="1" x14ac:dyDescent="0.25">
      <c r="B489" s="213" t="s">
        <v>1185</v>
      </c>
      <c r="C489" s="213"/>
      <c r="E489" s="213" t="s">
        <v>1176</v>
      </c>
      <c r="F489" s="213"/>
      <c r="G489" s="213"/>
      <c r="H489" s="213"/>
      <c r="I489" s="213"/>
      <c r="J489" s="213"/>
      <c r="K489" s="213"/>
      <c r="L489" s="213"/>
      <c r="M489" s="213"/>
      <c r="N489" s="213"/>
      <c r="O489" s="214">
        <v>42985.35</v>
      </c>
      <c r="P489" s="214"/>
      <c r="Q489" s="214"/>
    </row>
    <row r="490" spans="2:17" ht="6" customHeight="1" x14ac:dyDescent="0.25"/>
    <row r="491" spans="2:17" ht="9" customHeight="1" x14ac:dyDescent="0.25">
      <c r="B491" s="213" t="s">
        <v>1186</v>
      </c>
      <c r="C491" s="213"/>
      <c r="E491" s="213" t="s">
        <v>1176</v>
      </c>
      <c r="F491" s="213"/>
      <c r="G491" s="213"/>
      <c r="H491" s="213"/>
      <c r="I491" s="213"/>
      <c r="J491" s="213"/>
      <c r="K491" s="213"/>
      <c r="L491" s="213"/>
      <c r="M491" s="213"/>
      <c r="N491" s="213"/>
      <c r="O491" s="214">
        <v>42985.35</v>
      </c>
      <c r="P491" s="214"/>
      <c r="Q491" s="214"/>
    </row>
    <row r="492" spans="2:17" ht="6" customHeight="1" x14ac:dyDescent="0.25"/>
    <row r="493" spans="2:17" ht="9" customHeight="1" x14ac:dyDescent="0.25">
      <c r="B493" s="213" t="s">
        <v>1187</v>
      </c>
      <c r="C493" s="213"/>
      <c r="E493" s="213" t="s">
        <v>1176</v>
      </c>
      <c r="F493" s="213"/>
      <c r="G493" s="213"/>
      <c r="H493" s="213"/>
      <c r="I493" s="213"/>
      <c r="J493" s="213"/>
      <c r="K493" s="213"/>
      <c r="L493" s="213"/>
      <c r="M493" s="213"/>
      <c r="N493" s="213"/>
      <c r="O493" s="214">
        <v>42985.35</v>
      </c>
      <c r="P493" s="214"/>
      <c r="Q493" s="214"/>
    </row>
    <row r="494" spans="2:17" ht="6" customHeight="1" x14ac:dyDescent="0.25"/>
    <row r="495" spans="2:17" ht="9" customHeight="1" x14ac:dyDescent="0.25">
      <c r="B495" s="213" t="s">
        <v>1188</v>
      </c>
      <c r="C495" s="213"/>
      <c r="E495" s="213" t="s">
        <v>1176</v>
      </c>
      <c r="F495" s="213"/>
      <c r="G495" s="213"/>
      <c r="H495" s="213"/>
      <c r="I495" s="213"/>
      <c r="J495" s="213"/>
      <c r="K495" s="213"/>
      <c r="L495" s="213"/>
      <c r="M495" s="213"/>
      <c r="N495" s="213"/>
      <c r="O495" s="214">
        <v>42985.35</v>
      </c>
      <c r="P495" s="214"/>
      <c r="Q495" s="214"/>
    </row>
    <row r="496" spans="2:17" ht="6" customHeight="1" x14ac:dyDescent="0.25"/>
    <row r="497" spans="2:17" ht="9" customHeight="1" x14ac:dyDescent="0.25">
      <c r="B497" s="213" t="s">
        <v>1189</v>
      </c>
      <c r="C497" s="213"/>
      <c r="E497" s="213" t="s">
        <v>1176</v>
      </c>
      <c r="F497" s="213"/>
      <c r="G497" s="213"/>
      <c r="H497" s="213"/>
      <c r="I497" s="213"/>
      <c r="J497" s="213"/>
      <c r="K497" s="213"/>
      <c r="L497" s="213"/>
      <c r="M497" s="213"/>
      <c r="N497" s="213"/>
      <c r="O497" s="214">
        <v>42985.35</v>
      </c>
      <c r="P497" s="214"/>
      <c r="Q497" s="214"/>
    </row>
    <row r="498" spans="2:17" ht="6" customHeight="1" x14ac:dyDescent="0.25"/>
    <row r="499" spans="2:17" ht="9" customHeight="1" x14ac:dyDescent="0.25">
      <c r="B499" s="213" t="s">
        <v>1190</v>
      </c>
      <c r="C499" s="213"/>
      <c r="E499" s="213" t="s">
        <v>1176</v>
      </c>
      <c r="F499" s="213"/>
      <c r="G499" s="213"/>
      <c r="H499" s="213"/>
      <c r="I499" s="213"/>
      <c r="J499" s="213"/>
      <c r="K499" s="213"/>
      <c r="L499" s="213"/>
      <c r="M499" s="213"/>
      <c r="N499" s="213"/>
      <c r="O499" s="214">
        <v>31096.23</v>
      </c>
      <c r="P499" s="214"/>
      <c r="Q499" s="214"/>
    </row>
    <row r="500" spans="2:17" ht="6" customHeight="1" x14ac:dyDescent="0.25"/>
    <row r="501" spans="2:17" ht="9" customHeight="1" x14ac:dyDescent="0.25">
      <c r="B501" s="213" t="s">
        <v>1191</v>
      </c>
      <c r="C501" s="213"/>
      <c r="E501" s="213" t="s">
        <v>1176</v>
      </c>
      <c r="F501" s="213"/>
      <c r="G501" s="213"/>
      <c r="H501" s="213"/>
      <c r="I501" s="213"/>
      <c r="J501" s="213"/>
      <c r="K501" s="213"/>
      <c r="L501" s="213"/>
      <c r="M501" s="213"/>
      <c r="N501" s="213"/>
      <c r="O501" s="214">
        <v>40487.370000000003</v>
      </c>
      <c r="P501" s="214"/>
      <c r="Q501" s="214"/>
    </row>
    <row r="502" spans="2:17" ht="6" customHeight="1" x14ac:dyDescent="0.25"/>
    <row r="503" spans="2:17" ht="9" customHeight="1" x14ac:dyDescent="0.25">
      <c r="B503" s="213" t="s">
        <v>1192</v>
      </c>
      <c r="C503" s="213"/>
      <c r="E503" s="213" t="s">
        <v>1176</v>
      </c>
      <c r="F503" s="213"/>
      <c r="G503" s="213"/>
      <c r="H503" s="213"/>
      <c r="I503" s="213"/>
      <c r="J503" s="213"/>
      <c r="K503" s="213"/>
      <c r="L503" s="213"/>
      <c r="M503" s="213"/>
      <c r="N503" s="213"/>
      <c r="O503" s="214">
        <v>40487.370000000003</v>
      </c>
      <c r="P503" s="214"/>
      <c r="Q503" s="214"/>
    </row>
    <row r="504" spans="2:17" ht="6" customHeight="1" x14ac:dyDescent="0.25"/>
    <row r="505" spans="2:17" ht="9" customHeight="1" x14ac:dyDescent="0.25">
      <c r="B505" s="213" t="s">
        <v>1193</v>
      </c>
      <c r="C505" s="213"/>
      <c r="E505" s="213" t="s">
        <v>1176</v>
      </c>
      <c r="F505" s="213"/>
      <c r="G505" s="213"/>
      <c r="H505" s="213"/>
      <c r="I505" s="213"/>
      <c r="J505" s="213"/>
      <c r="K505" s="213"/>
      <c r="L505" s="213"/>
      <c r="M505" s="213"/>
      <c r="N505" s="213"/>
      <c r="O505" s="214">
        <v>40487.370000000003</v>
      </c>
      <c r="P505" s="214"/>
      <c r="Q505" s="214"/>
    </row>
    <row r="506" spans="2:17" ht="6" customHeight="1" x14ac:dyDescent="0.25"/>
    <row r="507" spans="2:17" ht="9" customHeight="1" x14ac:dyDescent="0.25">
      <c r="B507" s="213" t="s">
        <v>1194</v>
      </c>
      <c r="C507" s="213"/>
      <c r="E507" s="213" t="s">
        <v>1176</v>
      </c>
      <c r="F507" s="213"/>
      <c r="G507" s="213"/>
      <c r="H507" s="213"/>
      <c r="I507" s="213"/>
      <c r="J507" s="213"/>
      <c r="K507" s="213"/>
      <c r="L507" s="213"/>
      <c r="M507" s="213"/>
      <c r="N507" s="213"/>
      <c r="O507" s="214">
        <v>68945.37</v>
      </c>
      <c r="P507" s="214"/>
      <c r="Q507" s="214"/>
    </row>
    <row r="508" spans="2:17" ht="6" customHeight="1" x14ac:dyDescent="0.25"/>
    <row r="509" spans="2:17" ht="9" customHeight="1" x14ac:dyDescent="0.25">
      <c r="B509" s="213" t="s">
        <v>1195</v>
      </c>
      <c r="C509" s="213"/>
      <c r="E509" s="213" t="s">
        <v>1176</v>
      </c>
      <c r="F509" s="213"/>
      <c r="G509" s="213"/>
      <c r="H509" s="213"/>
      <c r="I509" s="213"/>
      <c r="J509" s="213"/>
      <c r="K509" s="213"/>
      <c r="L509" s="213"/>
      <c r="M509" s="213"/>
      <c r="N509" s="213"/>
      <c r="O509" s="214">
        <v>44439.87</v>
      </c>
      <c r="P509" s="214"/>
      <c r="Q509" s="214"/>
    </row>
    <row r="510" spans="2:17" ht="6" customHeight="1" x14ac:dyDescent="0.25"/>
    <row r="511" spans="2:17" ht="9" customHeight="1" x14ac:dyDescent="0.25">
      <c r="B511" s="213" t="s">
        <v>1196</v>
      </c>
      <c r="C511" s="213"/>
      <c r="E511" s="213" t="s">
        <v>1176</v>
      </c>
      <c r="F511" s="213"/>
      <c r="G511" s="213"/>
      <c r="H511" s="213"/>
      <c r="I511" s="213"/>
      <c r="J511" s="213"/>
      <c r="K511" s="213"/>
      <c r="L511" s="213"/>
      <c r="M511" s="213"/>
      <c r="N511" s="213"/>
      <c r="O511" s="214">
        <v>36313.53</v>
      </c>
      <c r="P511" s="214"/>
      <c r="Q511" s="214"/>
    </row>
    <row r="512" spans="2:17" ht="6" customHeight="1" x14ac:dyDescent="0.25"/>
    <row r="513" spans="2:17" ht="9" customHeight="1" x14ac:dyDescent="0.25">
      <c r="B513" s="213" t="s">
        <v>1197</v>
      </c>
      <c r="C513" s="213"/>
      <c r="E513" s="213" t="s">
        <v>1176</v>
      </c>
      <c r="F513" s="213"/>
      <c r="G513" s="213"/>
      <c r="H513" s="213"/>
      <c r="I513" s="213"/>
      <c r="J513" s="213"/>
      <c r="K513" s="213"/>
      <c r="L513" s="213"/>
      <c r="M513" s="213"/>
      <c r="N513" s="213"/>
      <c r="O513" s="214">
        <v>36313.53</v>
      </c>
      <c r="P513" s="214"/>
      <c r="Q513" s="214"/>
    </row>
    <row r="514" spans="2:17" ht="6" customHeight="1" x14ac:dyDescent="0.25"/>
    <row r="515" spans="2:17" ht="9" customHeight="1" x14ac:dyDescent="0.25">
      <c r="B515" s="213" t="s">
        <v>1198</v>
      </c>
      <c r="C515" s="213"/>
      <c r="E515" s="213" t="s">
        <v>1176</v>
      </c>
      <c r="F515" s="213"/>
      <c r="G515" s="213"/>
      <c r="H515" s="213"/>
      <c r="I515" s="213"/>
      <c r="J515" s="213"/>
      <c r="K515" s="213"/>
      <c r="L515" s="213"/>
      <c r="M515" s="213"/>
      <c r="N515" s="213"/>
      <c r="O515" s="214">
        <v>36313.53</v>
      </c>
      <c r="P515" s="214"/>
      <c r="Q515" s="214"/>
    </row>
    <row r="516" spans="2:17" ht="6" customHeight="1" x14ac:dyDescent="0.25"/>
    <row r="517" spans="2:17" ht="9" customHeight="1" x14ac:dyDescent="0.25">
      <c r="B517" s="213" t="s">
        <v>1199</v>
      </c>
      <c r="C517" s="213"/>
      <c r="E517" s="213" t="s">
        <v>1176</v>
      </c>
      <c r="F517" s="213"/>
      <c r="G517" s="213"/>
      <c r="H517" s="213"/>
      <c r="I517" s="213"/>
      <c r="J517" s="213"/>
      <c r="K517" s="213"/>
      <c r="L517" s="213"/>
      <c r="M517" s="213"/>
      <c r="N517" s="213"/>
      <c r="O517" s="214">
        <v>37989.379999999997</v>
      </c>
      <c r="P517" s="214"/>
      <c r="Q517" s="214"/>
    </row>
    <row r="518" spans="2:17" ht="6" customHeight="1" x14ac:dyDescent="0.25"/>
    <row r="519" spans="2:17" ht="9" customHeight="1" x14ac:dyDescent="0.25">
      <c r="B519" s="213" t="s">
        <v>1200</v>
      </c>
      <c r="C519" s="213"/>
      <c r="E519" s="213" t="s">
        <v>1176</v>
      </c>
      <c r="F519" s="213"/>
      <c r="G519" s="213"/>
      <c r="H519" s="213"/>
      <c r="I519" s="213"/>
      <c r="J519" s="213"/>
      <c r="K519" s="213"/>
      <c r="L519" s="213"/>
      <c r="M519" s="213"/>
      <c r="N519" s="213"/>
      <c r="O519" s="214">
        <v>36313.53</v>
      </c>
      <c r="P519" s="214"/>
      <c r="Q519" s="214"/>
    </row>
    <row r="520" spans="2:17" ht="6" customHeight="1" x14ac:dyDescent="0.25"/>
    <row r="521" spans="2:17" ht="9" customHeight="1" x14ac:dyDescent="0.25">
      <c r="B521" s="213" t="s">
        <v>1201</v>
      </c>
      <c r="C521" s="213"/>
      <c r="E521" s="213" t="s">
        <v>1176</v>
      </c>
      <c r="F521" s="213"/>
      <c r="G521" s="213"/>
      <c r="H521" s="213"/>
      <c r="I521" s="213"/>
      <c r="J521" s="213"/>
      <c r="K521" s="213"/>
      <c r="L521" s="213"/>
      <c r="M521" s="213"/>
      <c r="N521" s="213"/>
      <c r="O521" s="214">
        <v>36313.53</v>
      </c>
      <c r="P521" s="214"/>
      <c r="Q521" s="214"/>
    </row>
    <row r="522" spans="2:17" ht="6" customHeight="1" x14ac:dyDescent="0.25"/>
    <row r="523" spans="2:17" ht="9" customHeight="1" x14ac:dyDescent="0.25">
      <c r="B523" s="213" t="s">
        <v>1202</v>
      </c>
      <c r="C523" s="213"/>
      <c r="E523" s="213" t="s">
        <v>1176</v>
      </c>
      <c r="F523" s="213"/>
      <c r="G523" s="213"/>
      <c r="H523" s="213"/>
      <c r="I523" s="213"/>
      <c r="J523" s="213"/>
      <c r="K523" s="213"/>
      <c r="L523" s="213"/>
      <c r="M523" s="213"/>
      <c r="N523" s="213"/>
      <c r="O523" s="214">
        <v>36345.15</v>
      </c>
      <c r="P523" s="214"/>
      <c r="Q523" s="214"/>
    </row>
    <row r="524" spans="2:17" ht="6" customHeight="1" x14ac:dyDescent="0.25"/>
    <row r="525" spans="2:17" ht="9" customHeight="1" x14ac:dyDescent="0.25">
      <c r="B525" s="213" t="s">
        <v>1203</v>
      </c>
      <c r="C525" s="213"/>
      <c r="E525" s="213" t="s">
        <v>1176</v>
      </c>
      <c r="F525" s="213"/>
      <c r="G525" s="213"/>
      <c r="H525" s="213"/>
      <c r="I525" s="213"/>
      <c r="J525" s="213"/>
      <c r="K525" s="213"/>
      <c r="L525" s="213"/>
      <c r="M525" s="213"/>
      <c r="N525" s="213"/>
      <c r="O525" s="214">
        <v>36345.15</v>
      </c>
      <c r="P525" s="214"/>
      <c r="Q525" s="214"/>
    </row>
    <row r="526" spans="2:17" ht="6" customHeight="1" x14ac:dyDescent="0.25"/>
    <row r="527" spans="2:17" ht="9" customHeight="1" x14ac:dyDescent="0.25">
      <c r="B527" s="213" t="s">
        <v>1204</v>
      </c>
      <c r="C527" s="213"/>
      <c r="E527" s="213" t="s">
        <v>1176</v>
      </c>
      <c r="F527" s="213"/>
      <c r="G527" s="213"/>
      <c r="H527" s="213"/>
      <c r="I527" s="213"/>
      <c r="J527" s="213"/>
      <c r="K527" s="213"/>
      <c r="L527" s="213"/>
      <c r="M527" s="213"/>
      <c r="N527" s="213"/>
      <c r="O527" s="214">
        <v>36345.15</v>
      </c>
      <c r="P527" s="214"/>
      <c r="Q527" s="214"/>
    </row>
    <row r="528" spans="2:17" ht="6" customHeight="1" x14ac:dyDescent="0.25"/>
    <row r="529" spans="2:17" ht="9" customHeight="1" x14ac:dyDescent="0.25">
      <c r="B529" s="213" t="s">
        <v>1205</v>
      </c>
      <c r="C529" s="213"/>
      <c r="E529" s="213" t="s">
        <v>1176</v>
      </c>
      <c r="F529" s="213"/>
      <c r="G529" s="213"/>
      <c r="H529" s="213"/>
      <c r="I529" s="213"/>
      <c r="J529" s="213"/>
      <c r="K529" s="213"/>
      <c r="L529" s="213"/>
      <c r="M529" s="213"/>
      <c r="N529" s="213"/>
      <c r="O529" s="214">
        <v>42985.35</v>
      </c>
      <c r="P529" s="214"/>
      <c r="Q529" s="214"/>
    </row>
    <row r="530" spans="2:17" ht="6" customHeight="1" x14ac:dyDescent="0.25"/>
    <row r="531" spans="2:17" ht="9" customHeight="1" x14ac:dyDescent="0.25">
      <c r="B531" s="213" t="s">
        <v>1206</v>
      </c>
      <c r="C531" s="213"/>
      <c r="E531" s="213" t="s">
        <v>1176</v>
      </c>
      <c r="F531" s="213"/>
      <c r="G531" s="213"/>
      <c r="H531" s="213"/>
      <c r="I531" s="213"/>
      <c r="J531" s="213"/>
      <c r="K531" s="213"/>
      <c r="L531" s="213"/>
      <c r="M531" s="213"/>
      <c r="N531" s="213"/>
      <c r="O531" s="214">
        <v>42985.35</v>
      </c>
      <c r="P531" s="214"/>
      <c r="Q531" s="214"/>
    </row>
    <row r="532" spans="2:17" ht="6" customHeight="1" x14ac:dyDescent="0.25"/>
    <row r="533" spans="2:17" ht="9" customHeight="1" x14ac:dyDescent="0.25">
      <c r="B533" s="213" t="s">
        <v>1207</v>
      </c>
      <c r="C533" s="213"/>
      <c r="E533" s="213" t="s">
        <v>1176</v>
      </c>
      <c r="F533" s="213"/>
      <c r="G533" s="213"/>
      <c r="H533" s="213"/>
      <c r="I533" s="213"/>
      <c r="J533" s="213"/>
      <c r="K533" s="213"/>
      <c r="L533" s="213"/>
      <c r="M533" s="213"/>
      <c r="N533" s="213"/>
      <c r="O533" s="214">
        <v>42985.35</v>
      </c>
      <c r="P533" s="214"/>
      <c r="Q533" s="214"/>
    </row>
    <row r="534" spans="2:17" ht="6" customHeight="1" x14ac:dyDescent="0.25"/>
    <row r="535" spans="2:17" ht="9" customHeight="1" x14ac:dyDescent="0.25">
      <c r="B535" s="213" t="s">
        <v>1208</v>
      </c>
      <c r="C535" s="213"/>
      <c r="E535" s="213" t="s">
        <v>1176</v>
      </c>
      <c r="F535" s="213"/>
      <c r="G535" s="213"/>
      <c r="H535" s="213"/>
      <c r="I535" s="213"/>
      <c r="J535" s="213"/>
      <c r="K535" s="213"/>
      <c r="L535" s="213"/>
      <c r="M535" s="213"/>
      <c r="N535" s="213"/>
      <c r="O535" s="214">
        <v>42985.35</v>
      </c>
      <c r="P535" s="214"/>
      <c r="Q535" s="214"/>
    </row>
    <row r="536" spans="2:17" ht="6" customHeight="1" x14ac:dyDescent="0.25"/>
    <row r="537" spans="2:17" ht="9" customHeight="1" x14ac:dyDescent="0.25">
      <c r="B537" s="213" t="s">
        <v>1209</v>
      </c>
      <c r="C537" s="213"/>
      <c r="E537" s="213" t="s">
        <v>1176</v>
      </c>
      <c r="F537" s="213"/>
      <c r="G537" s="213"/>
      <c r="H537" s="213"/>
      <c r="I537" s="213"/>
      <c r="J537" s="213"/>
      <c r="K537" s="213"/>
      <c r="L537" s="213"/>
      <c r="M537" s="213"/>
      <c r="N537" s="213"/>
      <c r="O537" s="214">
        <v>42985.35</v>
      </c>
      <c r="P537" s="214"/>
      <c r="Q537" s="214"/>
    </row>
    <row r="538" spans="2:17" ht="6" customHeight="1" x14ac:dyDescent="0.25"/>
    <row r="539" spans="2:17" ht="9" customHeight="1" x14ac:dyDescent="0.25">
      <c r="B539" s="213" t="s">
        <v>1210</v>
      </c>
      <c r="C539" s="213"/>
      <c r="E539" s="213" t="s">
        <v>1176</v>
      </c>
      <c r="F539" s="213"/>
      <c r="G539" s="213"/>
      <c r="H539" s="213"/>
      <c r="I539" s="213"/>
      <c r="J539" s="213"/>
      <c r="K539" s="213"/>
      <c r="L539" s="213"/>
      <c r="M539" s="213"/>
      <c r="N539" s="213"/>
      <c r="O539" s="214">
        <v>34226.61</v>
      </c>
      <c r="P539" s="214"/>
      <c r="Q539" s="214"/>
    </row>
    <row r="540" spans="2:17" ht="6" customHeight="1" x14ac:dyDescent="0.25"/>
    <row r="541" spans="2:17" ht="9" customHeight="1" x14ac:dyDescent="0.25">
      <c r="B541" s="213" t="s">
        <v>1211</v>
      </c>
      <c r="C541" s="213"/>
      <c r="E541" s="213" t="s">
        <v>1176</v>
      </c>
      <c r="F541" s="213"/>
      <c r="G541" s="213"/>
      <c r="H541" s="213"/>
      <c r="I541" s="213"/>
      <c r="J541" s="213"/>
      <c r="K541" s="213"/>
      <c r="L541" s="213"/>
      <c r="M541" s="213"/>
      <c r="N541" s="213"/>
      <c r="O541" s="214">
        <v>34226.61</v>
      </c>
      <c r="P541" s="214"/>
      <c r="Q541" s="214"/>
    </row>
    <row r="542" spans="2:17" ht="6" customHeight="1" x14ac:dyDescent="0.25"/>
    <row r="543" spans="2:17" ht="9" customHeight="1" x14ac:dyDescent="0.25">
      <c r="B543" s="213" t="s">
        <v>1212</v>
      </c>
      <c r="C543" s="213"/>
      <c r="E543" s="213" t="s">
        <v>1176</v>
      </c>
      <c r="F543" s="213"/>
      <c r="G543" s="213"/>
      <c r="H543" s="213"/>
      <c r="I543" s="213"/>
      <c r="J543" s="213"/>
      <c r="K543" s="213"/>
      <c r="L543" s="213"/>
      <c r="M543" s="213"/>
      <c r="N543" s="213"/>
      <c r="O543" s="214">
        <v>34226.61</v>
      </c>
      <c r="P543" s="214"/>
      <c r="Q543" s="214"/>
    </row>
    <row r="544" spans="2:17" ht="6" customHeight="1" x14ac:dyDescent="0.25"/>
    <row r="545" spans="2:17" ht="9" customHeight="1" x14ac:dyDescent="0.25">
      <c r="B545" s="213" t="s">
        <v>1213</v>
      </c>
      <c r="C545" s="213"/>
      <c r="E545" s="213" t="s">
        <v>1176</v>
      </c>
      <c r="F545" s="213"/>
      <c r="G545" s="213"/>
      <c r="H545" s="213"/>
      <c r="I545" s="213"/>
      <c r="J545" s="213"/>
      <c r="K545" s="213"/>
      <c r="L545" s="213"/>
      <c r="M545" s="213"/>
      <c r="N545" s="213"/>
      <c r="O545" s="214">
        <v>34226.61</v>
      </c>
      <c r="P545" s="214"/>
      <c r="Q545" s="214"/>
    </row>
    <row r="546" spans="2:17" ht="6" customHeight="1" x14ac:dyDescent="0.25"/>
    <row r="547" spans="2:17" ht="9" customHeight="1" x14ac:dyDescent="0.25">
      <c r="B547" s="213" t="s">
        <v>1214</v>
      </c>
      <c r="C547" s="213"/>
      <c r="E547" s="213" t="s">
        <v>1176</v>
      </c>
      <c r="F547" s="213"/>
      <c r="G547" s="213"/>
      <c r="H547" s="213"/>
      <c r="I547" s="213"/>
      <c r="J547" s="213"/>
      <c r="K547" s="213"/>
      <c r="L547" s="213"/>
      <c r="M547" s="213"/>
      <c r="N547" s="213"/>
      <c r="O547" s="214">
        <v>34226.61</v>
      </c>
      <c r="P547" s="214"/>
      <c r="Q547" s="214"/>
    </row>
    <row r="548" spans="2:17" ht="6" customHeight="1" x14ac:dyDescent="0.25"/>
    <row r="549" spans="2:17" ht="9" customHeight="1" x14ac:dyDescent="0.25">
      <c r="B549" s="213" t="s">
        <v>1215</v>
      </c>
      <c r="C549" s="213"/>
      <c r="E549" s="213" t="s">
        <v>1176</v>
      </c>
      <c r="F549" s="213"/>
      <c r="G549" s="213"/>
      <c r="H549" s="213"/>
      <c r="I549" s="213"/>
      <c r="J549" s="213"/>
      <c r="K549" s="213"/>
      <c r="L549" s="213"/>
      <c r="M549" s="213"/>
      <c r="N549" s="213"/>
      <c r="O549" s="214">
        <v>34226.61</v>
      </c>
      <c r="P549" s="214"/>
      <c r="Q549" s="214"/>
    </row>
    <row r="550" spans="2:17" ht="6" customHeight="1" x14ac:dyDescent="0.25"/>
    <row r="551" spans="2:17" ht="9" customHeight="1" x14ac:dyDescent="0.25">
      <c r="B551" s="213" t="s">
        <v>1216</v>
      </c>
      <c r="C551" s="213"/>
      <c r="E551" s="213" t="s">
        <v>1176</v>
      </c>
      <c r="F551" s="213"/>
      <c r="G551" s="213"/>
      <c r="H551" s="213"/>
      <c r="I551" s="213"/>
      <c r="J551" s="213"/>
      <c r="K551" s="213"/>
      <c r="L551" s="213"/>
      <c r="M551" s="213"/>
      <c r="N551" s="213"/>
      <c r="O551" s="214">
        <v>34226.61</v>
      </c>
      <c r="P551" s="214"/>
      <c r="Q551" s="214"/>
    </row>
    <row r="552" spans="2:17" ht="6" customHeight="1" x14ac:dyDescent="0.25"/>
    <row r="553" spans="2:17" ht="9" customHeight="1" x14ac:dyDescent="0.25">
      <c r="B553" s="213" t="s">
        <v>1217</v>
      </c>
      <c r="C553" s="213"/>
      <c r="E553" s="213" t="s">
        <v>1176</v>
      </c>
      <c r="F553" s="213"/>
      <c r="G553" s="213"/>
      <c r="H553" s="213"/>
      <c r="I553" s="213"/>
      <c r="J553" s="213"/>
      <c r="K553" s="213"/>
      <c r="L553" s="213"/>
      <c r="M553" s="213"/>
      <c r="N553" s="213"/>
      <c r="O553" s="214">
        <v>34226.61</v>
      </c>
      <c r="P553" s="214"/>
      <c r="Q553" s="214"/>
    </row>
    <row r="554" spans="2:17" ht="6" customHeight="1" x14ac:dyDescent="0.25"/>
    <row r="555" spans="2:17" ht="9" customHeight="1" x14ac:dyDescent="0.25">
      <c r="B555" s="213" t="s">
        <v>1218</v>
      </c>
      <c r="C555" s="213"/>
      <c r="E555" s="213" t="s">
        <v>1176</v>
      </c>
      <c r="F555" s="213"/>
      <c r="G555" s="213"/>
      <c r="H555" s="213"/>
      <c r="I555" s="213"/>
      <c r="J555" s="213"/>
      <c r="K555" s="213"/>
      <c r="L555" s="213"/>
      <c r="M555" s="213"/>
      <c r="N555" s="213"/>
      <c r="O555" s="214">
        <v>34226.61</v>
      </c>
      <c r="P555" s="214"/>
      <c r="Q555" s="214"/>
    </row>
    <row r="556" spans="2:17" ht="6" customHeight="1" x14ac:dyDescent="0.25"/>
    <row r="557" spans="2:17" ht="9" customHeight="1" x14ac:dyDescent="0.25">
      <c r="B557" s="213" t="s">
        <v>1219</v>
      </c>
      <c r="C557" s="213"/>
      <c r="E557" s="213" t="s">
        <v>1176</v>
      </c>
      <c r="F557" s="213"/>
      <c r="G557" s="213"/>
      <c r="H557" s="213"/>
      <c r="I557" s="213"/>
      <c r="J557" s="213"/>
      <c r="K557" s="213"/>
      <c r="L557" s="213"/>
      <c r="M557" s="213"/>
      <c r="N557" s="213"/>
      <c r="O557" s="214">
        <v>34226.61</v>
      </c>
      <c r="P557" s="214"/>
      <c r="Q557" s="214"/>
    </row>
    <row r="558" spans="2:17" ht="6" customHeight="1" x14ac:dyDescent="0.25"/>
    <row r="559" spans="2:17" ht="9" customHeight="1" x14ac:dyDescent="0.25">
      <c r="B559" s="213" t="s">
        <v>1220</v>
      </c>
      <c r="C559" s="213"/>
      <c r="E559" s="213" t="s">
        <v>1176</v>
      </c>
      <c r="F559" s="213"/>
      <c r="G559" s="213"/>
      <c r="H559" s="213"/>
      <c r="I559" s="213"/>
      <c r="J559" s="213"/>
      <c r="K559" s="213"/>
      <c r="L559" s="213"/>
      <c r="M559" s="213"/>
      <c r="N559" s="213"/>
      <c r="O559" s="214">
        <v>40487.370000000003</v>
      </c>
      <c r="P559" s="214"/>
      <c r="Q559" s="214"/>
    </row>
    <row r="560" spans="2:17" ht="6" customHeight="1" x14ac:dyDescent="0.25"/>
    <row r="561" spans="2:17" ht="9" customHeight="1" x14ac:dyDescent="0.25">
      <c r="B561" s="213" t="s">
        <v>1221</v>
      </c>
      <c r="C561" s="213"/>
      <c r="E561" s="213" t="s">
        <v>1176</v>
      </c>
      <c r="F561" s="213"/>
      <c r="G561" s="213"/>
      <c r="H561" s="213"/>
      <c r="I561" s="213"/>
      <c r="J561" s="213"/>
      <c r="K561" s="213"/>
      <c r="L561" s="213"/>
      <c r="M561" s="213"/>
      <c r="N561" s="213"/>
      <c r="O561" s="214">
        <v>40487.370000000003</v>
      </c>
      <c r="P561" s="214"/>
      <c r="Q561" s="214"/>
    </row>
    <row r="562" spans="2:17" ht="6" customHeight="1" x14ac:dyDescent="0.25"/>
    <row r="563" spans="2:17" ht="9" customHeight="1" x14ac:dyDescent="0.25">
      <c r="B563" s="213" t="s">
        <v>1222</v>
      </c>
      <c r="C563" s="213"/>
      <c r="E563" s="213" t="s">
        <v>1176</v>
      </c>
      <c r="F563" s="213"/>
      <c r="G563" s="213"/>
      <c r="H563" s="213"/>
      <c r="I563" s="213"/>
      <c r="J563" s="213"/>
      <c r="K563" s="213"/>
      <c r="L563" s="213"/>
      <c r="M563" s="213"/>
      <c r="N563" s="213"/>
      <c r="O563" s="214">
        <v>40487.370000000003</v>
      </c>
      <c r="P563" s="214"/>
      <c r="Q563" s="214"/>
    </row>
    <row r="564" spans="2:17" ht="6" customHeight="1" x14ac:dyDescent="0.25"/>
    <row r="565" spans="2:17" ht="9" customHeight="1" x14ac:dyDescent="0.25">
      <c r="B565" s="213" t="s">
        <v>1223</v>
      </c>
      <c r="C565" s="213"/>
      <c r="E565" s="213" t="s">
        <v>1176</v>
      </c>
      <c r="F565" s="213"/>
      <c r="G565" s="213"/>
      <c r="H565" s="213"/>
      <c r="I565" s="213"/>
      <c r="J565" s="213"/>
      <c r="K565" s="213"/>
      <c r="L565" s="213"/>
      <c r="M565" s="213"/>
      <c r="N565" s="213"/>
      <c r="O565" s="214">
        <v>40487.370000000003</v>
      </c>
      <c r="P565" s="214"/>
      <c r="Q565" s="214"/>
    </row>
    <row r="566" spans="2:17" ht="6" customHeight="1" x14ac:dyDescent="0.25"/>
    <row r="567" spans="2:17" ht="9" customHeight="1" x14ac:dyDescent="0.25">
      <c r="B567" s="213" t="s">
        <v>1224</v>
      </c>
      <c r="C567" s="213"/>
      <c r="E567" s="213" t="s">
        <v>1176</v>
      </c>
      <c r="F567" s="213"/>
      <c r="G567" s="213"/>
      <c r="H567" s="213"/>
      <c r="I567" s="213"/>
      <c r="J567" s="213"/>
      <c r="K567" s="213"/>
      <c r="L567" s="213"/>
      <c r="M567" s="213"/>
      <c r="N567" s="213"/>
      <c r="O567" s="214">
        <v>40487.370000000003</v>
      </c>
      <c r="P567" s="214"/>
      <c r="Q567" s="214"/>
    </row>
    <row r="568" spans="2:17" ht="6" customHeight="1" x14ac:dyDescent="0.25"/>
    <row r="569" spans="2:17" ht="9" customHeight="1" x14ac:dyDescent="0.25">
      <c r="B569" s="213" t="s">
        <v>1225</v>
      </c>
      <c r="C569" s="213"/>
      <c r="E569" s="213" t="s">
        <v>1176</v>
      </c>
      <c r="F569" s="213"/>
      <c r="G569" s="213"/>
      <c r="H569" s="213"/>
      <c r="I569" s="213"/>
      <c r="J569" s="213"/>
      <c r="K569" s="213"/>
      <c r="L569" s="213"/>
      <c r="M569" s="213"/>
      <c r="N569" s="213"/>
      <c r="O569" s="214">
        <v>40487.370000000003</v>
      </c>
      <c r="P569" s="214"/>
      <c r="Q569" s="214"/>
    </row>
    <row r="570" spans="2:17" ht="6" customHeight="1" x14ac:dyDescent="0.25"/>
    <row r="571" spans="2:17" ht="9" customHeight="1" x14ac:dyDescent="0.25">
      <c r="B571" s="213" t="s">
        <v>1226</v>
      </c>
      <c r="C571" s="213"/>
      <c r="E571" s="213" t="s">
        <v>1176</v>
      </c>
      <c r="F571" s="213"/>
      <c r="G571" s="213"/>
      <c r="H571" s="213"/>
      <c r="I571" s="213"/>
      <c r="J571" s="213"/>
      <c r="K571" s="213"/>
      <c r="L571" s="213"/>
      <c r="M571" s="213"/>
      <c r="N571" s="213"/>
      <c r="O571" s="214">
        <v>40487.370000000003</v>
      </c>
      <c r="P571" s="214"/>
      <c r="Q571" s="214"/>
    </row>
    <row r="572" spans="2:17" ht="6" customHeight="1" x14ac:dyDescent="0.25"/>
    <row r="573" spans="2:17" ht="9" customHeight="1" x14ac:dyDescent="0.25">
      <c r="B573" s="213" t="s">
        <v>1227</v>
      </c>
      <c r="C573" s="213"/>
      <c r="E573" s="213" t="s">
        <v>1176</v>
      </c>
      <c r="F573" s="213"/>
      <c r="G573" s="213"/>
      <c r="H573" s="213"/>
      <c r="I573" s="213"/>
      <c r="J573" s="213"/>
      <c r="K573" s="213"/>
      <c r="L573" s="213"/>
      <c r="M573" s="213"/>
      <c r="N573" s="213"/>
      <c r="O573" s="214">
        <v>40487.370000000003</v>
      </c>
      <c r="P573" s="214"/>
      <c r="Q573" s="214"/>
    </row>
    <row r="574" spans="2:17" ht="6" customHeight="1" x14ac:dyDescent="0.25"/>
    <row r="575" spans="2:17" ht="9" customHeight="1" x14ac:dyDescent="0.25">
      <c r="B575" s="213" t="s">
        <v>1228</v>
      </c>
      <c r="C575" s="213"/>
      <c r="E575" s="213" t="s">
        <v>1176</v>
      </c>
      <c r="F575" s="213"/>
      <c r="G575" s="213"/>
      <c r="H575" s="213"/>
      <c r="I575" s="213"/>
      <c r="J575" s="213"/>
      <c r="K575" s="213"/>
      <c r="L575" s="213"/>
      <c r="M575" s="213"/>
      <c r="N575" s="213"/>
      <c r="O575" s="214">
        <v>37578.33</v>
      </c>
      <c r="P575" s="214"/>
      <c r="Q575" s="214"/>
    </row>
    <row r="576" spans="2:17" ht="6" customHeight="1" x14ac:dyDescent="0.25"/>
    <row r="577" spans="2:17" ht="9" customHeight="1" x14ac:dyDescent="0.25">
      <c r="B577" s="213" t="s">
        <v>1229</v>
      </c>
      <c r="C577" s="213"/>
      <c r="E577" s="213" t="s">
        <v>1176</v>
      </c>
      <c r="F577" s="213"/>
      <c r="G577" s="213"/>
      <c r="H577" s="213"/>
      <c r="I577" s="213"/>
      <c r="J577" s="213"/>
      <c r="K577" s="213"/>
      <c r="L577" s="213"/>
      <c r="M577" s="213"/>
      <c r="N577" s="213"/>
      <c r="O577" s="214">
        <v>42985.35</v>
      </c>
      <c r="P577" s="214"/>
      <c r="Q577" s="214"/>
    </row>
    <row r="578" spans="2:17" ht="6" customHeight="1" x14ac:dyDescent="0.25"/>
    <row r="579" spans="2:17" ht="9" customHeight="1" x14ac:dyDescent="0.25">
      <c r="B579" s="213" t="s">
        <v>1230</v>
      </c>
      <c r="C579" s="213"/>
      <c r="E579" s="213" t="s">
        <v>1176</v>
      </c>
      <c r="F579" s="213"/>
      <c r="G579" s="213"/>
      <c r="H579" s="213"/>
      <c r="I579" s="213"/>
      <c r="J579" s="213"/>
      <c r="K579" s="213"/>
      <c r="L579" s="213"/>
      <c r="M579" s="213"/>
      <c r="N579" s="213"/>
      <c r="O579" s="214">
        <v>42985.35</v>
      </c>
      <c r="P579" s="214"/>
      <c r="Q579" s="214"/>
    </row>
    <row r="580" spans="2:17" ht="6" customHeight="1" x14ac:dyDescent="0.25"/>
    <row r="581" spans="2:17" ht="9" customHeight="1" x14ac:dyDescent="0.25">
      <c r="B581" s="213" t="s">
        <v>1231</v>
      </c>
      <c r="C581" s="213"/>
      <c r="E581" s="213" t="s">
        <v>1176</v>
      </c>
      <c r="F581" s="213"/>
      <c r="G581" s="213"/>
      <c r="H581" s="213"/>
      <c r="I581" s="213"/>
      <c r="J581" s="213"/>
      <c r="K581" s="213"/>
      <c r="L581" s="213"/>
      <c r="M581" s="213"/>
      <c r="N581" s="213"/>
      <c r="O581" s="214">
        <v>42985.36</v>
      </c>
      <c r="P581" s="214"/>
      <c r="Q581" s="214"/>
    </row>
    <row r="582" spans="2:17" ht="6" customHeight="1" x14ac:dyDescent="0.25"/>
    <row r="583" spans="2:17" ht="9" customHeight="1" x14ac:dyDescent="0.25">
      <c r="B583" s="213" t="s">
        <v>1232</v>
      </c>
      <c r="C583" s="213"/>
      <c r="E583" s="213" t="s">
        <v>1176</v>
      </c>
      <c r="F583" s="213"/>
      <c r="G583" s="213"/>
      <c r="H583" s="213"/>
      <c r="I583" s="213"/>
      <c r="J583" s="213"/>
      <c r="K583" s="213"/>
      <c r="L583" s="213"/>
      <c r="M583" s="213"/>
      <c r="N583" s="213"/>
      <c r="O583" s="214">
        <v>40487.370000000003</v>
      </c>
      <c r="P583" s="214"/>
      <c r="Q583" s="214"/>
    </row>
    <row r="584" spans="2:17" ht="6" customHeight="1" x14ac:dyDescent="0.25"/>
    <row r="585" spans="2:17" ht="9" customHeight="1" x14ac:dyDescent="0.25">
      <c r="B585" s="213" t="s">
        <v>1233</v>
      </c>
      <c r="C585" s="213"/>
      <c r="E585" s="213" t="s">
        <v>1176</v>
      </c>
      <c r="F585" s="213"/>
      <c r="G585" s="213"/>
      <c r="H585" s="213"/>
      <c r="I585" s="213"/>
      <c r="J585" s="213"/>
      <c r="K585" s="213"/>
      <c r="L585" s="213"/>
      <c r="M585" s="213"/>
      <c r="N585" s="213"/>
      <c r="O585" s="214">
        <v>40487.370000000003</v>
      </c>
      <c r="P585" s="214"/>
      <c r="Q585" s="214"/>
    </row>
    <row r="586" spans="2:17" ht="6" customHeight="1" x14ac:dyDescent="0.25"/>
    <row r="587" spans="2:17" ht="9" customHeight="1" x14ac:dyDescent="0.25">
      <c r="B587" s="213" t="s">
        <v>1234</v>
      </c>
      <c r="C587" s="213"/>
      <c r="E587" s="213" t="s">
        <v>1176</v>
      </c>
      <c r="F587" s="213"/>
      <c r="G587" s="213"/>
      <c r="H587" s="213"/>
      <c r="I587" s="213"/>
      <c r="J587" s="213"/>
      <c r="K587" s="213"/>
      <c r="L587" s="213"/>
      <c r="M587" s="213"/>
      <c r="N587" s="213"/>
      <c r="O587" s="214">
        <v>40487.370000000003</v>
      </c>
      <c r="P587" s="214"/>
      <c r="Q587" s="214"/>
    </row>
    <row r="588" spans="2:17" ht="6" customHeight="1" x14ac:dyDescent="0.25"/>
    <row r="589" spans="2:17" ht="9" customHeight="1" x14ac:dyDescent="0.25">
      <c r="B589" s="213" t="s">
        <v>1235</v>
      </c>
      <c r="C589" s="213"/>
      <c r="E589" s="213" t="s">
        <v>1176</v>
      </c>
      <c r="F589" s="213"/>
      <c r="G589" s="213"/>
      <c r="H589" s="213"/>
      <c r="I589" s="213"/>
      <c r="J589" s="213"/>
      <c r="K589" s="213"/>
      <c r="L589" s="213"/>
      <c r="M589" s="213"/>
      <c r="N589" s="213"/>
      <c r="O589" s="214">
        <v>40487.370000000003</v>
      </c>
      <c r="P589" s="214"/>
      <c r="Q589" s="214"/>
    </row>
    <row r="590" spans="2:17" ht="6" customHeight="1" x14ac:dyDescent="0.25"/>
    <row r="591" spans="2:17" ht="9" customHeight="1" x14ac:dyDescent="0.25">
      <c r="B591" s="213" t="s">
        <v>1236</v>
      </c>
      <c r="C591" s="213"/>
      <c r="E591" s="213" t="s">
        <v>1176</v>
      </c>
      <c r="F591" s="213"/>
      <c r="G591" s="213"/>
      <c r="H591" s="213"/>
      <c r="I591" s="213"/>
      <c r="J591" s="213"/>
      <c r="K591" s="213"/>
      <c r="L591" s="213"/>
      <c r="M591" s="213"/>
      <c r="N591" s="213"/>
      <c r="O591" s="214">
        <v>40487.370000000003</v>
      </c>
      <c r="P591" s="214"/>
      <c r="Q591" s="214"/>
    </row>
    <row r="592" spans="2:17" ht="6" customHeight="1" x14ac:dyDescent="0.25"/>
    <row r="593" spans="2:17" ht="9" customHeight="1" x14ac:dyDescent="0.25">
      <c r="B593" s="213" t="s">
        <v>1237</v>
      </c>
      <c r="C593" s="213"/>
      <c r="E593" s="213" t="s">
        <v>1176</v>
      </c>
      <c r="F593" s="213"/>
      <c r="G593" s="213"/>
      <c r="H593" s="213"/>
      <c r="I593" s="213"/>
      <c r="J593" s="213"/>
      <c r="K593" s="213"/>
      <c r="L593" s="213"/>
      <c r="M593" s="213"/>
      <c r="N593" s="213"/>
      <c r="O593" s="214">
        <v>40487.370000000003</v>
      </c>
      <c r="P593" s="214"/>
      <c r="Q593" s="214"/>
    </row>
    <row r="594" spans="2:17" ht="6" customHeight="1" x14ac:dyDescent="0.25"/>
    <row r="595" spans="2:17" ht="9" customHeight="1" x14ac:dyDescent="0.25">
      <c r="B595" s="213" t="s">
        <v>1238</v>
      </c>
      <c r="C595" s="213"/>
      <c r="E595" s="213" t="s">
        <v>1176</v>
      </c>
      <c r="F595" s="213"/>
      <c r="G595" s="213"/>
      <c r="H595" s="213"/>
      <c r="I595" s="213"/>
      <c r="J595" s="213"/>
      <c r="K595" s="213"/>
      <c r="L595" s="213"/>
      <c r="M595" s="213"/>
      <c r="N595" s="213"/>
      <c r="O595" s="214">
        <v>40487.370000000003</v>
      </c>
      <c r="P595" s="214"/>
      <c r="Q595" s="214"/>
    </row>
    <row r="596" spans="2:17" ht="6" customHeight="1" x14ac:dyDescent="0.25"/>
    <row r="597" spans="2:17" ht="9" customHeight="1" x14ac:dyDescent="0.25">
      <c r="B597" s="213" t="s">
        <v>1239</v>
      </c>
      <c r="C597" s="213"/>
      <c r="E597" s="213" t="s">
        <v>1176</v>
      </c>
      <c r="F597" s="213"/>
      <c r="G597" s="213"/>
      <c r="H597" s="213"/>
      <c r="I597" s="213"/>
      <c r="J597" s="213"/>
      <c r="K597" s="213"/>
      <c r="L597" s="213"/>
      <c r="M597" s="213"/>
      <c r="N597" s="213"/>
      <c r="O597" s="214">
        <v>40487.370000000003</v>
      </c>
      <c r="P597" s="214"/>
      <c r="Q597" s="214"/>
    </row>
    <row r="598" spans="2:17" ht="6" customHeight="1" x14ac:dyDescent="0.25"/>
    <row r="599" spans="2:17" ht="9" customHeight="1" x14ac:dyDescent="0.25">
      <c r="B599" s="213" t="s">
        <v>1240</v>
      </c>
      <c r="C599" s="213"/>
      <c r="E599" s="213" t="s">
        <v>1176</v>
      </c>
      <c r="F599" s="213"/>
      <c r="G599" s="213"/>
      <c r="H599" s="213"/>
      <c r="I599" s="213"/>
      <c r="J599" s="213"/>
      <c r="K599" s="213"/>
      <c r="L599" s="213"/>
      <c r="M599" s="213"/>
      <c r="N599" s="213"/>
      <c r="O599" s="214">
        <v>40487.370000000003</v>
      </c>
      <c r="P599" s="214"/>
      <c r="Q599" s="214"/>
    </row>
    <row r="600" spans="2:17" ht="6" customHeight="1" x14ac:dyDescent="0.25"/>
    <row r="601" spans="2:17" ht="9" customHeight="1" x14ac:dyDescent="0.25">
      <c r="B601" s="213" t="s">
        <v>1241</v>
      </c>
      <c r="C601" s="213"/>
      <c r="E601" s="213" t="s">
        <v>1176</v>
      </c>
      <c r="F601" s="213"/>
      <c r="G601" s="213"/>
      <c r="H601" s="213"/>
      <c r="I601" s="213"/>
      <c r="J601" s="213"/>
      <c r="K601" s="213"/>
      <c r="L601" s="213"/>
      <c r="M601" s="213"/>
      <c r="N601" s="213"/>
      <c r="O601" s="214">
        <v>40487.370000000003</v>
      </c>
      <c r="P601" s="214"/>
      <c r="Q601" s="214"/>
    </row>
    <row r="602" spans="2:17" ht="6" customHeight="1" x14ac:dyDescent="0.25"/>
    <row r="603" spans="2:17" ht="9" customHeight="1" x14ac:dyDescent="0.25">
      <c r="B603" s="213" t="s">
        <v>1242</v>
      </c>
      <c r="C603" s="213"/>
      <c r="E603" s="213" t="s">
        <v>1176</v>
      </c>
      <c r="F603" s="213"/>
      <c r="G603" s="213"/>
      <c r="H603" s="213"/>
      <c r="I603" s="213"/>
      <c r="J603" s="213"/>
      <c r="K603" s="213"/>
      <c r="L603" s="213"/>
      <c r="M603" s="213"/>
      <c r="N603" s="213"/>
      <c r="O603" s="214">
        <v>40487.370000000003</v>
      </c>
      <c r="P603" s="214"/>
      <c r="Q603" s="214"/>
    </row>
    <row r="604" spans="2:17" ht="6" customHeight="1" x14ac:dyDescent="0.25"/>
    <row r="605" spans="2:17" ht="9" customHeight="1" x14ac:dyDescent="0.25">
      <c r="B605" s="213" t="s">
        <v>1243</v>
      </c>
      <c r="C605" s="213"/>
      <c r="E605" s="213" t="s">
        <v>1176</v>
      </c>
      <c r="F605" s="213"/>
      <c r="G605" s="213"/>
      <c r="H605" s="213"/>
      <c r="I605" s="213"/>
      <c r="J605" s="213"/>
      <c r="K605" s="213"/>
      <c r="L605" s="213"/>
      <c r="M605" s="213"/>
      <c r="N605" s="213"/>
      <c r="O605" s="214">
        <v>40487.370000000003</v>
      </c>
      <c r="P605" s="214"/>
      <c r="Q605" s="214"/>
    </row>
    <row r="606" spans="2:17" ht="6" customHeight="1" x14ac:dyDescent="0.25"/>
    <row r="607" spans="2:17" ht="9" customHeight="1" x14ac:dyDescent="0.25">
      <c r="B607" s="213" t="s">
        <v>1244</v>
      </c>
      <c r="C607" s="213"/>
      <c r="E607" s="213" t="s">
        <v>1176</v>
      </c>
      <c r="F607" s="213"/>
      <c r="G607" s="213"/>
      <c r="H607" s="213"/>
      <c r="I607" s="213"/>
      <c r="J607" s="213"/>
      <c r="K607" s="213"/>
      <c r="L607" s="213"/>
      <c r="M607" s="213"/>
      <c r="N607" s="213"/>
      <c r="O607" s="214">
        <v>40487.370000000003</v>
      </c>
      <c r="P607" s="214"/>
      <c r="Q607" s="214"/>
    </row>
    <row r="608" spans="2:17" ht="6" customHeight="1" x14ac:dyDescent="0.25"/>
    <row r="609" spans="2:17" ht="9" customHeight="1" x14ac:dyDescent="0.25">
      <c r="B609" s="213" t="s">
        <v>1245</v>
      </c>
      <c r="C609" s="213"/>
      <c r="E609" s="213" t="s">
        <v>1176</v>
      </c>
      <c r="F609" s="213"/>
      <c r="G609" s="213"/>
      <c r="H609" s="213"/>
      <c r="I609" s="213"/>
      <c r="J609" s="213"/>
      <c r="K609" s="213"/>
      <c r="L609" s="213"/>
      <c r="M609" s="213"/>
      <c r="N609" s="213"/>
      <c r="O609" s="214">
        <v>40487.370000000003</v>
      </c>
      <c r="P609" s="214"/>
      <c r="Q609" s="214"/>
    </row>
    <row r="610" spans="2:17" ht="6" customHeight="1" x14ac:dyDescent="0.25"/>
    <row r="611" spans="2:17" ht="9" customHeight="1" x14ac:dyDescent="0.25">
      <c r="B611" s="213" t="s">
        <v>1246</v>
      </c>
      <c r="C611" s="213"/>
      <c r="E611" s="213" t="s">
        <v>1176</v>
      </c>
      <c r="F611" s="213"/>
      <c r="G611" s="213"/>
      <c r="H611" s="213"/>
      <c r="I611" s="213"/>
      <c r="J611" s="213"/>
      <c r="K611" s="213"/>
      <c r="L611" s="213"/>
      <c r="M611" s="213"/>
      <c r="N611" s="213"/>
      <c r="O611" s="214">
        <v>40487.370000000003</v>
      </c>
      <c r="P611" s="214"/>
      <c r="Q611" s="214"/>
    </row>
    <row r="612" spans="2:17" ht="6" customHeight="1" x14ac:dyDescent="0.25"/>
    <row r="613" spans="2:17" ht="9" customHeight="1" x14ac:dyDescent="0.25">
      <c r="B613" s="213" t="s">
        <v>1247</v>
      </c>
      <c r="C613" s="213"/>
      <c r="E613" s="213" t="s">
        <v>1176</v>
      </c>
      <c r="F613" s="213"/>
      <c r="G613" s="213"/>
      <c r="H613" s="213"/>
      <c r="I613" s="213"/>
      <c r="J613" s="213"/>
      <c r="K613" s="213"/>
      <c r="L613" s="213"/>
      <c r="M613" s="213"/>
      <c r="N613" s="213"/>
      <c r="O613" s="214">
        <v>40487.370000000003</v>
      </c>
      <c r="P613" s="214"/>
      <c r="Q613" s="214"/>
    </row>
    <row r="614" spans="2:17" ht="6" customHeight="1" x14ac:dyDescent="0.25"/>
    <row r="615" spans="2:17" ht="9" customHeight="1" x14ac:dyDescent="0.25">
      <c r="B615" s="213" t="s">
        <v>1248</v>
      </c>
      <c r="C615" s="213"/>
      <c r="E615" s="213" t="s">
        <v>1176</v>
      </c>
      <c r="F615" s="213"/>
      <c r="G615" s="213"/>
      <c r="H615" s="213"/>
      <c r="I615" s="213"/>
      <c r="J615" s="213"/>
      <c r="K615" s="213"/>
      <c r="L615" s="213"/>
      <c r="M615" s="213"/>
      <c r="N615" s="213"/>
      <c r="O615" s="214">
        <v>40487.370000000003</v>
      </c>
      <c r="P615" s="214"/>
      <c r="Q615" s="214"/>
    </row>
    <row r="616" spans="2:17" ht="6" customHeight="1" x14ac:dyDescent="0.25"/>
    <row r="617" spans="2:17" ht="9" customHeight="1" x14ac:dyDescent="0.25">
      <c r="B617" s="213" t="s">
        <v>1249</v>
      </c>
      <c r="C617" s="213"/>
      <c r="E617" s="213" t="s">
        <v>1176</v>
      </c>
      <c r="F617" s="213"/>
      <c r="G617" s="213"/>
      <c r="H617" s="213"/>
      <c r="I617" s="213"/>
      <c r="J617" s="213"/>
      <c r="K617" s="213"/>
      <c r="L617" s="213"/>
      <c r="M617" s="213"/>
      <c r="N617" s="213"/>
      <c r="O617" s="214">
        <v>40487.370000000003</v>
      </c>
      <c r="P617" s="214"/>
      <c r="Q617" s="214"/>
    </row>
    <row r="618" spans="2:17" ht="6" customHeight="1" x14ac:dyDescent="0.25"/>
    <row r="619" spans="2:17" ht="9" customHeight="1" x14ac:dyDescent="0.25">
      <c r="B619" s="213" t="s">
        <v>1250</v>
      </c>
      <c r="C619" s="213"/>
      <c r="E619" s="213" t="s">
        <v>1176</v>
      </c>
      <c r="F619" s="213"/>
      <c r="G619" s="213"/>
      <c r="H619" s="213"/>
      <c r="I619" s="213"/>
      <c r="J619" s="213"/>
      <c r="K619" s="213"/>
      <c r="L619" s="213"/>
      <c r="M619" s="213"/>
      <c r="N619" s="213"/>
      <c r="O619" s="214">
        <v>40487.370000000003</v>
      </c>
      <c r="P619" s="214"/>
      <c r="Q619" s="214"/>
    </row>
    <row r="620" spans="2:17" ht="6" customHeight="1" x14ac:dyDescent="0.25"/>
    <row r="621" spans="2:17" ht="9" customHeight="1" x14ac:dyDescent="0.25">
      <c r="B621" s="213" t="s">
        <v>1251</v>
      </c>
      <c r="C621" s="213"/>
      <c r="E621" s="213" t="s">
        <v>1176</v>
      </c>
      <c r="F621" s="213"/>
      <c r="G621" s="213"/>
      <c r="H621" s="213"/>
      <c r="I621" s="213"/>
      <c r="J621" s="213"/>
      <c r="K621" s="213"/>
      <c r="L621" s="213"/>
      <c r="M621" s="213"/>
      <c r="N621" s="213"/>
      <c r="O621" s="214">
        <v>40487.370000000003</v>
      </c>
      <c r="P621" s="214"/>
      <c r="Q621" s="214"/>
    </row>
    <row r="622" spans="2:17" ht="6" customHeight="1" x14ac:dyDescent="0.25"/>
    <row r="623" spans="2:17" ht="9" customHeight="1" x14ac:dyDescent="0.25">
      <c r="B623" s="213" t="s">
        <v>1252</v>
      </c>
      <c r="C623" s="213"/>
      <c r="E623" s="213" t="s">
        <v>1176</v>
      </c>
      <c r="F623" s="213"/>
      <c r="G623" s="213"/>
      <c r="H623" s="213"/>
      <c r="I623" s="213"/>
      <c r="J623" s="213"/>
      <c r="K623" s="213"/>
      <c r="L623" s="213"/>
      <c r="M623" s="213"/>
      <c r="N623" s="213"/>
      <c r="O623" s="214">
        <v>40487.370000000003</v>
      </c>
      <c r="P623" s="214"/>
      <c r="Q623" s="214"/>
    </row>
    <row r="624" spans="2:17" ht="6" customHeight="1" x14ac:dyDescent="0.25"/>
    <row r="625" spans="2:17" ht="9" customHeight="1" x14ac:dyDescent="0.25">
      <c r="B625" s="213" t="s">
        <v>1253</v>
      </c>
      <c r="C625" s="213"/>
      <c r="E625" s="213" t="s">
        <v>1176</v>
      </c>
      <c r="F625" s="213"/>
      <c r="G625" s="213"/>
      <c r="H625" s="213"/>
      <c r="I625" s="213"/>
      <c r="J625" s="213"/>
      <c r="K625" s="213"/>
      <c r="L625" s="213"/>
      <c r="M625" s="213"/>
      <c r="N625" s="213"/>
      <c r="O625" s="214">
        <v>40487.370000000003</v>
      </c>
      <c r="P625" s="214"/>
      <c r="Q625" s="214"/>
    </row>
    <row r="626" spans="2:17" ht="6" customHeight="1" x14ac:dyDescent="0.25"/>
    <row r="627" spans="2:17" ht="9" customHeight="1" x14ac:dyDescent="0.25">
      <c r="B627" s="213" t="s">
        <v>1254</v>
      </c>
      <c r="C627" s="213"/>
      <c r="E627" s="213" t="s">
        <v>1176</v>
      </c>
      <c r="F627" s="213"/>
      <c r="G627" s="213"/>
      <c r="H627" s="213"/>
      <c r="I627" s="213"/>
      <c r="J627" s="213"/>
      <c r="K627" s="213"/>
      <c r="L627" s="213"/>
      <c r="M627" s="213"/>
      <c r="N627" s="213"/>
      <c r="O627" s="214">
        <v>39899.86</v>
      </c>
      <c r="P627" s="214"/>
      <c r="Q627" s="214"/>
    </row>
    <row r="628" spans="2:17" ht="6" customHeight="1" x14ac:dyDescent="0.25"/>
    <row r="629" spans="2:17" ht="9" customHeight="1" x14ac:dyDescent="0.25">
      <c r="B629" s="213" t="s">
        <v>1255</v>
      </c>
      <c r="C629" s="213"/>
      <c r="E629" s="213" t="s">
        <v>1176</v>
      </c>
      <c r="F629" s="213"/>
      <c r="G629" s="213"/>
      <c r="H629" s="213"/>
      <c r="I629" s="213"/>
      <c r="J629" s="213"/>
      <c r="K629" s="213"/>
      <c r="L629" s="213"/>
      <c r="M629" s="213"/>
      <c r="N629" s="213"/>
      <c r="O629" s="214">
        <v>40487.370000000003</v>
      </c>
      <c r="P629" s="214"/>
      <c r="Q629" s="214"/>
    </row>
    <row r="630" spans="2:17" ht="6" customHeight="1" x14ac:dyDescent="0.25"/>
    <row r="631" spans="2:17" ht="9" customHeight="1" x14ac:dyDescent="0.25">
      <c r="B631" s="213" t="s">
        <v>1256</v>
      </c>
      <c r="C631" s="213"/>
      <c r="E631" s="213" t="s">
        <v>1176</v>
      </c>
      <c r="F631" s="213"/>
      <c r="G631" s="213"/>
      <c r="H631" s="213"/>
      <c r="I631" s="213"/>
      <c r="J631" s="213"/>
      <c r="K631" s="213"/>
      <c r="L631" s="213"/>
      <c r="M631" s="213"/>
      <c r="N631" s="213"/>
      <c r="O631" s="214">
        <v>40487.370000000003</v>
      </c>
      <c r="P631" s="214"/>
      <c r="Q631" s="214"/>
    </row>
    <row r="632" spans="2:17" ht="6" customHeight="1" x14ac:dyDescent="0.25"/>
    <row r="633" spans="2:17" ht="9" customHeight="1" x14ac:dyDescent="0.25">
      <c r="B633" s="213" t="s">
        <v>1257</v>
      </c>
      <c r="C633" s="213"/>
      <c r="E633" s="213" t="s">
        <v>1176</v>
      </c>
      <c r="F633" s="213"/>
      <c r="G633" s="213"/>
      <c r="H633" s="213"/>
      <c r="I633" s="213"/>
      <c r="J633" s="213"/>
      <c r="K633" s="213"/>
      <c r="L633" s="213"/>
      <c r="M633" s="213"/>
      <c r="N633" s="213"/>
      <c r="O633" s="214">
        <v>40487.370000000003</v>
      </c>
      <c r="P633" s="214"/>
      <c r="Q633" s="214"/>
    </row>
    <row r="634" spans="2:17" ht="6" customHeight="1" x14ac:dyDescent="0.25"/>
    <row r="635" spans="2:17" ht="9" customHeight="1" x14ac:dyDescent="0.25">
      <c r="B635" s="213" t="s">
        <v>1258</v>
      </c>
      <c r="C635" s="213"/>
      <c r="E635" s="213" t="s">
        <v>1176</v>
      </c>
      <c r="F635" s="213"/>
      <c r="G635" s="213"/>
      <c r="H635" s="213"/>
      <c r="I635" s="213"/>
      <c r="J635" s="213"/>
      <c r="K635" s="213"/>
      <c r="L635" s="213"/>
      <c r="M635" s="213"/>
      <c r="N635" s="213"/>
      <c r="O635" s="214">
        <v>68945.37</v>
      </c>
      <c r="P635" s="214"/>
      <c r="Q635" s="214"/>
    </row>
    <row r="636" spans="2:17" ht="6" customHeight="1" x14ac:dyDescent="0.25"/>
    <row r="637" spans="2:17" ht="9" customHeight="1" x14ac:dyDescent="0.25">
      <c r="B637" s="213" t="s">
        <v>1259</v>
      </c>
      <c r="C637" s="213"/>
      <c r="E637" s="213" t="s">
        <v>1176</v>
      </c>
      <c r="F637" s="213"/>
      <c r="G637" s="213"/>
      <c r="H637" s="213"/>
      <c r="I637" s="213"/>
      <c r="J637" s="213"/>
      <c r="K637" s="213"/>
      <c r="L637" s="213"/>
      <c r="M637" s="213"/>
      <c r="N637" s="213"/>
      <c r="O637" s="214">
        <v>68945.37</v>
      </c>
      <c r="P637" s="214"/>
      <c r="Q637" s="214"/>
    </row>
    <row r="638" spans="2:17" ht="6" customHeight="1" x14ac:dyDescent="0.25"/>
    <row r="639" spans="2:17" ht="9" customHeight="1" x14ac:dyDescent="0.25">
      <c r="B639" s="213" t="s">
        <v>1260</v>
      </c>
      <c r="C639" s="213"/>
      <c r="E639" s="213" t="s">
        <v>1176</v>
      </c>
      <c r="F639" s="213"/>
      <c r="G639" s="213"/>
      <c r="H639" s="213"/>
      <c r="I639" s="213"/>
      <c r="J639" s="213"/>
      <c r="K639" s="213"/>
      <c r="L639" s="213"/>
      <c r="M639" s="213"/>
      <c r="N639" s="213"/>
      <c r="O639" s="214">
        <v>40487.370000000003</v>
      </c>
      <c r="P639" s="214"/>
      <c r="Q639" s="214"/>
    </row>
    <row r="640" spans="2:17" ht="6" customHeight="1" x14ac:dyDescent="0.25"/>
    <row r="641" spans="2:17" ht="9" customHeight="1" x14ac:dyDescent="0.25">
      <c r="B641" s="213" t="s">
        <v>1261</v>
      </c>
      <c r="C641" s="213"/>
      <c r="E641" s="213" t="s">
        <v>1176</v>
      </c>
      <c r="F641" s="213"/>
      <c r="G641" s="213"/>
      <c r="H641" s="213"/>
      <c r="I641" s="213"/>
      <c r="J641" s="213"/>
      <c r="K641" s="213"/>
      <c r="L641" s="213"/>
      <c r="M641" s="213"/>
      <c r="N641" s="213"/>
      <c r="O641" s="214">
        <v>40487.370000000003</v>
      </c>
      <c r="P641" s="214"/>
      <c r="Q641" s="214"/>
    </row>
    <row r="642" spans="2:17" ht="6" customHeight="1" x14ac:dyDescent="0.25"/>
    <row r="643" spans="2:17" ht="9" customHeight="1" x14ac:dyDescent="0.25">
      <c r="B643" s="213" t="s">
        <v>1262</v>
      </c>
      <c r="C643" s="213"/>
      <c r="E643" s="213" t="s">
        <v>1176</v>
      </c>
      <c r="F643" s="213"/>
      <c r="G643" s="213"/>
      <c r="H643" s="213"/>
      <c r="I643" s="213"/>
      <c r="J643" s="213"/>
      <c r="K643" s="213"/>
      <c r="L643" s="213"/>
      <c r="M643" s="213"/>
      <c r="N643" s="213"/>
      <c r="O643" s="214">
        <v>40487.370000000003</v>
      </c>
      <c r="P643" s="214"/>
      <c r="Q643" s="214"/>
    </row>
    <row r="644" spans="2:17" ht="6" customHeight="1" x14ac:dyDescent="0.25"/>
    <row r="645" spans="2:17" ht="9" customHeight="1" x14ac:dyDescent="0.25">
      <c r="B645" s="213" t="s">
        <v>1263</v>
      </c>
      <c r="C645" s="213"/>
      <c r="E645" s="213" t="s">
        <v>1176</v>
      </c>
      <c r="F645" s="213"/>
      <c r="G645" s="213"/>
      <c r="H645" s="213"/>
      <c r="I645" s="213"/>
      <c r="J645" s="213"/>
      <c r="K645" s="213"/>
      <c r="L645" s="213"/>
      <c r="M645" s="213"/>
      <c r="N645" s="213"/>
      <c r="O645" s="214">
        <v>40487.370000000003</v>
      </c>
      <c r="P645" s="214"/>
      <c r="Q645" s="214"/>
    </row>
    <row r="646" spans="2:17" ht="6" customHeight="1" x14ac:dyDescent="0.25"/>
    <row r="647" spans="2:17" ht="9" customHeight="1" x14ac:dyDescent="0.25">
      <c r="B647" s="213" t="s">
        <v>1264</v>
      </c>
      <c r="C647" s="213"/>
      <c r="E647" s="213" t="s">
        <v>1176</v>
      </c>
      <c r="F647" s="213"/>
      <c r="G647" s="213"/>
      <c r="H647" s="213"/>
      <c r="I647" s="213"/>
      <c r="J647" s="213"/>
      <c r="K647" s="213"/>
      <c r="L647" s="213"/>
      <c r="M647" s="213"/>
      <c r="N647" s="213"/>
      <c r="O647" s="214">
        <v>40487.370000000003</v>
      </c>
      <c r="P647" s="214"/>
      <c r="Q647" s="214"/>
    </row>
    <row r="648" spans="2:17" ht="6" customHeight="1" x14ac:dyDescent="0.25"/>
    <row r="649" spans="2:17" ht="9" customHeight="1" x14ac:dyDescent="0.25">
      <c r="B649" s="213" t="s">
        <v>1265</v>
      </c>
      <c r="C649" s="213"/>
      <c r="E649" s="213" t="s">
        <v>1176</v>
      </c>
      <c r="F649" s="213"/>
      <c r="G649" s="213"/>
      <c r="H649" s="213"/>
      <c r="I649" s="213"/>
      <c r="J649" s="213"/>
      <c r="K649" s="213"/>
      <c r="L649" s="213"/>
      <c r="M649" s="213"/>
      <c r="N649" s="213"/>
      <c r="O649" s="214">
        <v>40487.370000000003</v>
      </c>
      <c r="P649" s="214"/>
      <c r="Q649" s="214"/>
    </row>
    <row r="650" spans="2:17" ht="6" customHeight="1" x14ac:dyDescent="0.25"/>
    <row r="651" spans="2:17" ht="9" customHeight="1" x14ac:dyDescent="0.25">
      <c r="B651" s="213" t="s">
        <v>1266</v>
      </c>
      <c r="C651" s="213"/>
      <c r="E651" s="213" t="s">
        <v>1176</v>
      </c>
      <c r="F651" s="213"/>
      <c r="G651" s="213"/>
      <c r="H651" s="213"/>
      <c r="I651" s="213"/>
      <c r="J651" s="213"/>
      <c r="K651" s="213"/>
      <c r="L651" s="213"/>
      <c r="M651" s="213"/>
      <c r="N651" s="213"/>
      <c r="O651" s="214">
        <v>40487.370000000003</v>
      </c>
      <c r="P651" s="214"/>
      <c r="Q651" s="214"/>
    </row>
    <row r="652" spans="2:17" ht="6" customHeight="1" x14ac:dyDescent="0.25"/>
    <row r="653" spans="2:17" ht="9" customHeight="1" x14ac:dyDescent="0.25">
      <c r="B653" s="213" t="s">
        <v>1267</v>
      </c>
      <c r="C653" s="213"/>
      <c r="E653" s="213" t="s">
        <v>1176</v>
      </c>
      <c r="F653" s="213"/>
      <c r="G653" s="213"/>
      <c r="H653" s="213"/>
      <c r="I653" s="213"/>
      <c r="J653" s="213"/>
      <c r="K653" s="213"/>
      <c r="L653" s="213"/>
      <c r="M653" s="213"/>
      <c r="N653" s="213"/>
      <c r="O653" s="214">
        <v>40487.370000000003</v>
      </c>
      <c r="P653" s="214"/>
      <c r="Q653" s="214"/>
    </row>
    <row r="654" spans="2:17" ht="6" customHeight="1" x14ac:dyDescent="0.25"/>
    <row r="655" spans="2:17" ht="9" customHeight="1" x14ac:dyDescent="0.25">
      <c r="B655" s="213" t="s">
        <v>1268</v>
      </c>
      <c r="C655" s="213"/>
      <c r="E655" s="213" t="s">
        <v>1176</v>
      </c>
      <c r="F655" s="213"/>
      <c r="G655" s="213"/>
      <c r="H655" s="213"/>
      <c r="I655" s="213"/>
      <c r="J655" s="213"/>
      <c r="K655" s="213"/>
      <c r="L655" s="213"/>
      <c r="M655" s="213"/>
      <c r="N655" s="213"/>
      <c r="O655" s="214">
        <v>68945.37</v>
      </c>
      <c r="P655" s="214"/>
      <c r="Q655" s="214"/>
    </row>
    <row r="656" spans="2:17" ht="6" customHeight="1" x14ac:dyDescent="0.25"/>
    <row r="657" spans="2:17" ht="9" customHeight="1" x14ac:dyDescent="0.25">
      <c r="B657" s="213" t="s">
        <v>1269</v>
      </c>
      <c r="C657" s="213"/>
      <c r="E657" s="213" t="s">
        <v>1176</v>
      </c>
      <c r="F657" s="213"/>
      <c r="G657" s="213"/>
      <c r="H657" s="213"/>
      <c r="I657" s="213"/>
      <c r="J657" s="213"/>
      <c r="K657" s="213"/>
      <c r="L657" s="213"/>
      <c r="M657" s="213"/>
      <c r="N657" s="213"/>
      <c r="O657" s="214">
        <v>68945.37</v>
      </c>
      <c r="P657" s="214"/>
      <c r="Q657" s="214"/>
    </row>
    <row r="658" spans="2:17" ht="6" customHeight="1" x14ac:dyDescent="0.25"/>
    <row r="659" spans="2:17" ht="9" customHeight="1" x14ac:dyDescent="0.25">
      <c r="B659" s="213" t="s">
        <v>1270</v>
      </c>
      <c r="C659" s="213"/>
      <c r="E659" s="213" t="s">
        <v>1176</v>
      </c>
      <c r="F659" s="213"/>
      <c r="G659" s="213"/>
      <c r="H659" s="213"/>
      <c r="I659" s="213"/>
      <c r="J659" s="213"/>
      <c r="K659" s="213"/>
      <c r="L659" s="213"/>
      <c r="M659" s="213"/>
      <c r="N659" s="213"/>
      <c r="O659" s="214">
        <v>40487.370000000003</v>
      </c>
      <c r="P659" s="214"/>
      <c r="Q659" s="214"/>
    </row>
    <row r="660" spans="2:17" ht="6" customHeight="1" x14ac:dyDescent="0.25"/>
    <row r="661" spans="2:17" ht="9" customHeight="1" x14ac:dyDescent="0.25">
      <c r="B661" s="213" t="s">
        <v>1271</v>
      </c>
      <c r="C661" s="213"/>
      <c r="E661" s="213" t="s">
        <v>1176</v>
      </c>
      <c r="F661" s="213"/>
      <c r="G661" s="213"/>
      <c r="H661" s="213"/>
      <c r="I661" s="213"/>
      <c r="J661" s="213"/>
      <c r="K661" s="213"/>
      <c r="L661" s="213"/>
      <c r="M661" s="213"/>
      <c r="N661" s="213"/>
      <c r="O661" s="214">
        <v>40487.370000000003</v>
      </c>
      <c r="P661" s="214"/>
      <c r="Q661" s="214"/>
    </row>
    <row r="662" spans="2:17" ht="6" customHeight="1" x14ac:dyDescent="0.25"/>
    <row r="663" spans="2:17" ht="9" customHeight="1" x14ac:dyDescent="0.25">
      <c r="B663" s="213" t="s">
        <v>1272</v>
      </c>
      <c r="C663" s="213"/>
      <c r="E663" s="213" t="s">
        <v>1176</v>
      </c>
      <c r="F663" s="213"/>
      <c r="G663" s="213"/>
      <c r="H663" s="213"/>
      <c r="I663" s="213"/>
      <c r="J663" s="213"/>
      <c r="K663" s="213"/>
      <c r="L663" s="213"/>
      <c r="M663" s="213"/>
      <c r="N663" s="213"/>
      <c r="O663" s="214">
        <v>40487.370000000003</v>
      </c>
      <c r="P663" s="214"/>
      <c r="Q663" s="214"/>
    </row>
    <row r="664" spans="2:17" ht="6" customHeight="1" x14ac:dyDescent="0.25"/>
    <row r="665" spans="2:17" ht="9" customHeight="1" x14ac:dyDescent="0.25">
      <c r="B665" s="213" t="s">
        <v>1273</v>
      </c>
      <c r="C665" s="213"/>
      <c r="E665" s="213" t="s">
        <v>1176</v>
      </c>
      <c r="F665" s="213"/>
      <c r="G665" s="213"/>
      <c r="H665" s="213"/>
      <c r="I665" s="213"/>
      <c r="J665" s="213"/>
      <c r="K665" s="213"/>
      <c r="L665" s="213"/>
      <c r="M665" s="213"/>
      <c r="N665" s="213"/>
      <c r="O665" s="214">
        <v>40487.370000000003</v>
      </c>
      <c r="P665" s="214"/>
      <c r="Q665" s="214"/>
    </row>
    <row r="666" spans="2:17" ht="6" customHeight="1" x14ac:dyDescent="0.25"/>
    <row r="667" spans="2:17" ht="9" customHeight="1" x14ac:dyDescent="0.25">
      <c r="B667" s="213" t="s">
        <v>1274</v>
      </c>
      <c r="C667" s="213"/>
      <c r="E667" s="213" t="s">
        <v>1176</v>
      </c>
      <c r="F667" s="213"/>
      <c r="G667" s="213"/>
      <c r="H667" s="213"/>
      <c r="I667" s="213"/>
      <c r="J667" s="213"/>
      <c r="K667" s="213"/>
      <c r="L667" s="213"/>
      <c r="M667" s="213"/>
      <c r="N667" s="213"/>
      <c r="O667" s="214">
        <v>34226.61</v>
      </c>
      <c r="P667" s="214"/>
      <c r="Q667" s="214"/>
    </row>
    <row r="668" spans="2:17" ht="6" customHeight="1" x14ac:dyDescent="0.25"/>
    <row r="669" spans="2:17" ht="9" customHeight="1" x14ac:dyDescent="0.25">
      <c r="B669" s="213" t="s">
        <v>1275</v>
      </c>
      <c r="C669" s="213"/>
      <c r="E669" s="213" t="s">
        <v>1176</v>
      </c>
      <c r="F669" s="213"/>
      <c r="G669" s="213"/>
      <c r="H669" s="213"/>
      <c r="I669" s="213"/>
      <c r="J669" s="213"/>
      <c r="K669" s="213"/>
      <c r="L669" s="213"/>
      <c r="M669" s="213"/>
      <c r="N669" s="213"/>
      <c r="O669" s="214">
        <v>34226.61</v>
      </c>
      <c r="P669" s="214"/>
      <c r="Q669" s="214"/>
    </row>
    <row r="670" spans="2:17" ht="6" customHeight="1" x14ac:dyDescent="0.25"/>
    <row r="671" spans="2:17" ht="9" customHeight="1" x14ac:dyDescent="0.25">
      <c r="B671" s="213" t="s">
        <v>1276</v>
      </c>
      <c r="C671" s="213"/>
      <c r="E671" s="213" t="s">
        <v>1176</v>
      </c>
      <c r="F671" s="213"/>
      <c r="G671" s="213"/>
      <c r="H671" s="213"/>
      <c r="I671" s="213"/>
      <c r="J671" s="213"/>
      <c r="K671" s="213"/>
      <c r="L671" s="213"/>
      <c r="M671" s="213"/>
      <c r="N671" s="213"/>
      <c r="O671" s="214">
        <v>34226.61</v>
      </c>
      <c r="P671" s="214"/>
      <c r="Q671" s="214"/>
    </row>
    <row r="672" spans="2:17" ht="6" customHeight="1" x14ac:dyDescent="0.25"/>
    <row r="673" spans="2:17" ht="9" customHeight="1" x14ac:dyDescent="0.25">
      <c r="B673" s="213" t="s">
        <v>1277</v>
      </c>
      <c r="C673" s="213"/>
      <c r="E673" s="213" t="s">
        <v>1176</v>
      </c>
      <c r="F673" s="213"/>
      <c r="G673" s="213"/>
      <c r="H673" s="213"/>
      <c r="I673" s="213"/>
      <c r="J673" s="213"/>
      <c r="K673" s="213"/>
      <c r="L673" s="213"/>
      <c r="M673" s="213"/>
      <c r="N673" s="213"/>
      <c r="O673" s="214">
        <v>43712.61</v>
      </c>
      <c r="P673" s="214"/>
      <c r="Q673" s="214"/>
    </row>
    <row r="674" spans="2:17" ht="6" customHeight="1" x14ac:dyDescent="0.25"/>
    <row r="675" spans="2:17" ht="9" customHeight="1" x14ac:dyDescent="0.25">
      <c r="B675" s="213" t="s">
        <v>1278</v>
      </c>
      <c r="C675" s="213"/>
      <c r="E675" s="213" t="s">
        <v>1176</v>
      </c>
      <c r="F675" s="213"/>
      <c r="G675" s="213"/>
      <c r="H675" s="213"/>
      <c r="I675" s="213"/>
      <c r="J675" s="213"/>
      <c r="K675" s="213"/>
      <c r="L675" s="213"/>
      <c r="M675" s="213"/>
      <c r="N675" s="213"/>
      <c r="O675" s="214">
        <v>3588000</v>
      </c>
      <c r="P675" s="214"/>
      <c r="Q675" s="214"/>
    </row>
    <row r="676" spans="2:17" ht="6" customHeight="1" x14ac:dyDescent="0.25"/>
    <row r="677" spans="2:17" ht="9" customHeight="1" x14ac:dyDescent="0.25">
      <c r="B677" s="213" t="s">
        <v>1279</v>
      </c>
      <c r="C677" s="213"/>
      <c r="E677" s="213" t="s">
        <v>1280</v>
      </c>
      <c r="F677" s="213"/>
      <c r="G677" s="213"/>
      <c r="H677" s="213"/>
      <c r="I677" s="213"/>
      <c r="J677" s="213"/>
      <c r="K677" s="213"/>
      <c r="L677" s="213"/>
      <c r="M677" s="213"/>
      <c r="N677" s="213"/>
      <c r="O677" s="214">
        <v>1</v>
      </c>
      <c r="P677" s="214"/>
      <c r="Q677" s="214"/>
    </row>
    <row r="678" spans="2:17" ht="6" customHeight="1" x14ac:dyDescent="0.25"/>
    <row r="679" spans="2:17" ht="9" customHeight="1" x14ac:dyDescent="0.25">
      <c r="B679" s="213" t="s">
        <v>1281</v>
      </c>
      <c r="C679" s="213"/>
      <c r="E679" s="213" t="s">
        <v>1282</v>
      </c>
      <c r="F679" s="213"/>
      <c r="G679" s="213"/>
      <c r="H679" s="213"/>
      <c r="I679" s="213"/>
      <c r="J679" s="213"/>
      <c r="K679" s="213"/>
      <c r="L679" s="213"/>
      <c r="M679" s="213"/>
      <c r="N679" s="213"/>
      <c r="O679" s="214">
        <v>3900000</v>
      </c>
      <c r="P679" s="214"/>
      <c r="Q679" s="214"/>
    </row>
    <row r="680" spans="2:17" ht="6" customHeight="1" x14ac:dyDescent="0.25"/>
    <row r="681" spans="2:17" ht="9" customHeight="1" x14ac:dyDescent="0.25">
      <c r="B681" s="213" t="s">
        <v>1283</v>
      </c>
      <c r="C681" s="213"/>
      <c r="E681" s="213" t="s">
        <v>1284</v>
      </c>
      <c r="F681" s="213"/>
      <c r="G681" s="213"/>
      <c r="H681" s="213"/>
      <c r="I681" s="213"/>
      <c r="J681" s="213"/>
      <c r="K681" s="213"/>
      <c r="L681" s="213"/>
      <c r="M681" s="213"/>
      <c r="N681" s="213"/>
      <c r="O681" s="214">
        <v>202585</v>
      </c>
      <c r="P681" s="214"/>
      <c r="Q681" s="214"/>
    </row>
    <row r="682" spans="2:17" ht="6" customHeight="1" x14ac:dyDescent="0.25"/>
    <row r="683" spans="2:17" ht="9" customHeight="1" x14ac:dyDescent="0.25">
      <c r="B683" s="213" t="s">
        <v>1285</v>
      </c>
      <c r="C683" s="213"/>
      <c r="E683" s="213" t="s">
        <v>1286</v>
      </c>
      <c r="F683" s="213"/>
      <c r="G683" s="213"/>
      <c r="H683" s="213"/>
      <c r="I683" s="213"/>
      <c r="J683" s="213"/>
      <c r="K683" s="213"/>
      <c r="L683" s="213"/>
      <c r="M683" s="213"/>
      <c r="N683" s="213"/>
      <c r="O683" s="214">
        <v>1</v>
      </c>
      <c r="P683" s="214"/>
      <c r="Q683" s="214"/>
    </row>
    <row r="684" spans="2:17" ht="6" customHeight="1" x14ac:dyDescent="0.25"/>
    <row r="685" spans="2:17" ht="12" customHeight="1" x14ac:dyDescent="0.25"/>
    <row r="686" spans="2:17" ht="15.75" customHeight="1" x14ac:dyDescent="0.25">
      <c r="I686" s="210"/>
      <c r="J686" s="210"/>
      <c r="K686" s="210"/>
      <c r="L686" s="210"/>
      <c r="M686" s="210"/>
      <c r="O686" s="211"/>
      <c r="P686" s="211"/>
      <c r="Q686" s="211"/>
    </row>
    <row r="687" spans="2:17" ht="409.6" customHeight="1" x14ac:dyDescent="0.25"/>
    <row r="688" spans="2:17" ht="20.25" customHeight="1" x14ac:dyDescent="0.25"/>
    <row r="689" spans="12:17" ht="15.75" customHeight="1" x14ac:dyDescent="0.25">
      <c r="L689" s="212" t="s">
        <v>1287</v>
      </c>
      <c r="M689" s="212"/>
      <c r="N689" s="212"/>
      <c r="O689" s="212"/>
      <c r="P689" s="212"/>
      <c r="Q689" s="212"/>
    </row>
  </sheetData>
  <mergeCells count="1019">
    <mergeCell ref="E2:L2"/>
    <mergeCell ref="D3:T9"/>
    <mergeCell ref="B10:C10"/>
    <mergeCell ref="E10:M10"/>
    <mergeCell ref="O10:Q10"/>
    <mergeCell ref="B11:C11"/>
    <mergeCell ref="E11:N11"/>
    <mergeCell ref="O11:Q11"/>
    <mergeCell ref="B21:C21"/>
    <mergeCell ref="E21:N21"/>
    <mergeCell ref="O21:Q21"/>
    <mergeCell ref="B23:C23"/>
    <mergeCell ref="E23:N23"/>
    <mergeCell ref="O23:Q23"/>
    <mergeCell ref="B17:C17"/>
    <mergeCell ref="E17:N17"/>
    <mergeCell ref="O17:Q17"/>
    <mergeCell ref="B19:C19"/>
    <mergeCell ref="E19:N19"/>
    <mergeCell ref="O19:Q19"/>
    <mergeCell ref="B13:C13"/>
    <mergeCell ref="E13:N13"/>
    <mergeCell ref="O13:Q13"/>
    <mergeCell ref="B15:C15"/>
    <mergeCell ref="E15:N15"/>
    <mergeCell ref="O15:Q15"/>
    <mergeCell ref="B33:C33"/>
    <mergeCell ref="E33:N33"/>
    <mergeCell ref="O33:Q33"/>
    <mergeCell ref="B35:C35"/>
    <mergeCell ref="E35:N35"/>
    <mergeCell ref="O35:Q35"/>
    <mergeCell ref="B29:C29"/>
    <mergeCell ref="E29:N29"/>
    <mergeCell ref="O29:Q29"/>
    <mergeCell ref="B31:C31"/>
    <mergeCell ref="E31:N31"/>
    <mergeCell ref="O31:Q31"/>
    <mergeCell ref="B25:C25"/>
    <mergeCell ref="E25:N25"/>
    <mergeCell ref="O25:Q25"/>
    <mergeCell ref="B27:C27"/>
    <mergeCell ref="E27:N27"/>
    <mergeCell ref="O27:Q27"/>
    <mergeCell ref="B45:C45"/>
    <mergeCell ref="E45:N45"/>
    <mergeCell ref="O45:Q45"/>
    <mergeCell ref="B47:C47"/>
    <mergeCell ref="E47:N47"/>
    <mergeCell ref="O47:Q47"/>
    <mergeCell ref="B41:C41"/>
    <mergeCell ref="E41:N41"/>
    <mergeCell ref="O41:Q41"/>
    <mergeCell ref="B43:C43"/>
    <mergeCell ref="E43:N43"/>
    <mergeCell ref="O43:Q43"/>
    <mergeCell ref="B37:C37"/>
    <mergeCell ref="E37:N37"/>
    <mergeCell ref="O37:Q37"/>
    <mergeCell ref="B39:C39"/>
    <mergeCell ref="E39:N39"/>
    <mergeCell ref="O39:Q39"/>
    <mergeCell ref="B57:C57"/>
    <mergeCell ref="E57:N57"/>
    <mergeCell ref="O57:Q57"/>
    <mergeCell ref="B59:C59"/>
    <mergeCell ref="E59:N59"/>
    <mergeCell ref="O59:Q59"/>
    <mergeCell ref="B53:C53"/>
    <mergeCell ref="E53:N53"/>
    <mergeCell ref="O53:Q53"/>
    <mergeCell ref="B55:C55"/>
    <mergeCell ref="E55:N55"/>
    <mergeCell ref="O55:Q55"/>
    <mergeCell ref="B49:C49"/>
    <mergeCell ref="E49:N49"/>
    <mergeCell ref="O49:Q49"/>
    <mergeCell ref="B51:C51"/>
    <mergeCell ref="E51:N51"/>
    <mergeCell ref="O51:Q51"/>
    <mergeCell ref="B69:C69"/>
    <mergeCell ref="E69:N69"/>
    <mergeCell ref="O69:Q69"/>
    <mergeCell ref="B71:C71"/>
    <mergeCell ref="E71:N71"/>
    <mergeCell ref="O71:Q71"/>
    <mergeCell ref="B65:C65"/>
    <mergeCell ref="E65:N65"/>
    <mergeCell ref="O65:Q65"/>
    <mergeCell ref="B67:C67"/>
    <mergeCell ref="E67:N67"/>
    <mergeCell ref="O67:Q67"/>
    <mergeCell ref="B61:C61"/>
    <mergeCell ref="E61:N61"/>
    <mergeCell ref="O61:Q61"/>
    <mergeCell ref="B63:C63"/>
    <mergeCell ref="E63:N63"/>
    <mergeCell ref="O63:Q63"/>
    <mergeCell ref="B81:C81"/>
    <mergeCell ref="E81:N81"/>
    <mergeCell ref="O81:Q81"/>
    <mergeCell ref="B83:C83"/>
    <mergeCell ref="E83:N83"/>
    <mergeCell ref="O83:Q83"/>
    <mergeCell ref="B77:C77"/>
    <mergeCell ref="E77:N77"/>
    <mergeCell ref="O77:Q77"/>
    <mergeCell ref="B79:C79"/>
    <mergeCell ref="E79:N79"/>
    <mergeCell ref="O79:Q79"/>
    <mergeCell ref="B73:C73"/>
    <mergeCell ref="E73:N73"/>
    <mergeCell ref="O73:Q73"/>
    <mergeCell ref="B75:C75"/>
    <mergeCell ref="E75:N75"/>
    <mergeCell ref="O75:Q75"/>
    <mergeCell ref="B93:C93"/>
    <mergeCell ref="E93:N93"/>
    <mergeCell ref="O93:Q93"/>
    <mergeCell ref="B95:C95"/>
    <mergeCell ref="E95:N95"/>
    <mergeCell ref="O95:Q95"/>
    <mergeCell ref="B89:C89"/>
    <mergeCell ref="E89:N89"/>
    <mergeCell ref="O89:Q89"/>
    <mergeCell ref="B91:C91"/>
    <mergeCell ref="E91:N91"/>
    <mergeCell ref="O91:Q91"/>
    <mergeCell ref="B85:C85"/>
    <mergeCell ref="E85:N85"/>
    <mergeCell ref="O85:Q85"/>
    <mergeCell ref="B87:C87"/>
    <mergeCell ref="E87:N87"/>
    <mergeCell ref="O87:Q87"/>
    <mergeCell ref="B105:C105"/>
    <mergeCell ref="E105:N105"/>
    <mergeCell ref="O105:Q105"/>
    <mergeCell ref="B107:C107"/>
    <mergeCell ref="E107:N107"/>
    <mergeCell ref="O107:Q107"/>
    <mergeCell ref="B101:C101"/>
    <mergeCell ref="E101:N101"/>
    <mergeCell ref="O101:Q101"/>
    <mergeCell ref="B103:C103"/>
    <mergeCell ref="E103:N103"/>
    <mergeCell ref="O103:Q103"/>
    <mergeCell ref="B97:C97"/>
    <mergeCell ref="E97:N97"/>
    <mergeCell ref="O97:Q97"/>
    <mergeCell ref="B99:C99"/>
    <mergeCell ref="E99:N99"/>
    <mergeCell ref="O99:Q99"/>
    <mergeCell ref="B117:C117"/>
    <mergeCell ref="E117:N117"/>
    <mergeCell ref="O117:Q117"/>
    <mergeCell ref="B119:C119"/>
    <mergeCell ref="E119:N119"/>
    <mergeCell ref="O119:Q119"/>
    <mergeCell ref="B113:C113"/>
    <mergeCell ref="E113:N113"/>
    <mergeCell ref="O113:Q113"/>
    <mergeCell ref="B115:C115"/>
    <mergeCell ref="E115:N115"/>
    <mergeCell ref="O115:Q115"/>
    <mergeCell ref="B109:C109"/>
    <mergeCell ref="E109:N109"/>
    <mergeCell ref="O109:Q109"/>
    <mergeCell ref="B111:C111"/>
    <mergeCell ref="E111:N111"/>
    <mergeCell ref="O111:Q111"/>
    <mergeCell ref="B129:C129"/>
    <mergeCell ref="E129:N129"/>
    <mergeCell ref="O129:Q129"/>
    <mergeCell ref="B131:C131"/>
    <mergeCell ref="E131:N131"/>
    <mergeCell ref="O131:Q131"/>
    <mergeCell ref="B125:C125"/>
    <mergeCell ref="E125:N125"/>
    <mergeCell ref="O125:Q125"/>
    <mergeCell ref="B127:C127"/>
    <mergeCell ref="E127:N127"/>
    <mergeCell ref="O127:Q127"/>
    <mergeCell ref="B121:C121"/>
    <mergeCell ref="E121:N121"/>
    <mergeCell ref="O121:Q121"/>
    <mergeCell ref="B123:C123"/>
    <mergeCell ref="E123:N123"/>
    <mergeCell ref="O123:Q123"/>
    <mergeCell ref="B141:C141"/>
    <mergeCell ref="E141:N141"/>
    <mergeCell ref="O141:Q141"/>
    <mergeCell ref="B143:C143"/>
    <mergeCell ref="E143:N143"/>
    <mergeCell ref="O143:Q143"/>
    <mergeCell ref="B137:C137"/>
    <mergeCell ref="E137:N137"/>
    <mergeCell ref="O137:Q137"/>
    <mergeCell ref="B139:C139"/>
    <mergeCell ref="E139:N139"/>
    <mergeCell ref="O139:Q139"/>
    <mergeCell ref="B133:C133"/>
    <mergeCell ref="E133:N133"/>
    <mergeCell ref="O133:Q133"/>
    <mergeCell ref="B135:C135"/>
    <mergeCell ref="E135:N135"/>
    <mergeCell ref="O135:Q135"/>
    <mergeCell ref="B153:C153"/>
    <mergeCell ref="E153:N153"/>
    <mergeCell ref="O153:Q153"/>
    <mergeCell ref="B155:C155"/>
    <mergeCell ref="E155:N155"/>
    <mergeCell ref="O155:Q155"/>
    <mergeCell ref="B149:C149"/>
    <mergeCell ref="E149:N149"/>
    <mergeCell ref="O149:Q149"/>
    <mergeCell ref="B151:C151"/>
    <mergeCell ref="E151:N151"/>
    <mergeCell ref="O151:Q151"/>
    <mergeCell ref="B145:C145"/>
    <mergeCell ref="E145:N145"/>
    <mergeCell ref="O145:Q145"/>
    <mergeCell ref="B147:C147"/>
    <mergeCell ref="E147:N147"/>
    <mergeCell ref="O147:Q147"/>
    <mergeCell ref="B165:C165"/>
    <mergeCell ref="E165:N165"/>
    <mergeCell ref="O165:Q165"/>
    <mergeCell ref="B167:C167"/>
    <mergeCell ref="E167:N167"/>
    <mergeCell ref="O167:Q167"/>
    <mergeCell ref="B161:C161"/>
    <mergeCell ref="E161:N161"/>
    <mergeCell ref="O161:Q161"/>
    <mergeCell ref="B163:C163"/>
    <mergeCell ref="E163:N163"/>
    <mergeCell ref="O163:Q163"/>
    <mergeCell ref="B157:C157"/>
    <mergeCell ref="E157:N157"/>
    <mergeCell ref="O157:Q157"/>
    <mergeCell ref="B159:C159"/>
    <mergeCell ref="E159:N159"/>
    <mergeCell ref="O159:Q159"/>
    <mergeCell ref="B177:C177"/>
    <mergeCell ref="E177:N177"/>
    <mergeCell ref="O177:Q177"/>
    <mergeCell ref="B179:C179"/>
    <mergeCell ref="E179:N179"/>
    <mergeCell ref="O179:Q179"/>
    <mergeCell ref="B173:C173"/>
    <mergeCell ref="E173:N173"/>
    <mergeCell ref="O173:Q173"/>
    <mergeCell ref="B175:C175"/>
    <mergeCell ref="E175:N175"/>
    <mergeCell ref="O175:Q175"/>
    <mergeCell ref="B169:C169"/>
    <mergeCell ref="E169:N169"/>
    <mergeCell ref="O169:Q169"/>
    <mergeCell ref="B171:C171"/>
    <mergeCell ref="E171:N171"/>
    <mergeCell ref="O171:Q171"/>
    <mergeCell ref="B189:C189"/>
    <mergeCell ref="E189:N189"/>
    <mergeCell ref="O189:Q189"/>
    <mergeCell ref="B191:C191"/>
    <mergeCell ref="E191:N191"/>
    <mergeCell ref="O191:Q191"/>
    <mergeCell ref="B185:C185"/>
    <mergeCell ref="E185:N185"/>
    <mergeCell ref="O185:Q185"/>
    <mergeCell ref="B187:C187"/>
    <mergeCell ref="E187:N187"/>
    <mergeCell ref="O187:Q187"/>
    <mergeCell ref="B181:C181"/>
    <mergeCell ref="E181:N181"/>
    <mergeCell ref="O181:Q181"/>
    <mergeCell ref="B183:C183"/>
    <mergeCell ref="E183:N183"/>
    <mergeCell ref="O183:Q183"/>
    <mergeCell ref="B201:C201"/>
    <mergeCell ref="E201:N201"/>
    <mergeCell ref="O201:Q201"/>
    <mergeCell ref="B203:C203"/>
    <mergeCell ref="E203:N203"/>
    <mergeCell ref="O203:Q203"/>
    <mergeCell ref="B197:C197"/>
    <mergeCell ref="E197:N197"/>
    <mergeCell ref="O197:Q197"/>
    <mergeCell ref="B199:C199"/>
    <mergeCell ref="E199:N199"/>
    <mergeCell ref="O199:Q199"/>
    <mergeCell ref="B193:C193"/>
    <mergeCell ref="E193:N193"/>
    <mergeCell ref="O193:Q193"/>
    <mergeCell ref="B195:C195"/>
    <mergeCell ref="E195:N195"/>
    <mergeCell ref="O195:Q195"/>
    <mergeCell ref="B213:C213"/>
    <mergeCell ref="E213:N213"/>
    <mergeCell ref="O213:Q213"/>
    <mergeCell ref="B215:C215"/>
    <mergeCell ref="E215:N215"/>
    <mergeCell ref="O215:Q215"/>
    <mergeCell ref="B209:C209"/>
    <mergeCell ref="E209:N209"/>
    <mergeCell ref="O209:Q209"/>
    <mergeCell ref="B211:C211"/>
    <mergeCell ref="E211:N211"/>
    <mergeCell ref="O211:Q211"/>
    <mergeCell ref="B205:C205"/>
    <mergeCell ref="E205:N205"/>
    <mergeCell ref="O205:Q205"/>
    <mergeCell ref="B207:C207"/>
    <mergeCell ref="E207:N207"/>
    <mergeCell ref="O207:Q207"/>
    <mergeCell ref="B225:C225"/>
    <mergeCell ref="E225:N225"/>
    <mergeCell ref="O225:Q225"/>
    <mergeCell ref="B227:C227"/>
    <mergeCell ref="E227:N227"/>
    <mergeCell ref="O227:Q227"/>
    <mergeCell ref="B221:C221"/>
    <mergeCell ref="E221:N221"/>
    <mergeCell ref="O221:Q221"/>
    <mergeCell ref="B223:C223"/>
    <mergeCell ref="E223:N223"/>
    <mergeCell ref="O223:Q223"/>
    <mergeCell ref="B217:C217"/>
    <mergeCell ref="E217:N217"/>
    <mergeCell ref="O217:Q217"/>
    <mergeCell ref="B219:C219"/>
    <mergeCell ref="E219:N219"/>
    <mergeCell ref="O219:Q219"/>
    <mergeCell ref="B237:C237"/>
    <mergeCell ref="E237:N237"/>
    <mergeCell ref="O237:Q237"/>
    <mergeCell ref="B239:C239"/>
    <mergeCell ref="E239:N239"/>
    <mergeCell ref="O239:Q239"/>
    <mergeCell ref="B233:C233"/>
    <mergeCell ref="E233:N233"/>
    <mergeCell ref="O233:Q233"/>
    <mergeCell ref="B235:C235"/>
    <mergeCell ref="E235:N235"/>
    <mergeCell ref="O235:Q235"/>
    <mergeCell ref="B229:C229"/>
    <mergeCell ref="E229:N229"/>
    <mergeCell ref="O229:Q229"/>
    <mergeCell ref="B231:C231"/>
    <mergeCell ref="E231:N231"/>
    <mergeCell ref="O231:Q231"/>
    <mergeCell ref="B249:C249"/>
    <mergeCell ref="E249:N249"/>
    <mergeCell ref="O249:Q249"/>
    <mergeCell ref="B251:C251"/>
    <mergeCell ref="E251:N252"/>
    <mergeCell ref="O251:Q251"/>
    <mergeCell ref="B245:C245"/>
    <mergeCell ref="E245:N245"/>
    <mergeCell ref="O245:Q245"/>
    <mergeCell ref="B247:C247"/>
    <mergeCell ref="E247:N247"/>
    <mergeCell ref="O247:Q247"/>
    <mergeCell ref="B241:C241"/>
    <mergeCell ref="E241:N241"/>
    <mergeCell ref="O241:Q241"/>
    <mergeCell ref="B243:C243"/>
    <mergeCell ref="E243:N243"/>
    <mergeCell ref="O243:Q243"/>
    <mergeCell ref="B261:C261"/>
    <mergeCell ref="E261:N261"/>
    <mergeCell ref="O261:Q261"/>
    <mergeCell ref="B263:C263"/>
    <mergeCell ref="E263:N263"/>
    <mergeCell ref="O263:Q263"/>
    <mergeCell ref="B257:C257"/>
    <mergeCell ref="E257:N257"/>
    <mergeCell ref="O257:Q257"/>
    <mergeCell ref="B259:C259"/>
    <mergeCell ref="E259:N259"/>
    <mergeCell ref="O259:Q259"/>
    <mergeCell ref="B253:C253"/>
    <mergeCell ref="E253:N253"/>
    <mergeCell ref="O253:Q253"/>
    <mergeCell ref="B255:C255"/>
    <mergeCell ref="E255:N255"/>
    <mergeCell ref="O255:Q255"/>
    <mergeCell ref="B273:C273"/>
    <mergeCell ref="E273:N273"/>
    <mergeCell ref="O273:Q273"/>
    <mergeCell ref="B275:C275"/>
    <mergeCell ref="E275:N275"/>
    <mergeCell ref="O275:Q275"/>
    <mergeCell ref="B269:C269"/>
    <mergeCell ref="E269:N269"/>
    <mergeCell ref="O269:Q269"/>
    <mergeCell ref="B271:C271"/>
    <mergeCell ref="E271:N271"/>
    <mergeCell ref="O271:Q271"/>
    <mergeCell ref="B265:C265"/>
    <mergeCell ref="E265:N265"/>
    <mergeCell ref="O265:Q265"/>
    <mergeCell ref="B267:C267"/>
    <mergeCell ref="E267:N267"/>
    <mergeCell ref="O267:Q267"/>
    <mergeCell ref="B285:C285"/>
    <mergeCell ref="E285:N285"/>
    <mergeCell ref="O285:Q285"/>
    <mergeCell ref="B287:C287"/>
    <mergeCell ref="E287:N287"/>
    <mergeCell ref="O287:Q287"/>
    <mergeCell ref="B281:C281"/>
    <mergeCell ref="E281:N281"/>
    <mergeCell ref="O281:Q281"/>
    <mergeCell ref="B283:C283"/>
    <mergeCell ref="E283:N283"/>
    <mergeCell ref="O283:Q283"/>
    <mergeCell ref="B277:C277"/>
    <mergeCell ref="E277:N277"/>
    <mergeCell ref="O277:Q277"/>
    <mergeCell ref="B279:C279"/>
    <mergeCell ref="E279:N279"/>
    <mergeCell ref="O279:Q279"/>
    <mergeCell ref="B297:C297"/>
    <mergeCell ref="E297:N297"/>
    <mergeCell ref="O297:Q297"/>
    <mergeCell ref="B299:C299"/>
    <mergeCell ref="E299:N299"/>
    <mergeCell ref="O299:Q299"/>
    <mergeCell ref="B293:C293"/>
    <mergeCell ref="E293:N293"/>
    <mergeCell ref="O293:Q293"/>
    <mergeCell ref="B295:C295"/>
    <mergeCell ref="E295:N295"/>
    <mergeCell ref="O295:Q295"/>
    <mergeCell ref="B289:C289"/>
    <mergeCell ref="E289:N289"/>
    <mergeCell ref="O289:Q289"/>
    <mergeCell ref="B291:C291"/>
    <mergeCell ref="E291:N291"/>
    <mergeCell ref="O291:Q291"/>
    <mergeCell ref="B309:C309"/>
    <mergeCell ref="E309:N309"/>
    <mergeCell ref="O309:Q309"/>
    <mergeCell ref="B311:C311"/>
    <mergeCell ref="E311:N311"/>
    <mergeCell ref="O311:Q311"/>
    <mergeCell ref="B305:C305"/>
    <mergeCell ref="E305:N305"/>
    <mergeCell ref="O305:Q305"/>
    <mergeCell ref="B307:C307"/>
    <mergeCell ref="E307:N307"/>
    <mergeCell ref="O307:Q307"/>
    <mergeCell ref="B301:C301"/>
    <mergeCell ref="E301:N301"/>
    <mergeCell ref="O301:Q301"/>
    <mergeCell ref="B303:C303"/>
    <mergeCell ref="E303:N303"/>
    <mergeCell ref="O303:Q303"/>
    <mergeCell ref="B321:C321"/>
    <mergeCell ref="E321:N321"/>
    <mergeCell ref="O321:Q321"/>
    <mergeCell ref="B323:C323"/>
    <mergeCell ref="E323:N323"/>
    <mergeCell ref="O323:Q323"/>
    <mergeCell ref="B317:C317"/>
    <mergeCell ref="E317:N317"/>
    <mergeCell ref="O317:Q317"/>
    <mergeCell ref="B319:C319"/>
    <mergeCell ref="E319:N319"/>
    <mergeCell ref="O319:Q319"/>
    <mergeCell ref="B313:C313"/>
    <mergeCell ref="E313:N313"/>
    <mergeCell ref="O313:Q313"/>
    <mergeCell ref="B315:C315"/>
    <mergeCell ref="E315:N315"/>
    <mergeCell ref="O315:Q315"/>
    <mergeCell ref="B333:C333"/>
    <mergeCell ref="E333:N333"/>
    <mergeCell ref="O333:Q333"/>
    <mergeCell ref="B335:C335"/>
    <mergeCell ref="E335:N335"/>
    <mergeCell ref="O335:Q335"/>
    <mergeCell ref="B329:C329"/>
    <mergeCell ref="E329:N329"/>
    <mergeCell ref="O329:Q329"/>
    <mergeCell ref="B331:C331"/>
    <mergeCell ref="E331:N331"/>
    <mergeCell ref="O331:Q331"/>
    <mergeCell ref="B325:C325"/>
    <mergeCell ref="E325:N325"/>
    <mergeCell ref="O325:Q325"/>
    <mergeCell ref="B327:C327"/>
    <mergeCell ref="E327:N327"/>
    <mergeCell ref="O327:Q327"/>
    <mergeCell ref="B345:C345"/>
    <mergeCell ref="E345:N345"/>
    <mergeCell ref="O345:Q345"/>
    <mergeCell ref="B347:C347"/>
    <mergeCell ref="E347:N347"/>
    <mergeCell ref="O347:Q347"/>
    <mergeCell ref="B341:C341"/>
    <mergeCell ref="E341:N341"/>
    <mergeCell ref="O341:Q341"/>
    <mergeCell ref="B343:C343"/>
    <mergeCell ref="E343:N343"/>
    <mergeCell ref="O343:Q343"/>
    <mergeCell ref="B337:C337"/>
    <mergeCell ref="E337:N337"/>
    <mergeCell ref="O337:Q337"/>
    <mergeCell ref="B339:C339"/>
    <mergeCell ref="E339:N339"/>
    <mergeCell ref="O339:Q339"/>
    <mergeCell ref="B357:C357"/>
    <mergeCell ref="E357:N357"/>
    <mergeCell ref="O357:Q357"/>
    <mergeCell ref="B359:C359"/>
    <mergeCell ref="E359:N359"/>
    <mergeCell ref="O359:Q359"/>
    <mergeCell ref="B353:C353"/>
    <mergeCell ref="E353:N353"/>
    <mergeCell ref="O353:Q353"/>
    <mergeCell ref="B355:C355"/>
    <mergeCell ref="E355:N355"/>
    <mergeCell ref="O355:Q355"/>
    <mergeCell ref="B349:C349"/>
    <mergeCell ref="E349:N349"/>
    <mergeCell ref="O349:Q349"/>
    <mergeCell ref="B351:C351"/>
    <mergeCell ref="E351:N351"/>
    <mergeCell ref="O351:Q351"/>
    <mergeCell ref="B369:C369"/>
    <mergeCell ref="E369:N369"/>
    <mergeCell ref="O369:Q369"/>
    <mergeCell ref="B371:C371"/>
    <mergeCell ref="E371:N371"/>
    <mergeCell ref="O371:Q371"/>
    <mergeCell ref="B365:C365"/>
    <mergeCell ref="E365:N365"/>
    <mergeCell ref="O365:Q365"/>
    <mergeCell ref="B367:C367"/>
    <mergeCell ref="E367:N367"/>
    <mergeCell ref="O367:Q367"/>
    <mergeCell ref="B361:C361"/>
    <mergeCell ref="E361:N361"/>
    <mergeCell ref="O361:Q361"/>
    <mergeCell ref="B363:C363"/>
    <mergeCell ref="E363:N363"/>
    <mergeCell ref="O363:Q363"/>
    <mergeCell ref="B381:C381"/>
    <mergeCell ref="E381:N381"/>
    <mergeCell ref="O381:Q381"/>
    <mergeCell ref="B383:C383"/>
    <mergeCell ref="E383:N383"/>
    <mergeCell ref="O383:Q383"/>
    <mergeCell ref="B377:C377"/>
    <mergeCell ref="E377:N378"/>
    <mergeCell ref="O377:Q377"/>
    <mergeCell ref="B379:C379"/>
    <mergeCell ref="E379:N379"/>
    <mergeCell ref="O379:Q379"/>
    <mergeCell ref="B373:C373"/>
    <mergeCell ref="E373:N373"/>
    <mergeCell ref="O373:Q373"/>
    <mergeCell ref="B375:C375"/>
    <mergeCell ref="E375:N375"/>
    <mergeCell ref="O375:Q375"/>
    <mergeCell ref="B393:C393"/>
    <mergeCell ref="E393:N393"/>
    <mergeCell ref="O393:Q393"/>
    <mergeCell ref="B395:C395"/>
    <mergeCell ref="E395:N395"/>
    <mergeCell ref="O395:Q395"/>
    <mergeCell ref="B389:C389"/>
    <mergeCell ref="E389:N389"/>
    <mergeCell ref="O389:Q389"/>
    <mergeCell ref="B391:C391"/>
    <mergeCell ref="E391:N391"/>
    <mergeCell ref="O391:Q391"/>
    <mergeCell ref="B385:C385"/>
    <mergeCell ref="E385:N385"/>
    <mergeCell ref="O385:Q385"/>
    <mergeCell ref="B387:C387"/>
    <mergeCell ref="E387:N387"/>
    <mergeCell ref="O387:Q387"/>
    <mergeCell ref="B405:C405"/>
    <mergeCell ref="E405:N405"/>
    <mergeCell ref="O405:Q405"/>
    <mergeCell ref="B407:C407"/>
    <mergeCell ref="E407:N407"/>
    <mergeCell ref="O407:Q407"/>
    <mergeCell ref="B401:C401"/>
    <mergeCell ref="E401:N401"/>
    <mergeCell ref="O401:Q401"/>
    <mergeCell ref="B403:C403"/>
    <mergeCell ref="E403:N403"/>
    <mergeCell ref="O403:Q403"/>
    <mergeCell ref="B397:C397"/>
    <mergeCell ref="E397:N397"/>
    <mergeCell ref="O397:Q397"/>
    <mergeCell ref="B399:C399"/>
    <mergeCell ref="E399:N399"/>
    <mergeCell ref="O399:Q399"/>
    <mergeCell ref="B417:C417"/>
    <mergeCell ref="E417:N417"/>
    <mergeCell ref="O417:Q417"/>
    <mergeCell ref="B419:C419"/>
    <mergeCell ref="E419:N419"/>
    <mergeCell ref="O419:Q419"/>
    <mergeCell ref="B413:C413"/>
    <mergeCell ref="E413:N413"/>
    <mergeCell ref="O413:Q413"/>
    <mergeCell ref="B415:C415"/>
    <mergeCell ref="E415:N415"/>
    <mergeCell ref="O415:Q415"/>
    <mergeCell ref="B409:C409"/>
    <mergeCell ref="E409:N409"/>
    <mergeCell ref="O409:Q409"/>
    <mergeCell ref="B411:C411"/>
    <mergeCell ref="E411:N411"/>
    <mergeCell ref="O411:Q411"/>
    <mergeCell ref="B429:C429"/>
    <mergeCell ref="E429:N429"/>
    <mergeCell ref="O429:Q429"/>
    <mergeCell ref="B431:C431"/>
    <mergeCell ref="E431:N431"/>
    <mergeCell ref="O431:Q431"/>
    <mergeCell ref="B425:C425"/>
    <mergeCell ref="E425:N425"/>
    <mergeCell ref="O425:Q425"/>
    <mergeCell ref="B427:C427"/>
    <mergeCell ref="E427:N427"/>
    <mergeCell ref="O427:Q427"/>
    <mergeCell ref="B421:C421"/>
    <mergeCell ref="E421:N421"/>
    <mergeCell ref="O421:Q421"/>
    <mergeCell ref="B423:C423"/>
    <mergeCell ref="E423:N423"/>
    <mergeCell ref="O423:Q423"/>
    <mergeCell ref="B441:C441"/>
    <mergeCell ref="E441:N441"/>
    <mergeCell ref="O441:Q441"/>
    <mergeCell ref="B443:C443"/>
    <mergeCell ref="E443:N443"/>
    <mergeCell ref="O443:Q443"/>
    <mergeCell ref="B437:C437"/>
    <mergeCell ref="E437:N437"/>
    <mergeCell ref="O437:Q437"/>
    <mergeCell ref="B439:C439"/>
    <mergeCell ref="E439:N439"/>
    <mergeCell ref="O439:Q439"/>
    <mergeCell ref="B433:C433"/>
    <mergeCell ref="E433:N433"/>
    <mergeCell ref="O433:Q433"/>
    <mergeCell ref="B435:C435"/>
    <mergeCell ref="E435:N435"/>
    <mergeCell ref="O435:Q435"/>
    <mergeCell ref="B453:C453"/>
    <mergeCell ref="E453:N453"/>
    <mergeCell ref="O453:Q453"/>
    <mergeCell ref="B455:C455"/>
    <mergeCell ref="E455:N455"/>
    <mergeCell ref="O455:Q455"/>
    <mergeCell ref="B449:C449"/>
    <mergeCell ref="E449:N449"/>
    <mergeCell ref="O449:Q449"/>
    <mergeCell ref="B451:C451"/>
    <mergeCell ref="E451:N451"/>
    <mergeCell ref="O451:Q451"/>
    <mergeCell ref="B445:C445"/>
    <mergeCell ref="E445:N445"/>
    <mergeCell ref="O445:Q445"/>
    <mergeCell ref="B447:C447"/>
    <mergeCell ref="E447:N447"/>
    <mergeCell ref="O447:Q447"/>
    <mergeCell ref="B465:C465"/>
    <mergeCell ref="E465:N465"/>
    <mergeCell ref="O465:Q465"/>
    <mergeCell ref="B467:C467"/>
    <mergeCell ref="E467:N467"/>
    <mergeCell ref="O467:Q467"/>
    <mergeCell ref="B461:C461"/>
    <mergeCell ref="E461:N461"/>
    <mergeCell ref="O461:Q461"/>
    <mergeCell ref="B463:C463"/>
    <mergeCell ref="E463:N463"/>
    <mergeCell ref="O463:Q463"/>
    <mergeCell ref="B457:C457"/>
    <mergeCell ref="E457:N457"/>
    <mergeCell ref="O457:Q457"/>
    <mergeCell ref="B459:C459"/>
    <mergeCell ref="E459:N459"/>
    <mergeCell ref="O459:Q459"/>
    <mergeCell ref="B477:C477"/>
    <mergeCell ref="E477:N477"/>
    <mergeCell ref="O477:Q477"/>
    <mergeCell ref="B479:C479"/>
    <mergeCell ref="E479:N479"/>
    <mergeCell ref="O479:Q479"/>
    <mergeCell ref="B473:C473"/>
    <mergeCell ref="E473:N473"/>
    <mergeCell ref="O473:Q473"/>
    <mergeCell ref="B475:C475"/>
    <mergeCell ref="E475:N475"/>
    <mergeCell ref="O475:Q475"/>
    <mergeCell ref="B469:C469"/>
    <mergeCell ref="E469:N469"/>
    <mergeCell ref="O469:Q469"/>
    <mergeCell ref="B471:C471"/>
    <mergeCell ref="E471:N471"/>
    <mergeCell ref="O471:Q471"/>
    <mergeCell ref="B489:C489"/>
    <mergeCell ref="E489:N489"/>
    <mergeCell ref="O489:Q489"/>
    <mergeCell ref="B491:C491"/>
    <mergeCell ref="E491:N491"/>
    <mergeCell ref="O491:Q491"/>
    <mergeCell ref="B485:C485"/>
    <mergeCell ref="E485:N485"/>
    <mergeCell ref="O485:Q485"/>
    <mergeCell ref="B487:C487"/>
    <mergeCell ref="E487:N487"/>
    <mergeCell ref="O487:Q487"/>
    <mergeCell ref="B481:C481"/>
    <mergeCell ref="E481:N481"/>
    <mergeCell ref="O481:Q481"/>
    <mergeCell ref="B483:C483"/>
    <mergeCell ref="E483:N483"/>
    <mergeCell ref="O483:Q483"/>
    <mergeCell ref="B501:C501"/>
    <mergeCell ref="E501:N501"/>
    <mergeCell ref="O501:Q501"/>
    <mergeCell ref="B503:C503"/>
    <mergeCell ref="E503:N503"/>
    <mergeCell ref="O503:Q503"/>
    <mergeCell ref="B497:C497"/>
    <mergeCell ref="E497:N497"/>
    <mergeCell ref="O497:Q497"/>
    <mergeCell ref="B499:C499"/>
    <mergeCell ref="E499:N499"/>
    <mergeCell ref="O499:Q499"/>
    <mergeCell ref="B493:C493"/>
    <mergeCell ref="E493:N493"/>
    <mergeCell ref="O493:Q493"/>
    <mergeCell ref="B495:C495"/>
    <mergeCell ref="E495:N495"/>
    <mergeCell ref="O495:Q495"/>
    <mergeCell ref="B513:C513"/>
    <mergeCell ref="E513:N513"/>
    <mergeCell ref="O513:Q513"/>
    <mergeCell ref="B515:C515"/>
    <mergeCell ref="E515:N515"/>
    <mergeCell ref="O515:Q515"/>
    <mergeCell ref="B509:C509"/>
    <mergeCell ref="E509:N509"/>
    <mergeCell ref="O509:Q509"/>
    <mergeCell ref="B511:C511"/>
    <mergeCell ref="E511:N511"/>
    <mergeCell ref="O511:Q511"/>
    <mergeCell ref="B505:C505"/>
    <mergeCell ref="E505:N505"/>
    <mergeCell ref="O505:Q505"/>
    <mergeCell ref="B507:C507"/>
    <mergeCell ref="E507:N507"/>
    <mergeCell ref="O507:Q507"/>
    <mergeCell ref="B525:C525"/>
    <mergeCell ref="E525:N525"/>
    <mergeCell ref="O525:Q525"/>
    <mergeCell ref="B527:C527"/>
    <mergeCell ref="E527:N527"/>
    <mergeCell ref="O527:Q527"/>
    <mergeCell ref="B521:C521"/>
    <mergeCell ref="E521:N521"/>
    <mergeCell ref="O521:Q521"/>
    <mergeCell ref="B523:C523"/>
    <mergeCell ref="E523:N523"/>
    <mergeCell ref="O523:Q523"/>
    <mergeCell ref="B517:C517"/>
    <mergeCell ref="E517:N517"/>
    <mergeCell ref="O517:Q517"/>
    <mergeCell ref="B519:C519"/>
    <mergeCell ref="E519:N519"/>
    <mergeCell ref="O519:Q519"/>
    <mergeCell ref="B537:C537"/>
    <mergeCell ref="E537:N537"/>
    <mergeCell ref="O537:Q537"/>
    <mergeCell ref="B539:C539"/>
    <mergeCell ref="E539:N539"/>
    <mergeCell ref="O539:Q539"/>
    <mergeCell ref="B533:C533"/>
    <mergeCell ref="E533:N533"/>
    <mergeCell ref="O533:Q533"/>
    <mergeCell ref="B535:C535"/>
    <mergeCell ref="E535:N535"/>
    <mergeCell ref="O535:Q535"/>
    <mergeCell ref="B529:C529"/>
    <mergeCell ref="E529:N529"/>
    <mergeCell ref="O529:Q529"/>
    <mergeCell ref="B531:C531"/>
    <mergeCell ref="E531:N531"/>
    <mergeCell ref="O531:Q531"/>
    <mergeCell ref="B549:C549"/>
    <mergeCell ref="E549:N549"/>
    <mergeCell ref="O549:Q549"/>
    <mergeCell ref="B551:C551"/>
    <mergeCell ref="E551:N551"/>
    <mergeCell ref="O551:Q551"/>
    <mergeCell ref="B545:C545"/>
    <mergeCell ref="E545:N545"/>
    <mergeCell ref="O545:Q545"/>
    <mergeCell ref="B547:C547"/>
    <mergeCell ref="E547:N547"/>
    <mergeCell ref="O547:Q547"/>
    <mergeCell ref="B541:C541"/>
    <mergeCell ref="E541:N541"/>
    <mergeCell ref="O541:Q541"/>
    <mergeCell ref="B543:C543"/>
    <mergeCell ref="E543:N543"/>
    <mergeCell ref="O543:Q543"/>
    <mergeCell ref="B561:C561"/>
    <mergeCell ref="E561:N561"/>
    <mergeCell ref="O561:Q561"/>
    <mergeCell ref="B563:C563"/>
    <mergeCell ref="E563:N563"/>
    <mergeCell ref="O563:Q563"/>
    <mergeCell ref="B557:C557"/>
    <mergeCell ref="E557:N557"/>
    <mergeCell ref="O557:Q557"/>
    <mergeCell ref="B559:C559"/>
    <mergeCell ref="E559:N559"/>
    <mergeCell ref="O559:Q559"/>
    <mergeCell ref="B553:C553"/>
    <mergeCell ref="E553:N553"/>
    <mergeCell ref="O553:Q553"/>
    <mergeCell ref="B555:C555"/>
    <mergeCell ref="E555:N555"/>
    <mergeCell ref="O555:Q555"/>
    <mergeCell ref="B573:C573"/>
    <mergeCell ref="E573:N573"/>
    <mergeCell ref="O573:Q573"/>
    <mergeCell ref="B575:C575"/>
    <mergeCell ref="E575:N575"/>
    <mergeCell ref="O575:Q575"/>
    <mergeCell ref="B569:C569"/>
    <mergeCell ref="E569:N569"/>
    <mergeCell ref="O569:Q569"/>
    <mergeCell ref="B571:C571"/>
    <mergeCell ref="E571:N571"/>
    <mergeCell ref="O571:Q571"/>
    <mergeCell ref="B565:C565"/>
    <mergeCell ref="E565:N565"/>
    <mergeCell ref="O565:Q565"/>
    <mergeCell ref="B567:C567"/>
    <mergeCell ref="E567:N567"/>
    <mergeCell ref="O567:Q567"/>
    <mergeCell ref="B585:C585"/>
    <mergeCell ref="E585:N585"/>
    <mergeCell ref="O585:Q585"/>
    <mergeCell ref="B587:C587"/>
    <mergeCell ref="E587:N587"/>
    <mergeCell ref="O587:Q587"/>
    <mergeCell ref="B581:C581"/>
    <mergeCell ref="E581:N581"/>
    <mergeCell ref="O581:Q581"/>
    <mergeCell ref="B583:C583"/>
    <mergeCell ref="E583:N583"/>
    <mergeCell ref="O583:Q583"/>
    <mergeCell ref="B577:C577"/>
    <mergeCell ref="E577:N577"/>
    <mergeCell ref="O577:Q577"/>
    <mergeCell ref="B579:C579"/>
    <mergeCell ref="E579:N579"/>
    <mergeCell ref="O579:Q579"/>
    <mergeCell ref="B597:C597"/>
    <mergeCell ref="E597:N597"/>
    <mergeCell ref="O597:Q597"/>
    <mergeCell ref="B599:C599"/>
    <mergeCell ref="E599:N599"/>
    <mergeCell ref="O599:Q599"/>
    <mergeCell ref="B593:C593"/>
    <mergeCell ref="E593:N593"/>
    <mergeCell ref="O593:Q593"/>
    <mergeCell ref="B595:C595"/>
    <mergeCell ref="E595:N595"/>
    <mergeCell ref="O595:Q595"/>
    <mergeCell ref="B589:C589"/>
    <mergeCell ref="E589:N589"/>
    <mergeCell ref="O589:Q589"/>
    <mergeCell ref="B591:C591"/>
    <mergeCell ref="E591:N591"/>
    <mergeCell ref="O591:Q591"/>
    <mergeCell ref="B609:C609"/>
    <mergeCell ref="E609:N609"/>
    <mergeCell ref="O609:Q609"/>
    <mergeCell ref="B611:C611"/>
    <mergeCell ref="E611:N611"/>
    <mergeCell ref="O611:Q611"/>
    <mergeCell ref="B605:C605"/>
    <mergeCell ref="E605:N605"/>
    <mergeCell ref="O605:Q605"/>
    <mergeCell ref="B607:C607"/>
    <mergeCell ref="E607:N607"/>
    <mergeCell ref="O607:Q607"/>
    <mergeCell ref="B601:C601"/>
    <mergeCell ref="E601:N601"/>
    <mergeCell ref="O601:Q601"/>
    <mergeCell ref="B603:C603"/>
    <mergeCell ref="E603:N603"/>
    <mergeCell ref="O603:Q603"/>
    <mergeCell ref="B621:C621"/>
    <mergeCell ref="E621:N621"/>
    <mergeCell ref="O621:Q621"/>
    <mergeCell ref="B623:C623"/>
    <mergeCell ref="E623:N623"/>
    <mergeCell ref="O623:Q623"/>
    <mergeCell ref="B617:C617"/>
    <mergeCell ref="E617:N617"/>
    <mergeCell ref="O617:Q617"/>
    <mergeCell ref="B619:C619"/>
    <mergeCell ref="E619:N619"/>
    <mergeCell ref="O619:Q619"/>
    <mergeCell ref="B613:C613"/>
    <mergeCell ref="E613:N613"/>
    <mergeCell ref="O613:Q613"/>
    <mergeCell ref="B615:C615"/>
    <mergeCell ref="E615:N615"/>
    <mergeCell ref="O615:Q615"/>
    <mergeCell ref="B633:C633"/>
    <mergeCell ref="E633:N633"/>
    <mergeCell ref="O633:Q633"/>
    <mergeCell ref="B635:C635"/>
    <mergeCell ref="E635:N635"/>
    <mergeCell ref="O635:Q635"/>
    <mergeCell ref="B629:C629"/>
    <mergeCell ref="E629:N629"/>
    <mergeCell ref="O629:Q629"/>
    <mergeCell ref="B631:C631"/>
    <mergeCell ref="E631:N631"/>
    <mergeCell ref="O631:Q631"/>
    <mergeCell ref="B625:C625"/>
    <mergeCell ref="E625:N625"/>
    <mergeCell ref="O625:Q625"/>
    <mergeCell ref="B627:C627"/>
    <mergeCell ref="E627:N627"/>
    <mergeCell ref="O627:Q627"/>
    <mergeCell ref="B645:C645"/>
    <mergeCell ref="E645:N645"/>
    <mergeCell ref="O645:Q645"/>
    <mergeCell ref="B647:C647"/>
    <mergeCell ref="E647:N647"/>
    <mergeCell ref="O647:Q647"/>
    <mergeCell ref="B641:C641"/>
    <mergeCell ref="E641:N641"/>
    <mergeCell ref="O641:Q641"/>
    <mergeCell ref="B643:C643"/>
    <mergeCell ref="E643:N643"/>
    <mergeCell ref="O643:Q643"/>
    <mergeCell ref="B637:C637"/>
    <mergeCell ref="E637:N637"/>
    <mergeCell ref="O637:Q637"/>
    <mergeCell ref="B639:C639"/>
    <mergeCell ref="E639:N639"/>
    <mergeCell ref="O639:Q639"/>
    <mergeCell ref="B657:C657"/>
    <mergeCell ref="E657:N657"/>
    <mergeCell ref="O657:Q657"/>
    <mergeCell ref="B659:C659"/>
    <mergeCell ref="E659:N659"/>
    <mergeCell ref="O659:Q659"/>
    <mergeCell ref="B653:C653"/>
    <mergeCell ref="E653:N653"/>
    <mergeCell ref="O653:Q653"/>
    <mergeCell ref="B655:C655"/>
    <mergeCell ref="E655:N655"/>
    <mergeCell ref="O655:Q655"/>
    <mergeCell ref="B649:C649"/>
    <mergeCell ref="E649:N649"/>
    <mergeCell ref="O649:Q649"/>
    <mergeCell ref="B651:C651"/>
    <mergeCell ref="E651:N651"/>
    <mergeCell ref="O651:Q651"/>
    <mergeCell ref="B669:C669"/>
    <mergeCell ref="E669:N669"/>
    <mergeCell ref="O669:Q669"/>
    <mergeCell ref="B671:C671"/>
    <mergeCell ref="E671:N671"/>
    <mergeCell ref="O671:Q671"/>
    <mergeCell ref="B665:C665"/>
    <mergeCell ref="E665:N665"/>
    <mergeCell ref="O665:Q665"/>
    <mergeCell ref="B667:C667"/>
    <mergeCell ref="E667:N667"/>
    <mergeCell ref="O667:Q667"/>
    <mergeCell ref="B661:C661"/>
    <mergeCell ref="E661:N661"/>
    <mergeCell ref="O661:Q661"/>
    <mergeCell ref="B663:C663"/>
    <mergeCell ref="E663:N663"/>
    <mergeCell ref="O663:Q663"/>
    <mergeCell ref="I686:M686"/>
    <mergeCell ref="O686:Q686"/>
    <mergeCell ref="L689:Q689"/>
    <mergeCell ref="B681:C681"/>
    <mergeCell ref="E681:N681"/>
    <mergeCell ref="O681:Q681"/>
    <mergeCell ref="B683:C683"/>
    <mergeCell ref="E683:N683"/>
    <mergeCell ref="O683:Q683"/>
    <mergeCell ref="B677:C677"/>
    <mergeCell ref="E677:N677"/>
    <mergeCell ref="O677:Q677"/>
    <mergeCell ref="B679:C679"/>
    <mergeCell ref="E679:N679"/>
    <mergeCell ref="O679:Q679"/>
    <mergeCell ref="B673:C673"/>
    <mergeCell ref="E673:N673"/>
    <mergeCell ref="O673:Q673"/>
    <mergeCell ref="B675:C675"/>
    <mergeCell ref="E675:N675"/>
    <mergeCell ref="O675:Q675"/>
  </mergeCells>
  <printOptions horizontalCentered="1"/>
  <pageMargins left="0.23622047244094491" right="0.23622047244094491" top="0.23622047244094491" bottom="0.23622047244094491" header="0" footer="0"/>
  <pageSetup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C1:R54"/>
  <sheetViews>
    <sheetView showGridLines="0" showOutlineSymbols="0" zoomScaleNormal="100" workbookViewId="0">
      <selection activeCell="C51" sqref="C51"/>
    </sheetView>
  </sheetViews>
  <sheetFormatPr baseColWidth="10" defaultRowHeight="12.75" customHeight="1" x14ac:dyDescent="0.25"/>
  <cols>
    <col min="1" max="1" width="1.42578125" style="17" customWidth="1"/>
    <col min="2" max="2" width="4" style="17" customWidth="1"/>
    <col min="3" max="3" width="20.85546875" style="17" customWidth="1"/>
    <col min="4" max="4" width="2.28515625" style="17" customWidth="1"/>
    <col min="5" max="5" width="5.5703125" style="17" customWidth="1"/>
    <col min="6" max="6" width="19.5703125" style="17" customWidth="1"/>
    <col min="7" max="7" width="37.7109375" style="17" customWidth="1"/>
    <col min="8" max="8" width="1.140625" style="17" customWidth="1"/>
    <col min="9" max="9" width="2.85546875" style="17" customWidth="1"/>
    <col min="10" max="10" width="5.140625" style="17" customWidth="1"/>
    <col min="11" max="11" width="5.7109375" style="17" customWidth="1"/>
    <col min="12" max="12" width="9.140625" style="17" customWidth="1"/>
    <col min="13" max="13" width="2.28515625" style="17" customWidth="1"/>
    <col min="14" max="14" width="3.42578125" style="17" customWidth="1"/>
    <col min="15" max="15" width="10.28515625" style="17" customWidth="1"/>
    <col min="16" max="16" width="7.85546875" style="17" customWidth="1"/>
    <col min="17" max="17" width="4" style="17" customWidth="1"/>
    <col min="18" max="18" width="1" style="17" customWidth="1"/>
    <col min="19" max="256" width="6.85546875" style="17" customWidth="1"/>
    <col min="257" max="257" width="1.42578125" style="17" customWidth="1"/>
    <col min="258" max="258" width="4" style="17" customWidth="1"/>
    <col min="259" max="259" width="20.85546875" style="17" customWidth="1"/>
    <col min="260" max="260" width="2.28515625" style="17" customWidth="1"/>
    <col min="261" max="261" width="5.5703125" style="17" customWidth="1"/>
    <col min="262" max="262" width="19.5703125" style="17" customWidth="1"/>
    <col min="263" max="263" width="37.7109375" style="17" customWidth="1"/>
    <col min="264" max="264" width="1.140625" style="17" customWidth="1"/>
    <col min="265" max="265" width="2.85546875" style="17" customWidth="1"/>
    <col min="266" max="266" width="5.140625" style="17" customWidth="1"/>
    <col min="267" max="267" width="5.7109375" style="17" customWidth="1"/>
    <col min="268" max="268" width="9.140625" style="17" customWidth="1"/>
    <col min="269" max="269" width="2.28515625" style="17" customWidth="1"/>
    <col min="270" max="270" width="3.42578125" style="17" customWidth="1"/>
    <col min="271" max="271" width="10.28515625" style="17" customWidth="1"/>
    <col min="272" max="272" width="7.85546875" style="17" customWidth="1"/>
    <col min="273" max="273" width="4" style="17" customWidth="1"/>
    <col min="274" max="274" width="1" style="17" customWidth="1"/>
    <col min="275" max="512" width="6.85546875" style="17" customWidth="1"/>
    <col min="513" max="513" width="1.42578125" style="17" customWidth="1"/>
    <col min="514" max="514" width="4" style="17" customWidth="1"/>
    <col min="515" max="515" width="20.85546875" style="17" customWidth="1"/>
    <col min="516" max="516" width="2.28515625" style="17" customWidth="1"/>
    <col min="517" max="517" width="5.5703125" style="17" customWidth="1"/>
    <col min="518" max="518" width="19.5703125" style="17" customWidth="1"/>
    <col min="519" max="519" width="37.7109375" style="17" customWidth="1"/>
    <col min="520" max="520" width="1.140625" style="17" customWidth="1"/>
    <col min="521" max="521" width="2.85546875" style="17" customWidth="1"/>
    <col min="522" max="522" width="5.140625" style="17" customWidth="1"/>
    <col min="523" max="523" width="5.7109375" style="17" customWidth="1"/>
    <col min="524" max="524" width="9.140625" style="17" customWidth="1"/>
    <col min="525" max="525" width="2.28515625" style="17" customWidth="1"/>
    <col min="526" max="526" width="3.42578125" style="17" customWidth="1"/>
    <col min="527" max="527" width="10.28515625" style="17" customWidth="1"/>
    <col min="528" max="528" width="7.85546875" style="17" customWidth="1"/>
    <col min="529" max="529" width="4" style="17" customWidth="1"/>
    <col min="530" max="530" width="1" style="17" customWidth="1"/>
    <col min="531" max="768" width="6.85546875" style="17" customWidth="1"/>
    <col min="769" max="769" width="1.42578125" style="17" customWidth="1"/>
    <col min="770" max="770" width="4" style="17" customWidth="1"/>
    <col min="771" max="771" width="20.85546875" style="17" customWidth="1"/>
    <col min="772" max="772" width="2.28515625" style="17" customWidth="1"/>
    <col min="773" max="773" width="5.5703125" style="17" customWidth="1"/>
    <col min="774" max="774" width="19.5703125" style="17" customWidth="1"/>
    <col min="775" max="775" width="37.7109375" style="17" customWidth="1"/>
    <col min="776" max="776" width="1.140625" style="17" customWidth="1"/>
    <col min="777" max="777" width="2.85546875" style="17" customWidth="1"/>
    <col min="778" max="778" width="5.140625" style="17" customWidth="1"/>
    <col min="779" max="779" width="5.7109375" style="17" customWidth="1"/>
    <col min="780" max="780" width="9.140625" style="17" customWidth="1"/>
    <col min="781" max="781" width="2.28515625" style="17" customWidth="1"/>
    <col min="782" max="782" width="3.42578125" style="17" customWidth="1"/>
    <col min="783" max="783" width="10.28515625" style="17" customWidth="1"/>
    <col min="784" max="784" width="7.85546875" style="17" customWidth="1"/>
    <col min="785" max="785" width="4" style="17" customWidth="1"/>
    <col min="786" max="786" width="1" style="17" customWidth="1"/>
    <col min="787" max="1024" width="6.85546875" style="17" customWidth="1"/>
    <col min="1025" max="1025" width="1.42578125" style="17" customWidth="1"/>
    <col min="1026" max="1026" width="4" style="17" customWidth="1"/>
    <col min="1027" max="1027" width="20.85546875" style="17" customWidth="1"/>
    <col min="1028" max="1028" width="2.28515625" style="17" customWidth="1"/>
    <col min="1029" max="1029" width="5.5703125" style="17" customWidth="1"/>
    <col min="1030" max="1030" width="19.5703125" style="17" customWidth="1"/>
    <col min="1031" max="1031" width="37.7109375" style="17" customWidth="1"/>
    <col min="1032" max="1032" width="1.140625" style="17" customWidth="1"/>
    <col min="1033" max="1033" width="2.85546875" style="17" customWidth="1"/>
    <col min="1034" max="1034" width="5.140625" style="17" customWidth="1"/>
    <col min="1035" max="1035" width="5.7109375" style="17" customWidth="1"/>
    <col min="1036" max="1036" width="9.140625" style="17" customWidth="1"/>
    <col min="1037" max="1037" width="2.28515625" style="17" customWidth="1"/>
    <col min="1038" max="1038" width="3.42578125" style="17" customWidth="1"/>
    <col min="1039" max="1039" width="10.28515625" style="17" customWidth="1"/>
    <col min="1040" max="1040" width="7.85546875" style="17" customWidth="1"/>
    <col min="1041" max="1041" width="4" style="17" customWidth="1"/>
    <col min="1042" max="1042" width="1" style="17" customWidth="1"/>
    <col min="1043" max="1280" width="6.85546875" style="17" customWidth="1"/>
    <col min="1281" max="1281" width="1.42578125" style="17" customWidth="1"/>
    <col min="1282" max="1282" width="4" style="17" customWidth="1"/>
    <col min="1283" max="1283" width="20.85546875" style="17" customWidth="1"/>
    <col min="1284" max="1284" width="2.28515625" style="17" customWidth="1"/>
    <col min="1285" max="1285" width="5.5703125" style="17" customWidth="1"/>
    <col min="1286" max="1286" width="19.5703125" style="17" customWidth="1"/>
    <col min="1287" max="1287" width="37.7109375" style="17" customWidth="1"/>
    <col min="1288" max="1288" width="1.140625" style="17" customWidth="1"/>
    <col min="1289" max="1289" width="2.85546875" style="17" customWidth="1"/>
    <col min="1290" max="1290" width="5.140625" style="17" customWidth="1"/>
    <col min="1291" max="1291" width="5.7109375" style="17" customWidth="1"/>
    <col min="1292" max="1292" width="9.140625" style="17" customWidth="1"/>
    <col min="1293" max="1293" width="2.28515625" style="17" customWidth="1"/>
    <col min="1294" max="1294" width="3.42578125" style="17" customWidth="1"/>
    <col min="1295" max="1295" width="10.28515625" style="17" customWidth="1"/>
    <col min="1296" max="1296" width="7.85546875" style="17" customWidth="1"/>
    <col min="1297" max="1297" width="4" style="17" customWidth="1"/>
    <col min="1298" max="1298" width="1" style="17" customWidth="1"/>
    <col min="1299" max="1536" width="6.85546875" style="17" customWidth="1"/>
    <col min="1537" max="1537" width="1.42578125" style="17" customWidth="1"/>
    <col min="1538" max="1538" width="4" style="17" customWidth="1"/>
    <col min="1539" max="1539" width="20.85546875" style="17" customWidth="1"/>
    <col min="1540" max="1540" width="2.28515625" style="17" customWidth="1"/>
    <col min="1541" max="1541" width="5.5703125" style="17" customWidth="1"/>
    <col min="1542" max="1542" width="19.5703125" style="17" customWidth="1"/>
    <col min="1543" max="1543" width="37.7109375" style="17" customWidth="1"/>
    <col min="1544" max="1544" width="1.140625" style="17" customWidth="1"/>
    <col min="1545" max="1545" width="2.85546875" style="17" customWidth="1"/>
    <col min="1546" max="1546" width="5.140625" style="17" customWidth="1"/>
    <col min="1547" max="1547" width="5.7109375" style="17" customWidth="1"/>
    <col min="1548" max="1548" width="9.140625" style="17" customWidth="1"/>
    <col min="1549" max="1549" width="2.28515625" style="17" customWidth="1"/>
    <col min="1550" max="1550" width="3.42578125" style="17" customWidth="1"/>
    <col min="1551" max="1551" width="10.28515625" style="17" customWidth="1"/>
    <col min="1552" max="1552" width="7.85546875" style="17" customWidth="1"/>
    <col min="1553" max="1553" width="4" style="17" customWidth="1"/>
    <col min="1554" max="1554" width="1" style="17" customWidth="1"/>
    <col min="1555" max="1792" width="6.85546875" style="17" customWidth="1"/>
    <col min="1793" max="1793" width="1.42578125" style="17" customWidth="1"/>
    <col min="1794" max="1794" width="4" style="17" customWidth="1"/>
    <col min="1795" max="1795" width="20.85546875" style="17" customWidth="1"/>
    <col min="1796" max="1796" width="2.28515625" style="17" customWidth="1"/>
    <col min="1797" max="1797" width="5.5703125" style="17" customWidth="1"/>
    <col min="1798" max="1798" width="19.5703125" style="17" customWidth="1"/>
    <col min="1799" max="1799" width="37.7109375" style="17" customWidth="1"/>
    <col min="1800" max="1800" width="1.140625" style="17" customWidth="1"/>
    <col min="1801" max="1801" width="2.85546875" style="17" customWidth="1"/>
    <col min="1802" max="1802" width="5.140625" style="17" customWidth="1"/>
    <col min="1803" max="1803" width="5.7109375" style="17" customWidth="1"/>
    <col min="1804" max="1804" width="9.140625" style="17" customWidth="1"/>
    <col min="1805" max="1805" width="2.28515625" style="17" customWidth="1"/>
    <col min="1806" max="1806" width="3.42578125" style="17" customWidth="1"/>
    <col min="1807" max="1807" width="10.28515625" style="17" customWidth="1"/>
    <col min="1808" max="1808" width="7.85546875" style="17" customWidth="1"/>
    <col min="1809" max="1809" width="4" style="17" customWidth="1"/>
    <col min="1810" max="1810" width="1" style="17" customWidth="1"/>
    <col min="1811" max="2048" width="6.85546875" style="17" customWidth="1"/>
    <col min="2049" max="2049" width="1.42578125" style="17" customWidth="1"/>
    <col min="2050" max="2050" width="4" style="17" customWidth="1"/>
    <col min="2051" max="2051" width="20.85546875" style="17" customWidth="1"/>
    <col min="2052" max="2052" width="2.28515625" style="17" customWidth="1"/>
    <col min="2053" max="2053" width="5.5703125" style="17" customWidth="1"/>
    <col min="2054" max="2054" width="19.5703125" style="17" customWidth="1"/>
    <col min="2055" max="2055" width="37.7109375" style="17" customWidth="1"/>
    <col min="2056" max="2056" width="1.140625" style="17" customWidth="1"/>
    <col min="2057" max="2057" width="2.85546875" style="17" customWidth="1"/>
    <col min="2058" max="2058" width="5.140625" style="17" customWidth="1"/>
    <col min="2059" max="2059" width="5.7109375" style="17" customWidth="1"/>
    <col min="2060" max="2060" width="9.140625" style="17" customWidth="1"/>
    <col min="2061" max="2061" width="2.28515625" style="17" customWidth="1"/>
    <col min="2062" max="2062" width="3.42578125" style="17" customWidth="1"/>
    <col min="2063" max="2063" width="10.28515625" style="17" customWidth="1"/>
    <col min="2064" max="2064" width="7.85546875" style="17" customWidth="1"/>
    <col min="2065" max="2065" width="4" style="17" customWidth="1"/>
    <col min="2066" max="2066" width="1" style="17" customWidth="1"/>
    <col min="2067" max="2304" width="6.85546875" style="17" customWidth="1"/>
    <col min="2305" max="2305" width="1.42578125" style="17" customWidth="1"/>
    <col min="2306" max="2306" width="4" style="17" customWidth="1"/>
    <col min="2307" max="2307" width="20.85546875" style="17" customWidth="1"/>
    <col min="2308" max="2308" width="2.28515625" style="17" customWidth="1"/>
    <col min="2309" max="2309" width="5.5703125" style="17" customWidth="1"/>
    <col min="2310" max="2310" width="19.5703125" style="17" customWidth="1"/>
    <col min="2311" max="2311" width="37.7109375" style="17" customWidth="1"/>
    <col min="2312" max="2312" width="1.140625" style="17" customWidth="1"/>
    <col min="2313" max="2313" width="2.85546875" style="17" customWidth="1"/>
    <col min="2314" max="2314" width="5.140625" style="17" customWidth="1"/>
    <col min="2315" max="2315" width="5.7109375" style="17" customWidth="1"/>
    <col min="2316" max="2316" width="9.140625" style="17" customWidth="1"/>
    <col min="2317" max="2317" width="2.28515625" style="17" customWidth="1"/>
    <col min="2318" max="2318" width="3.42578125" style="17" customWidth="1"/>
    <col min="2319" max="2319" width="10.28515625" style="17" customWidth="1"/>
    <col min="2320" max="2320" width="7.85546875" style="17" customWidth="1"/>
    <col min="2321" max="2321" width="4" style="17" customWidth="1"/>
    <col min="2322" max="2322" width="1" style="17" customWidth="1"/>
    <col min="2323" max="2560" width="6.85546875" style="17" customWidth="1"/>
    <col min="2561" max="2561" width="1.42578125" style="17" customWidth="1"/>
    <col min="2562" max="2562" width="4" style="17" customWidth="1"/>
    <col min="2563" max="2563" width="20.85546875" style="17" customWidth="1"/>
    <col min="2564" max="2564" width="2.28515625" style="17" customWidth="1"/>
    <col min="2565" max="2565" width="5.5703125" style="17" customWidth="1"/>
    <col min="2566" max="2566" width="19.5703125" style="17" customWidth="1"/>
    <col min="2567" max="2567" width="37.7109375" style="17" customWidth="1"/>
    <col min="2568" max="2568" width="1.140625" style="17" customWidth="1"/>
    <col min="2569" max="2569" width="2.85546875" style="17" customWidth="1"/>
    <col min="2570" max="2570" width="5.140625" style="17" customWidth="1"/>
    <col min="2571" max="2571" width="5.7109375" style="17" customWidth="1"/>
    <col min="2572" max="2572" width="9.140625" style="17" customWidth="1"/>
    <col min="2573" max="2573" width="2.28515625" style="17" customWidth="1"/>
    <col min="2574" max="2574" width="3.42578125" style="17" customWidth="1"/>
    <col min="2575" max="2575" width="10.28515625" style="17" customWidth="1"/>
    <col min="2576" max="2576" width="7.85546875" style="17" customWidth="1"/>
    <col min="2577" max="2577" width="4" style="17" customWidth="1"/>
    <col min="2578" max="2578" width="1" style="17" customWidth="1"/>
    <col min="2579" max="2816" width="6.85546875" style="17" customWidth="1"/>
    <col min="2817" max="2817" width="1.42578125" style="17" customWidth="1"/>
    <col min="2818" max="2818" width="4" style="17" customWidth="1"/>
    <col min="2819" max="2819" width="20.85546875" style="17" customWidth="1"/>
    <col min="2820" max="2820" width="2.28515625" style="17" customWidth="1"/>
    <col min="2821" max="2821" width="5.5703125" style="17" customWidth="1"/>
    <col min="2822" max="2822" width="19.5703125" style="17" customWidth="1"/>
    <col min="2823" max="2823" width="37.7109375" style="17" customWidth="1"/>
    <col min="2824" max="2824" width="1.140625" style="17" customWidth="1"/>
    <col min="2825" max="2825" width="2.85546875" style="17" customWidth="1"/>
    <col min="2826" max="2826" width="5.140625" style="17" customWidth="1"/>
    <col min="2827" max="2827" width="5.7109375" style="17" customWidth="1"/>
    <col min="2828" max="2828" width="9.140625" style="17" customWidth="1"/>
    <col min="2829" max="2829" width="2.28515625" style="17" customWidth="1"/>
    <col min="2830" max="2830" width="3.42578125" style="17" customWidth="1"/>
    <col min="2831" max="2831" width="10.28515625" style="17" customWidth="1"/>
    <col min="2832" max="2832" width="7.85546875" style="17" customWidth="1"/>
    <col min="2833" max="2833" width="4" style="17" customWidth="1"/>
    <col min="2834" max="2834" width="1" style="17" customWidth="1"/>
    <col min="2835" max="3072" width="6.85546875" style="17" customWidth="1"/>
    <col min="3073" max="3073" width="1.42578125" style="17" customWidth="1"/>
    <col min="3074" max="3074" width="4" style="17" customWidth="1"/>
    <col min="3075" max="3075" width="20.85546875" style="17" customWidth="1"/>
    <col min="3076" max="3076" width="2.28515625" style="17" customWidth="1"/>
    <col min="3077" max="3077" width="5.5703125" style="17" customWidth="1"/>
    <col min="3078" max="3078" width="19.5703125" style="17" customWidth="1"/>
    <col min="3079" max="3079" width="37.7109375" style="17" customWidth="1"/>
    <col min="3080" max="3080" width="1.140625" style="17" customWidth="1"/>
    <col min="3081" max="3081" width="2.85546875" style="17" customWidth="1"/>
    <col min="3082" max="3082" width="5.140625" style="17" customWidth="1"/>
    <col min="3083" max="3083" width="5.7109375" style="17" customWidth="1"/>
    <col min="3084" max="3084" width="9.140625" style="17" customWidth="1"/>
    <col min="3085" max="3085" width="2.28515625" style="17" customWidth="1"/>
    <col min="3086" max="3086" width="3.42578125" style="17" customWidth="1"/>
    <col min="3087" max="3087" width="10.28515625" style="17" customWidth="1"/>
    <col min="3088" max="3088" width="7.85546875" style="17" customWidth="1"/>
    <col min="3089" max="3089" width="4" style="17" customWidth="1"/>
    <col min="3090" max="3090" width="1" style="17" customWidth="1"/>
    <col min="3091" max="3328" width="6.85546875" style="17" customWidth="1"/>
    <col min="3329" max="3329" width="1.42578125" style="17" customWidth="1"/>
    <col min="3330" max="3330" width="4" style="17" customWidth="1"/>
    <col min="3331" max="3331" width="20.85546875" style="17" customWidth="1"/>
    <col min="3332" max="3332" width="2.28515625" style="17" customWidth="1"/>
    <col min="3333" max="3333" width="5.5703125" style="17" customWidth="1"/>
    <col min="3334" max="3334" width="19.5703125" style="17" customWidth="1"/>
    <col min="3335" max="3335" width="37.7109375" style="17" customWidth="1"/>
    <col min="3336" max="3336" width="1.140625" style="17" customWidth="1"/>
    <col min="3337" max="3337" width="2.85546875" style="17" customWidth="1"/>
    <col min="3338" max="3338" width="5.140625" style="17" customWidth="1"/>
    <col min="3339" max="3339" width="5.7109375" style="17" customWidth="1"/>
    <col min="3340" max="3340" width="9.140625" style="17" customWidth="1"/>
    <col min="3341" max="3341" width="2.28515625" style="17" customWidth="1"/>
    <col min="3342" max="3342" width="3.42578125" style="17" customWidth="1"/>
    <col min="3343" max="3343" width="10.28515625" style="17" customWidth="1"/>
    <col min="3344" max="3344" width="7.85546875" style="17" customWidth="1"/>
    <col min="3345" max="3345" width="4" style="17" customWidth="1"/>
    <col min="3346" max="3346" width="1" style="17" customWidth="1"/>
    <col min="3347" max="3584" width="6.85546875" style="17" customWidth="1"/>
    <col min="3585" max="3585" width="1.42578125" style="17" customWidth="1"/>
    <col min="3586" max="3586" width="4" style="17" customWidth="1"/>
    <col min="3587" max="3587" width="20.85546875" style="17" customWidth="1"/>
    <col min="3588" max="3588" width="2.28515625" style="17" customWidth="1"/>
    <col min="3589" max="3589" width="5.5703125" style="17" customWidth="1"/>
    <col min="3590" max="3590" width="19.5703125" style="17" customWidth="1"/>
    <col min="3591" max="3591" width="37.7109375" style="17" customWidth="1"/>
    <col min="3592" max="3592" width="1.140625" style="17" customWidth="1"/>
    <col min="3593" max="3593" width="2.85546875" style="17" customWidth="1"/>
    <col min="3594" max="3594" width="5.140625" style="17" customWidth="1"/>
    <col min="3595" max="3595" width="5.7109375" style="17" customWidth="1"/>
    <col min="3596" max="3596" width="9.140625" style="17" customWidth="1"/>
    <col min="3597" max="3597" width="2.28515625" style="17" customWidth="1"/>
    <col min="3598" max="3598" width="3.42578125" style="17" customWidth="1"/>
    <col min="3599" max="3599" width="10.28515625" style="17" customWidth="1"/>
    <col min="3600" max="3600" width="7.85546875" style="17" customWidth="1"/>
    <col min="3601" max="3601" width="4" style="17" customWidth="1"/>
    <col min="3602" max="3602" width="1" style="17" customWidth="1"/>
    <col min="3603" max="3840" width="6.85546875" style="17" customWidth="1"/>
    <col min="3841" max="3841" width="1.42578125" style="17" customWidth="1"/>
    <col min="3842" max="3842" width="4" style="17" customWidth="1"/>
    <col min="3843" max="3843" width="20.85546875" style="17" customWidth="1"/>
    <col min="3844" max="3844" width="2.28515625" style="17" customWidth="1"/>
    <col min="3845" max="3845" width="5.5703125" style="17" customWidth="1"/>
    <col min="3846" max="3846" width="19.5703125" style="17" customWidth="1"/>
    <col min="3847" max="3847" width="37.7109375" style="17" customWidth="1"/>
    <col min="3848" max="3848" width="1.140625" style="17" customWidth="1"/>
    <col min="3849" max="3849" width="2.85546875" style="17" customWidth="1"/>
    <col min="3850" max="3850" width="5.140625" style="17" customWidth="1"/>
    <col min="3851" max="3851" width="5.7109375" style="17" customWidth="1"/>
    <col min="3852" max="3852" width="9.140625" style="17" customWidth="1"/>
    <col min="3853" max="3853" width="2.28515625" style="17" customWidth="1"/>
    <col min="3854" max="3854" width="3.42578125" style="17" customWidth="1"/>
    <col min="3855" max="3855" width="10.28515625" style="17" customWidth="1"/>
    <col min="3856" max="3856" width="7.85546875" style="17" customWidth="1"/>
    <col min="3857" max="3857" width="4" style="17" customWidth="1"/>
    <col min="3858" max="3858" width="1" style="17" customWidth="1"/>
    <col min="3859" max="4096" width="6.85546875" style="17" customWidth="1"/>
    <col min="4097" max="4097" width="1.42578125" style="17" customWidth="1"/>
    <col min="4098" max="4098" width="4" style="17" customWidth="1"/>
    <col min="4099" max="4099" width="20.85546875" style="17" customWidth="1"/>
    <col min="4100" max="4100" width="2.28515625" style="17" customWidth="1"/>
    <col min="4101" max="4101" width="5.5703125" style="17" customWidth="1"/>
    <col min="4102" max="4102" width="19.5703125" style="17" customWidth="1"/>
    <col min="4103" max="4103" width="37.7109375" style="17" customWidth="1"/>
    <col min="4104" max="4104" width="1.140625" style="17" customWidth="1"/>
    <col min="4105" max="4105" width="2.85546875" style="17" customWidth="1"/>
    <col min="4106" max="4106" width="5.140625" style="17" customWidth="1"/>
    <col min="4107" max="4107" width="5.7109375" style="17" customWidth="1"/>
    <col min="4108" max="4108" width="9.140625" style="17" customWidth="1"/>
    <col min="4109" max="4109" width="2.28515625" style="17" customWidth="1"/>
    <col min="4110" max="4110" width="3.42578125" style="17" customWidth="1"/>
    <col min="4111" max="4111" width="10.28515625" style="17" customWidth="1"/>
    <col min="4112" max="4112" width="7.85546875" style="17" customWidth="1"/>
    <col min="4113" max="4113" width="4" style="17" customWidth="1"/>
    <col min="4114" max="4114" width="1" style="17" customWidth="1"/>
    <col min="4115" max="4352" width="6.85546875" style="17" customWidth="1"/>
    <col min="4353" max="4353" width="1.42578125" style="17" customWidth="1"/>
    <col min="4354" max="4354" width="4" style="17" customWidth="1"/>
    <col min="4355" max="4355" width="20.85546875" style="17" customWidth="1"/>
    <col min="4356" max="4356" width="2.28515625" style="17" customWidth="1"/>
    <col min="4357" max="4357" width="5.5703125" style="17" customWidth="1"/>
    <col min="4358" max="4358" width="19.5703125" style="17" customWidth="1"/>
    <col min="4359" max="4359" width="37.7109375" style="17" customWidth="1"/>
    <col min="4360" max="4360" width="1.140625" style="17" customWidth="1"/>
    <col min="4361" max="4361" width="2.85546875" style="17" customWidth="1"/>
    <col min="4362" max="4362" width="5.140625" style="17" customWidth="1"/>
    <col min="4363" max="4363" width="5.7109375" style="17" customWidth="1"/>
    <col min="4364" max="4364" width="9.140625" style="17" customWidth="1"/>
    <col min="4365" max="4365" width="2.28515625" style="17" customWidth="1"/>
    <col min="4366" max="4366" width="3.42578125" style="17" customWidth="1"/>
    <col min="4367" max="4367" width="10.28515625" style="17" customWidth="1"/>
    <col min="4368" max="4368" width="7.85546875" style="17" customWidth="1"/>
    <col min="4369" max="4369" width="4" style="17" customWidth="1"/>
    <col min="4370" max="4370" width="1" style="17" customWidth="1"/>
    <col min="4371" max="4608" width="6.85546875" style="17" customWidth="1"/>
    <col min="4609" max="4609" width="1.42578125" style="17" customWidth="1"/>
    <col min="4610" max="4610" width="4" style="17" customWidth="1"/>
    <col min="4611" max="4611" width="20.85546875" style="17" customWidth="1"/>
    <col min="4612" max="4612" width="2.28515625" style="17" customWidth="1"/>
    <col min="4613" max="4613" width="5.5703125" style="17" customWidth="1"/>
    <col min="4614" max="4614" width="19.5703125" style="17" customWidth="1"/>
    <col min="4615" max="4615" width="37.7109375" style="17" customWidth="1"/>
    <col min="4616" max="4616" width="1.140625" style="17" customWidth="1"/>
    <col min="4617" max="4617" width="2.85546875" style="17" customWidth="1"/>
    <col min="4618" max="4618" width="5.140625" style="17" customWidth="1"/>
    <col min="4619" max="4619" width="5.7109375" style="17" customWidth="1"/>
    <col min="4620" max="4620" width="9.140625" style="17" customWidth="1"/>
    <col min="4621" max="4621" width="2.28515625" style="17" customWidth="1"/>
    <col min="4622" max="4622" width="3.42578125" style="17" customWidth="1"/>
    <col min="4623" max="4623" width="10.28515625" style="17" customWidth="1"/>
    <col min="4624" max="4624" width="7.85546875" style="17" customWidth="1"/>
    <col min="4625" max="4625" width="4" style="17" customWidth="1"/>
    <col min="4626" max="4626" width="1" style="17" customWidth="1"/>
    <col min="4627" max="4864" width="6.85546875" style="17" customWidth="1"/>
    <col min="4865" max="4865" width="1.42578125" style="17" customWidth="1"/>
    <col min="4866" max="4866" width="4" style="17" customWidth="1"/>
    <col min="4867" max="4867" width="20.85546875" style="17" customWidth="1"/>
    <col min="4868" max="4868" width="2.28515625" style="17" customWidth="1"/>
    <col min="4869" max="4869" width="5.5703125" style="17" customWidth="1"/>
    <col min="4870" max="4870" width="19.5703125" style="17" customWidth="1"/>
    <col min="4871" max="4871" width="37.7109375" style="17" customWidth="1"/>
    <col min="4872" max="4872" width="1.140625" style="17" customWidth="1"/>
    <col min="4873" max="4873" width="2.85546875" style="17" customWidth="1"/>
    <col min="4874" max="4874" width="5.140625" style="17" customWidth="1"/>
    <col min="4875" max="4875" width="5.7109375" style="17" customWidth="1"/>
    <col min="4876" max="4876" width="9.140625" style="17" customWidth="1"/>
    <col min="4877" max="4877" width="2.28515625" style="17" customWidth="1"/>
    <col min="4878" max="4878" width="3.42578125" style="17" customWidth="1"/>
    <col min="4879" max="4879" width="10.28515625" style="17" customWidth="1"/>
    <col min="4880" max="4880" width="7.85546875" style="17" customWidth="1"/>
    <col min="4881" max="4881" width="4" style="17" customWidth="1"/>
    <col min="4882" max="4882" width="1" style="17" customWidth="1"/>
    <col min="4883" max="5120" width="6.85546875" style="17" customWidth="1"/>
    <col min="5121" max="5121" width="1.42578125" style="17" customWidth="1"/>
    <col min="5122" max="5122" width="4" style="17" customWidth="1"/>
    <col min="5123" max="5123" width="20.85546875" style="17" customWidth="1"/>
    <col min="5124" max="5124" width="2.28515625" style="17" customWidth="1"/>
    <col min="5125" max="5125" width="5.5703125" style="17" customWidth="1"/>
    <col min="5126" max="5126" width="19.5703125" style="17" customWidth="1"/>
    <col min="5127" max="5127" width="37.7109375" style="17" customWidth="1"/>
    <col min="5128" max="5128" width="1.140625" style="17" customWidth="1"/>
    <col min="5129" max="5129" width="2.85546875" style="17" customWidth="1"/>
    <col min="5130" max="5130" width="5.140625" style="17" customWidth="1"/>
    <col min="5131" max="5131" width="5.7109375" style="17" customWidth="1"/>
    <col min="5132" max="5132" width="9.140625" style="17" customWidth="1"/>
    <col min="5133" max="5133" width="2.28515625" style="17" customWidth="1"/>
    <col min="5134" max="5134" width="3.42578125" style="17" customWidth="1"/>
    <col min="5135" max="5135" width="10.28515625" style="17" customWidth="1"/>
    <col min="5136" max="5136" width="7.85546875" style="17" customWidth="1"/>
    <col min="5137" max="5137" width="4" style="17" customWidth="1"/>
    <col min="5138" max="5138" width="1" style="17" customWidth="1"/>
    <col min="5139" max="5376" width="6.85546875" style="17" customWidth="1"/>
    <col min="5377" max="5377" width="1.42578125" style="17" customWidth="1"/>
    <col min="5378" max="5378" width="4" style="17" customWidth="1"/>
    <col min="5379" max="5379" width="20.85546875" style="17" customWidth="1"/>
    <col min="5380" max="5380" width="2.28515625" style="17" customWidth="1"/>
    <col min="5381" max="5381" width="5.5703125" style="17" customWidth="1"/>
    <col min="5382" max="5382" width="19.5703125" style="17" customWidth="1"/>
    <col min="5383" max="5383" width="37.7109375" style="17" customWidth="1"/>
    <col min="5384" max="5384" width="1.140625" style="17" customWidth="1"/>
    <col min="5385" max="5385" width="2.85546875" style="17" customWidth="1"/>
    <col min="5386" max="5386" width="5.140625" style="17" customWidth="1"/>
    <col min="5387" max="5387" width="5.7109375" style="17" customWidth="1"/>
    <col min="5388" max="5388" width="9.140625" style="17" customWidth="1"/>
    <col min="5389" max="5389" width="2.28515625" style="17" customWidth="1"/>
    <col min="5390" max="5390" width="3.42578125" style="17" customWidth="1"/>
    <col min="5391" max="5391" width="10.28515625" style="17" customWidth="1"/>
    <col min="5392" max="5392" width="7.85546875" style="17" customWidth="1"/>
    <col min="5393" max="5393" width="4" style="17" customWidth="1"/>
    <col min="5394" max="5394" width="1" style="17" customWidth="1"/>
    <col min="5395" max="5632" width="6.85546875" style="17" customWidth="1"/>
    <col min="5633" max="5633" width="1.42578125" style="17" customWidth="1"/>
    <col min="5634" max="5634" width="4" style="17" customWidth="1"/>
    <col min="5635" max="5635" width="20.85546875" style="17" customWidth="1"/>
    <col min="5636" max="5636" width="2.28515625" style="17" customWidth="1"/>
    <col min="5637" max="5637" width="5.5703125" style="17" customWidth="1"/>
    <col min="5638" max="5638" width="19.5703125" style="17" customWidth="1"/>
    <col min="5639" max="5639" width="37.7109375" style="17" customWidth="1"/>
    <col min="5640" max="5640" width="1.140625" style="17" customWidth="1"/>
    <col min="5641" max="5641" width="2.85546875" style="17" customWidth="1"/>
    <col min="5642" max="5642" width="5.140625" style="17" customWidth="1"/>
    <col min="5643" max="5643" width="5.7109375" style="17" customWidth="1"/>
    <col min="5644" max="5644" width="9.140625" style="17" customWidth="1"/>
    <col min="5645" max="5645" width="2.28515625" style="17" customWidth="1"/>
    <col min="5646" max="5646" width="3.42578125" style="17" customWidth="1"/>
    <col min="5647" max="5647" width="10.28515625" style="17" customWidth="1"/>
    <col min="5648" max="5648" width="7.85546875" style="17" customWidth="1"/>
    <col min="5649" max="5649" width="4" style="17" customWidth="1"/>
    <col min="5650" max="5650" width="1" style="17" customWidth="1"/>
    <col min="5651" max="5888" width="6.85546875" style="17" customWidth="1"/>
    <col min="5889" max="5889" width="1.42578125" style="17" customWidth="1"/>
    <col min="5890" max="5890" width="4" style="17" customWidth="1"/>
    <col min="5891" max="5891" width="20.85546875" style="17" customWidth="1"/>
    <col min="5892" max="5892" width="2.28515625" style="17" customWidth="1"/>
    <col min="5893" max="5893" width="5.5703125" style="17" customWidth="1"/>
    <col min="5894" max="5894" width="19.5703125" style="17" customWidth="1"/>
    <col min="5895" max="5895" width="37.7109375" style="17" customWidth="1"/>
    <col min="5896" max="5896" width="1.140625" style="17" customWidth="1"/>
    <col min="5897" max="5897" width="2.85546875" style="17" customWidth="1"/>
    <col min="5898" max="5898" width="5.140625" style="17" customWidth="1"/>
    <col min="5899" max="5899" width="5.7109375" style="17" customWidth="1"/>
    <col min="5900" max="5900" width="9.140625" style="17" customWidth="1"/>
    <col min="5901" max="5901" width="2.28515625" style="17" customWidth="1"/>
    <col min="5902" max="5902" width="3.42578125" style="17" customWidth="1"/>
    <col min="5903" max="5903" width="10.28515625" style="17" customWidth="1"/>
    <col min="5904" max="5904" width="7.85546875" style="17" customWidth="1"/>
    <col min="5905" max="5905" width="4" style="17" customWidth="1"/>
    <col min="5906" max="5906" width="1" style="17" customWidth="1"/>
    <col min="5907" max="6144" width="6.85546875" style="17" customWidth="1"/>
    <col min="6145" max="6145" width="1.42578125" style="17" customWidth="1"/>
    <col min="6146" max="6146" width="4" style="17" customWidth="1"/>
    <col min="6147" max="6147" width="20.85546875" style="17" customWidth="1"/>
    <col min="6148" max="6148" width="2.28515625" style="17" customWidth="1"/>
    <col min="6149" max="6149" width="5.5703125" style="17" customWidth="1"/>
    <col min="6150" max="6150" width="19.5703125" style="17" customWidth="1"/>
    <col min="6151" max="6151" width="37.7109375" style="17" customWidth="1"/>
    <col min="6152" max="6152" width="1.140625" style="17" customWidth="1"/>
    <col min="6153" max="6153" width="2.85546875" style="17" customWidth="1"/>
    <col min="6154" max="6154" width="5.140625" style="17" customWidth="1"/>
    <col min="6155" max="6155" width="5.7109375" style="17" customWidth="1"/>
    <col min="6156" max="6156" width="9.140625" style="17" customWidth="1"/>
    <col min="6157" max="6157" width="2.28515625" style="17" customWidth="1"/>
    <col min="6158" max="6158" width="3.42578125" style="17" customWidth="1"/>
    <col min="6159" max="6159" width="10.28515625" style="17" customWidth="1"/>
    <col min="6160" max="6160" width="7.85546875" style="17" customWidth="1"/>
    <col min="6161" max="6161" width="4" style="17" customWidth="1"/>
    <col min="6162" max="6162" width="1" style="17" customWidth="1"/>
    <col min="6163" max="6400" width="6.85546875" style="17" customWidth="1"/>
    <col min="6401" max="6401" width="1.42578125" style="17" customWidth="1"/>
    <col min="6402" max="6402" width="4" style="17" customWidth="1"/>
    <col min="6403" max="6403" width="20.85546875" style="17" customWidth="1"/>
    <col min="6404" max="6404" width="2.28515625" style="17" customWidth="1"/>
    <col min="6405" max="6405" width="5.5703125" style="17" customWidth="1"/>
    <col min="6406" max="6406" width="19.5703125" style="17" customWidth="1"/>
    <col min="6407" max="6407" width="37.7109375" style="17" customWidth="1"/>
    <col min="6408" max="6408" width="1.140625" style="17" customWidth="1"/>
    <col min="6409" max="6409" width="2.85546875" style="17" customWidth="1"/>
    <col min="6410" max="6410" width="5.140625" style="17" customWidth="1"/>
    <col min="6411" max="6411" width="5.7109375" style="17" customWidth="1"/>
    <col min="6412" max="6412" width="9.140625" style="17" customWidth="1"/>
    <col min="6413" max="6413" width="2.28515625" style="17" customWidth="1"/>
    <col min="6414" max="6414" width="3.42578125" style="17" customWidth="1"/>
    <col min="6415" max="6415" width="10.28515625" style="17" customWidth="1"/>
    <col min="6416" max="6416" width="7.85546875" style="17" customWidth="1"/>
    <col min="6417" max="6417" width="4" style="17" customWidth="1"/>
    <col min="6418" max="6418" width="1" style="17" customWidth="1"/>
    <col min="6419" max="6656" width="6.85546875" style="17" customWidth="1"/>
    <col min="6657" max="6657" width="1.42578125" style="17" customWidth="1"/>
    <col min="6658" max="6658" width="4" style="17" customWidth="1"/>
    <col min="6659" max="6659" width="20.85546875" style="17" customWidth="1"/>
    <col min="6660" max="6660" width="2.28515625" style="17" customWidth="1"/>
    <col min="6661" max="6661" width="5.5703125" style="17" customWidth="1"/>
    <col min="6662" max="6662" width="19.5703125" style="17" customWidth="1"/>
    <col min="6663" max="6663" width="37.7109375" style="17" customWidth="1"/>
    <col min="6664" max="6664" width="1.140625" style="17" customWidth="1"/>
    <col min="6665" max="6665" width="2.85546875" style="17" customWidth="1"/>
    <col min="6666" max="6666" width="5.140625" style="17" customWidth="1"/>
    <col min="6667" max="6667" width="5.7109375" style="17" customWidth="1"/>
    <col min="6668" max="6668" width="9.140625" style="17" customWidth="1"/>
    <col min="6669" max="6669" width="2.28515625" style="17" customWidth="1"/>
    <col min="6670" max="6670" width="3.42578125" style="17" customWidth="1"/>
    <col min="6671" max="6671" width="10.28515625" style="17" customWidth="1"/>
    <col min="6672" max="6672" width="7.85546875" style="17" customWidth="1"/>
    <col min="6673" max="6673" width="4" style="17" customWidth="1"/>
    <col min="6674" max="6674" width="1" style="17" customWidth="1"/>
    <col min="6675" max="6912" width="6.85546875" style="17" customWidth="1"/>
    <col min="6913" max="6913" width="1.42578125" style="17" customWidth="1"/>
    <col min="6914" max="6914" width="4" style="17" customWidth="1"/>
    <col min="6915" max="6915" width="20.85546875" style="17" customWidth="1"/>
    <col min="6916" max="6916" width="2.28515625" style="17" customWidth="1"/>
    <col min="6917" max="6917" width="5.5703125" style="17" customWidth="1"/>
    <col min="6918" max="6918" width="19.5703125" style="17" customWidth="1"/>
    <col min="6919" max="6919" width="37.7109375" style="17" customWidth="1"/>
    <col min="6920" max="6920" width="1.140625" style="17" customWidth="1"/>
    <col min="6921" max="6921" width="2.85546875" style="17" customWidth="1"/>
    <col min="6922" max="6922" width="5.140625" style="17" customWidth="1"/>
    <col min="6923" max="6923" width="5.7109375" style="17" customWidth="1"/>
    <col min="6924" max="6924" width="9.140625" style="17" customWidth="1"/>
    <col min="6925" max="6925" width="2.28515625" style="17" customWidth="1"/>
    <col min="6926" max="6926" width="3.42578125" style="17" customWidth="1"/>
    <col min="6927" max="6927" width="10.28515625" style="17" customWidth="1"/>
    <col min="6928" max="6928" width="7.85546875" style="17" customWidth="1"/>
    <col min="6929" max="6929" width="4" style="17" customWidth="1"/>
    <col min="6930" max="6930" width="1" style="17" customWidth="1"/>
    <col min="6931" max="7168" width="6.85546875" style="17" customWidth="1"/>
    <col min="7169" max="7169" width="1.42578125" style="17" customWidth="1"/>
    <col min="7170" max="7170" width="4" style="17" customWidth="1"/>
    <col min="7171" max="7171" width="20.85546875" style="17" customWidth="1"/>
    <col min="7172" max="7172" width="2.28515625" style="17" customWidth="1"/>
    <col min="7173" max="7173" width="5.5703125" style="17" customWidth="1"/>
    <col min="7174" max="7174" width="19.5703125" style="17" customWidth="1"/>
    <col min="7175" max="7175" width="37.7109375" style="17" customWidth="1"/>
    <col min="7176" max="7176" width="1.140625" style="17" customWidth="1"/>
    <col min="7177" max="7177" width="2.85546875" style="17" customWidth="1"/>
    <col min="7178" max="7178" width="5.140625" style="17" customWidth="1"/>
    <col min="7179" max="7179" width="5.7109375" style="17" customWidth="1"/>
    <col min="7180" max="7180" width="9.140625" style="17" customWidth="1"/>
    <col min="7181" max="7181" width="2.28515625" style="17" customWidth="1"/>
    <col min="7182" max="7182" width="3.42578125" style="17" customWidth="1"/>
    <col min="7183" max="7183" width="10.28515625" style="17" customWidth="1"/>
    <col min="7184" max="7184" width="7.85546875" style="17" customWidth="1"/>
    <col min="7185" max="7185" width="4" style="17" customWidth="1"/>
    <col min="7186" max="7186" width="1" style="17" customWidth="1"/>
    <col min="7187" max="7424" width="6.85546875" style="17" customWidth="1"/>
    <col min="7425" max="7425" width="1.42578125" style="17" customWidth="1"/>
    <col min="7426" max="7426" width="4" style="17" customWidth="1"/>
    <col min="7427" max="7427" width="20.85546875" style="17" customWidth="1"/>
    <col min="7428" max="7428" width="2.28515625" style="17" customWidth="1"/>
    <col min="7429" max="7429" width="5.5703125" style="17" customWidth="1"/>
    <col min="7430" max="7430" width="19.5703125" style="17" customWidth="1"/>
    <col min="7431" max="7431" width="37.7109375" style="17" customWidth="1"/>
    <col min="7432" max="7432" width="1.140625" style="17" customWidth="1"/>
    <col min="7433" max="7433" width="2.85546875" style="17" customWidth="1"/>
    <col min="7434" max="7434" width="5.140625" style="17" customWidth="1"/>
    <col min="7435" max="7435" width="5.7109375" style="17" customWidth="1"/>
    <col min="7436" max="7436" width="9.140625" style="17" customWidth="1"/>
    <col min="7437" max="7437" width="2.28515625" style="17" customWidth="1"/>
    <col min="7438" max="7438" width="3.42578125" style="17" customWidth="1"/>
    <col min="7439" max="7439" width="10.28515625" style="17" customWidth="1"/>
    <col min="7440" max="7440" width="7.85546875" style="17" customWidth="1"/>
    <col min="7441" max="7441" width="4" style="17" customWidth="1"/>
    <col min="7442" max="7442" width="1" style="17" customWidth="1"/>
    <col min="7443" max="7680" width="6.85546875" style="17" customWidth="1"/>
    <col min="7681" max="7681" width="1.42578125" style="17" customWidth="1"/>
    <col min="7682" max="7682" width="4" style="17" customWidth="1"/>
    <col min="7683" max="7683" width="20.85546875" style="17" customWidth="1"/>
    <col min="7684" max="7684" width="2.28515625" style="17" customWidth="1"/>
    <col min="7685" max="7685" width="5.5703125" style="17" customWidth="1"/>
    <col min="7686" max="7686" width="19.5703125" style="17" customWidth="1"/>
    <col min="7687" max="7687" width="37.7109375" style="17" customWidth="1"/>
    <col min="7688" max="7688" width="1.140625" style="17" customWidth="1"/>
    <col min="7689" max="7689" width="2.85546875" style="17" customWidth="1"/>
    <col min="7690" max="7690" width="5.140625" style="17" customWidth="1"/>
    <col min="7691" max="7691" width="5.7109375" style="17" customWidth="1"/>
    <col min="7692" max="7692" width="9.140625" style="17" customWidth="1"/>
    <col min="7693" max="7693" width="2.28515625" style="17" customWidth="1"/>
    <col min="7694" max="7694" width="3.42578125" style="17" customWidth="1"/>
    <col min="7695" max="7695" width="10.28515625" style="17" customWidth="1"/>
    <col min="7696" max="7696" width="7.85546875" style="17" customWidth="1"/>
    <col min="7697" max="7697" width="4" style="17" customWidth="1"/>
    <col min="7698" max="7698" width="1" style="17" customWidth="1"/>
    <col min="7699" max="7936" width="6.85546875" style="17" customWidth="1"/>
    <col min="7937" max="7937" width="1.42578125" style="17" customWidth="1"/>
    <col min="7938" max="7938" width="4" style="17" customWidth="1"/>
    <col min="7939" max="7939" width="20.85546875" style="17" customWidth="1"/>
    <col min="7940" max="7940" width="2.28515625" style="17" customWidth="1"/>
    <col min="7941" max="7941" width="5.5703125" style="17" customWidth="1"/>
    <col min="7942" max="7942" width="19.5703125" style="17" customWidth="1"/>
    <col min="7943" max="7943" width="37.7109375" style="17" customWidth="1"/>
    <col min="7944" max="7944" width="1.140625" style="17" customWidth="1"/>
    <col min="7945" max="7945" width="2.85546875" style="17" customWidth="1"/>
    <col min="7946" max="7946" width="5.140625" style="17" customWidth="1"/>
    <col min="7947" max="7947" width="5.7109375" style="17" customWidth="1"/>
    <col min="7948" max="7948" width="9.140625" style="17" customWidth="1"/>
    <col min="7949" max="7949" width="2.28515625" style="17" customWidth="1"/>
    <col min="7950" max="7950" width="3.42578125" style="17" customWidth="1"/>
    <col min="7951" max="7951" width="10.28515625" style="17" customWidth="1"/>
    <col min="7952" max="7952" width="7.85546875" style="17" customWidth="1"/>
    <col min="7953" max="7953" width="4" style="17" customWidth="1"/>
    <col min="7954" max="7954" width="1" style="17" customWidth="1"/>
    <col min="7955" max="8192" width="6.85546875" style="17" customWidth="1"/>
    <col min="8193" max="8193" width="1.42578125" style="17" customWidth="1"/>
    <col min="8194" max="8194" width="4" style="17" customWidth="1"/>
    <col min="8195" max="8195" width="20.85546875" style="17" customWidth="1"/>
    <col min="8196" max="8196" width="2.28515625" style="17" customWidth="1"/>
    <col min="8197" max="8197" width="5.5703125" style="17" customWidth="1"/>
    <col min="8198" max="8198" width="19.5703125" style="17" customWidth="1"/>
    <col min="8199" max="8199" width="37.7109375" style="17" customWidth="1"/>
    <col min="8200" max="8200" width="1.140625" style="17" customWidth="1"/>
    <col min="8201" max="8201" width="2.85546875" style="17" customWidth="1"/>
    <col min="8202" max="8202" width="5.140625" style="17" customWidth="1"/>
    <col min="8203" max="8203" width="5.7109375" style="17" customWidth="1"/>
    <col min="8204" max="8204" width="9.140625" style="17" customWidth="1"/>
    <col min="8205" max="8205" width="2.28515625" style="17" customWidth="1"/>
    <col min="8206" max="8206" width="3.42578125" style="17" customWidth="1"/>
    <col min="8207" max="8207" width="10.28515625" style="17" customWidth="1"/>
    <col min="8208" max="8208" width="7.85546875" style="17" customWidth="1"/>
    <col min="8209" max="8209" width="4" style="17" customWidth="1"/>
    <col min="8210" max="8210" width="1" style="17" customWidth="1"/>
    <col min="8211" max="8448" width="6.85546875" style="17" customWidth="1"/>
    <col min="8449" max="8449" width="1.42578125" style="17" customWidth="1"/>
    <col min="8450" max="8450" width="4" style="17" customWidth="1"/>
    <col min="8451" max="8451" width="20.85546875" style="17" customWidth="1"/>
    <col min="8452" max="8452" width="2.28515625" style="17" customWidth="1"/>
    <col min="8453" max="8453" width="5.5703125" style="17" customWidth="1"/>
    <col min="8454" max="8454" width="19.5703125" style="17" customWidth="1"/>
    <col min="8455" max="8455" width="37.7109375" style="17" customWidth="1"/>
    <col min="8456" max="8456" width="1.140625" style="17" customWidth="1"/>
    <col min="8457" max="8457" width="2.85546875" style="17" customWidth="1"/>
    <col min="8458" max="8458" width="5.140625" style="17" customWidth="1"/>
    <col min="8459" max="8459" width="5.7109375" style="17" customWidth="1"/>
    <col min="8460" max="8460" width="9.140625" style="17" customWidth="1"/>
    <col min="8461" max="8461" width="2.28515625" style="17" customWidth="1"/>
    <col min="8462" max="8462" width="3.42578125" style="17" customWidth="1"/>
    <col min="8463" max="8463" width="10.28515625" style="17" customWidth="1"/>
    <col min="8464" max="8464" width="7.85546875" style="17" customWidth="1"/>
    <col min="8465" max="8465" width="4" style="17" customWidth="1"/>
    <col min="8466" max="8466" width="1" style="17" customWidth="1"/>
    <col min="8467" max="8704" width="6.85546875" style="17" customWidth="1"/>
    <col min="8705" max="8705" width="1.42578125" style="17" customWidth="1"/>
    <col min="8706" max="8706" width="4" style="17" customWidth="1"/>
    <col min="8707" max="8707" width="20.85546875" style="17" customWidth="1"/>
    <col min="8708" max="8708" width="2.28515625" style="17" customWidth="1"/>
    <col min="8709" max="8709" width="5.5703125" style="17" customWidth="1"/>
    <col min="8710" max="8710" width="19.5703125" style="17" customWidth="1"/>
    <col min="8711" max="8711" width="37.7109375" style="17" customWidth="1"/>
    <col min="8712" max="8712" width="1.140625" style="17" customWidth="1"/>
    <col min="8713" max="8713" width="2.85546875" style="17" customWidth="1"/>
    <col min="8714" max="8714" width="5.140625" style="17" customWidth="1"/>
    <col min="8715" max="8715" width="5.7109375" style="17" customWidth="1"/>
    <col min="8716" max="8716" width="9.140625" style="17" customWidth="1"/>
    <col min="8717" max="8717" width="2.28515625" style="17" customWidth="1"/>
    <col min="8718" max="8718" width="3.42578125" style="17" customWidth="1"/>
    <col min="8719" max="8719" width="10.28515625" style="17" customWidth="1"/>
    <col min="8720" max="8720" width="7.85546875" style="17" customWidth="1"/>
    <col min="8721" max="8721" width="4" style="17" customWidth="1"/>
    <col min="8722" max="8722" width="1" style="17" customWidth="1"/>
    <col min="8723" max="8960" width="6.85546875" style="17" customWidth="1"/>
    <col min="8961" max="8961" width="1.42578125" style="17" customWidth="1"/>
    <col min="8962" max="8962" width="4" style="17" customWidth="1"/>
    <col min="8963" max="8963" width="20.85546875" style="17" customWidth="1"/>
    <col min="8964" max="8964" width="2.28515625" style="17" customWidth="1"/>
    <col min="8965" max="8965" width="5.5703125" style="17" customWidth="1"/>
    <col min="8966" max="8966" width="19.5703125" style="17" customWidth="1"/>
    <col min="8967" max="8967" width="37.7109375" style="17" customWidth="1"/>
    <col min="8968" max="8968" width="1.140625" style="17" customWidth="1"/>
    <col min="8969" max="8969" width="2.85546875" style="17" customWidth="1"/>
    <col min="8970" max="8970" width="5.140625" style="17" customWidth="1"/>
    <col min="8971" max="8971" width="5.7109375" style="17" customWidth="1"/>
    <col min="8972" max="8972" width="9.140625" style="17" customWidth="1"/>
    <col min="8973" max="8973" width="2.28515625" style="17" customWidth="1"/>
    <col min="8974" max="8974" width="3.42578125" style="17" customWidth="1"/>
    <col min="8975" max="8975" width="10.28515625" style="17" customWidth="1"/>
    <col min="8976" max="8976" width="7.85546875" style="17" customWidth="1"/>
    <col min="8977" max="8977" width="4" style="17" customWidth="1"/>
    <col min="8978" max="8978" width="1" style="17" customWidth="1"/>
    <col min="8979" max="9216" width="6.85546875" style="17" customWidth="1"/>
    <col min="9217" max="9217" width="1.42578125" style="17" customWidth="1"/>
    <col min="9218" max="9218" width="4" style="17" customWidth="1"/>
    <col min="9219" max="9219" width="20.85546875" style="17" customWidth="1"/>
    <col min="9220" max="9220" width="2.28515625" style="17" customWidth="1"/>
    <col min="9221" max="9221" width="5.5703125" style="17" customWidth="1"/>
    <col min="9222" max="9222" width="19.5703125" style="17" customWidth="1"/>
    <col min="9223" max="9223" width="37.7109375" style="17" customWidth="1"/>
    <col min="9224" max="9224" width="1.140625" style="17" customWidth="1"/>
    <col min="9225" max="9225" width="2.85546875" style="17" customWidth="1"/>
    <col min="9226" max="9226" width="5.140625" style="17" customWidth="1"/>
    <col min="9227" max="9227" width="5.7109375" style="17" customWidth="1"/>
    <col min="9228" max="9228" width="9.140625" style="17" customWidth="1"/>
    <col min="9229" max="9229" width="2.28515625" style="17" customWidth="1"/>
    <col min="9230" max="9230" width="3.42578125" style="17" customWidth="1"/>
    <col min="9231" max="9231" width="10.28515625" style="17" customWidth="1"/>
    <col min="9232" max="9232" width="7.85546875" style="17" customWidth="1"/>
    <col min="9233" max="9233" width="4" style="17" customWidth="1"/>
    <col min="9234" max="9234" width="1" style="17" customWidth="1"/>
    <col min="9235" max="9472" width="6.85546875" style="17" customWidth="1"/>
    <col min="9473" max="9473" width="1.42578125" style="17" customWidth="1"/>
    <col min="9474" max="9474" width="4" style="17" customWidth="1"/>
    <col min="9475" max="9475" width="20.85546875" style="17" customWidth="1"/>
    <col min="9476" max="9476" width="2.28515625" style="17" customWidth="1"/>
    <col min="9477" max="9477" width="5.5703125" style="17" customWidth="1"/>
    <col min="9478" max="9478" width="19.5703125" style="17" customWidth="1"/>
    <col min="9479" max="9479" width="37.7109375" style="17" customWidth="1"/>
    <col min="9480" max="9480" width="1.140625" style="17" customWidth="1"/>
    <col min="9481" max="9481" width="2.85546875" style="17" customWidth="1"/>
    <col min="9482" max="9482" width="5.140625" style="17" customWidth="1"/>
    <col min="9483" max="9483" width="5.7109375" style="17" customWidth="1"/>
    <col min="9484" max="9484" width="9.140625" style="17" customWidth="1"/>
    <col min="9485" max="9485" width="2.28515625" style="17" customWidth="1"/>
    <col min="9486" max="9486" width="3.42578125" style="17" customWidth="1"/>
    <col min="9487" max="9487" width="10.28515625" style="17" customWidth="1"/>
    <col min="9488" max="9488" width="7.85546875" style="17" customWidth="1"/>
    <col min="9489" max="9489" width="4" style="17" customWidth="1"/>
    <col min="9490" max="9490" width="1" style="17" customWidth="1"/>
    <col min="9491" max="9728" width="6.85546875" style="17" customWidth="1"/>
    <col min="9729" max="9729" width="1.42578125" style="17" customWidth="1"/>
    <col min="9730" max="9730" width="4" style="17" customWidth="1"/>
    <col min="9731" max="9731" width="20.85546875" style="17" customWidth="1"/>
    <col min="9732" max="9732" width="2.28515625" style="17" customWidth="1"/>
    <col min="9733" max="9733" width="5.5703125" style="17" customWidth="1"/>
    <col min="9734" max="9734" width="19.5703125" style="17" customWidth="1"/>
    <col min="9735" max="9735" width="37.7109375" style="17" customWidth="1"/>
    <col min="9736" max="9736" width="1.140625" style="17" customWidth="1"/>
    <col min="9737" max="9737" width="2.85546875" style="17" customWidth="1"/>
    <col min="9738" max="9738" width="5.140625" style="17" customWidth="1"/>
    <col min="9739" max="9739" width="5.7109375" style="17" customWidth="1"/>
    <col min="9740" max="9740" width="9.140625" style="17" customWidth="1"/>
    <col min="9741" max="9741" width="2.28515625" style="17" customWidth="1"/>
    <col min="9742" max="9742" width="3.42578125" style="17" customWidth="1"/>
    <col min="9743" max="9743" width="10.28515625" style="17" customWidth="1"/>
    <col min="9744" max="9744" width="7.85546875" style="17" customWidth="1"/>
    <col min="9745" max="9745" width="4" style="17" customWidth="1"/>
    <col min="9746" max="9746" width="1" style="17" customWidth="1"/>
    <col min="9747" max="9984" width="6.85546875" style="17" customWidth="1"/>
    <col min="9985" max="9985" width="1.42578125" style="17" customWidth="1"/>
    <col min="9986" max="9986" width="4" style="17" customWidth="1"/>
    <col min="9987" max="9987" width="20.85546875" style="17" customWidth="1"/>
    <col min="9988" max="9988" width="2.28515625" style="17" customWidth="1"/>
    <col min="9989" max="9989" width="5.5703125" style="17" customWidth="1"/>
    <col min="9990" max="9990" width="19.5703125" style="17" customWidth="1"/>
    <col min="9991" max="9991" width="37.7109375" style="17" customWidth="1"/>
    <col min="9992" max="9992" width="1.140625" style="17" customWidth="1"/>
    <col min="9993" max="9993" width="2.85546875" style="17" customWidth="1"/>
    <col min="9994" max="9994" width="5.140625" style="17" customWidth="1"/>
    <col min="9995" max="9995" width="5.7109375" style="17" customWidth="1"/>
    <col min="9996" max="9996" width="9.140625" style="17" customWidth="1"/>
    <col min="9997" max="9997" width="2.28515625" style="17" customWidth="1"/>
    <col min="9998" max="9998" width="3.42578125" style="17" customWidth="1"/>
    <col min="9999" max="9999" width="10.28515625" style="17" customWidth="1"/>
    <col min="10000" max="10000" width="7.85546875" style="17" customWidth="1"/>
    <col min="10001" max="10001" width="4" style="17" customWidth="1"/>
    <col min="10002" max="10002" width="1" style="17" customWidth="1"/>
    <col min="10003" max="10240" width="6.85546875" style="17" customWidth="1"/>
    <col min="10241" max="10241" width="1.42578125" style="17" customWidth="1"/>
    <col min="10242" max="10242" width="4" style="17" customWidth="1"/>
    <col min="10243" max="10243" width="20.85546875" style="17" customWidth="1"/>
    <col min="10244" max="10244" width="2.28515625" style="17" customWidth="1"/>
    <col min="10245" max="10245" width="5.5703125" style="17" customWidth="1"/>
    <col min="10246" max="10246" width="19.5703125" style="17" customWidth="1"/>
    <col min="10247" max="10247" width="37.7109375" style="17" customWidth="1"/>
    <col min="10248" max="10248" width="1.140625" style="17" customWidth="1"/>
    <col min="10249" max="10249" width="2.85546875" style="17" customWidth="1"/>
    <col min="10250" max="10250" width="5.140625" style="17" customWidth="1"/>
    <col min="10251" max="10251" width="5.7109375" style="17" customWidth="1"/>
    <col min="10252" max="10252" width="9.140625" style="17" customWidth="1"/>
    <col min="10253" max="10253" width="2.28515625" style="17" customWidth="1"/>
    <col min="10254" max="10254" width="3.42578125" style="17" customWidth="1"/>
    <col min="10255" max="10255" width="10.28515625" style="17" customWidth="1"/>
    <col min="10256" max="10256" width="7.85546875" style="17" customWidth="1"/>
    <col min="10257" max="10257" width="4" style="17" customWidth="1"/>
    <col min="10258" max="10258" width="1" style="17" customWidth="1"/>
    <col min="10259" max="10496" width="6.85546875" style="17" customWidth="1"/>
    <col min="10497" max="10497" width="1.42578125" style="17" customWidth="1"/>
    <col min="10498" max="10498" width="4" style="17" customWidth="1"/>
    <col min="10499" max="10499" width="20.85546875" style="17" customWidth="1"/>
    <col min="10500" max="10500" width="2.28515625" style="17" customWidth="1"/>
    <col min="10501" max="10501" width="5.5703125" style="17" customWidth="1"/>
    <col min="10502" max="10502" width="19.5703125" style="17" customWidth="1"/>
    <col min="10503" max="10503" width="37.7109375" style="17" customWidth="1"/>
    <col min="10504" max="10504" width="1.140625" style="17" customWidth="1"/>
    <col min="10505" max="10505" width="2.85546875" style="17" customWidth="1"/>
    <col min="10506" max="10506" width="5.140625" style="17" customWidth="1"/>
    <col min="10507" max="10507" width="5.7109375" style="17" customWidth="1"/>
    <col min="10508" max="10508" width="9.140625" style="17" customWidth="1"/>
    <col min="10509" max="10509" width="2.28515625" style="17" customWidth="1"/>
    <col min="10510" max="10510" width="3.42578125" style="17" customWidth="1"/>
    <col min="10511" max="10511" width="10.28515625" style="17" customWidth="1"/>
    <col min="10512" max="10512" width="7.85546875" style="17" customWidth="1"/>
    <col min="10513" max="10513" width="4" style="17" customWidth="1"/>
    <col min="10514" max="10514" width="1" style="17" customWidth="1"/>
    <col min="10515" max="10752" width="6.85546875" style="17" customWidth="1"/>
    <col min="10753" max="10753" width="1.42578125" style="17" customWidth="1"/>
    <col min="10754" max="10754" width="4" style="17" customWidth="1"/>
    <col min="10755" max="10755" width="20.85546875" style="17" customWidth="1"/>
    <col min="10756" max="10756" width="2.28515625" style="17" customWidth="1"/>
    <col min="10757" max="10757" width="5.5703125" style="17" customWidth="1"/>
    <col min="10758" max="10758" width="19.5703125" style="17" customWidth="1"/>
    <col min="10759" max="10759" width="37.7109375" style="17" customWidth="1"/>
    <col min="10760" max="10760" width="1.140625" style="17" customWidth="1"/>
    <col min="10761" max="10761" width="2.85546875" style="17" customWidth="1"/>
    <col min="10762" max="10762" width="5.140625" style="17" customWidth="1"/>
    <col min="10763" max="10763" width="5.7109375" style="17" customWidth="1"/>
    <col min="10764" max="10764" width="9.140625" style="17" customWidth="1"/>
    <col min="10765" max="10765" width="2.28515625" style="17" customWidth="1"/>
    <col min="10766" max="10766" width="3.42578125" style="17" customWidth="1"/>
    <col min="10767" max="10767" width="10.28515625" style="17" customWidth="1"/>
    <col min="10768" max="10768" width="7.85546875" style="17" customWidth="1"/>
    <col min="10769" max="10769" width="4" style="17" customWidth="1"/>
    <col min="10770" max="10770" width="1" style="17" customWidth="1"/>
    <col min="10771" max="11008" width="6.85546875" style="17" customWidth="1"/>
    <col min="11009" max="11009" width="1.42578125" style="17" customWidth="1"/>
    <col min="11010" max="11010" width="4" style="17" customWidth="1"/>
    <col min="11011" max="11011" width="20.85546875" style="17" customWidth="1"/>
    <col min="11012" max="11012" width="2.28515625" style="17" customWidth="1"/>
    <col min="11013" max="11013" width="5.5703125" style="17" customWidth="1"/>
    <col min="11014" max="11014" width="19.5703125" style="17" customWidth="1"/>
    <col min="11015" max="11015" width="37.7109375" style="17" customWidth="1"/>
    <col min="11016" max="11016" width="1.140625" style="17" customWidth="1"/>
    <col min="11017" max="11017" width="2.85546875" style="17" customWidth="1"/>
    <col min="11018" max="11018" width="5.140625" style="17" customWidth="1"/>
    <col min="11019" max="11019" width="5.7109375" style="17" customWidth="1"/>
    <col min="11020" max="11020" width="9.140625" style="17" customWidth="1"/>
    <col min="11021" max="11021" width="2.28515625" style="17" customWidth="1"/>
    <col min="11022" max="11022" width="3.42578125" style="17" customWidth="1"/>
    <col min="11023" max="11023" width="10.28515625" style="17" customWidth="1"/>
    <col min="11024" max="11024" width="7.85546875" style="17" customWidth="1"/>
    <col min="11025" max="11025" width="4" style="17" customWidth="1"/>
    <col min="11026" max="11026" width="1" style="17" customWidth="1"/>
    <col min="11027" max="11264" width="6.85546875" style="17" customWidth="1"/>
    <col min="11265" max="11265" width="1.42578125" style="17" customWidth="1"/>
    <col min="11266" max="11266" width="4" style="17" customWidth="1"/>
    <col min="11267" max="11267" width="20.85546875" style="17" customWidth="1"/>
    <col min="11268" max="11268" width="2.28515625" style="17" customWidth="1"/>
    <col min="11269" max="11269" width="5.5703125" style="17" customWidth="1"/>
    <col min="11270" max="11270" width="19.5703125" style="17" customWidth="1"/>
    <col min="11271" max="11271" width="37.7109375" style="17" customWidth="1"/>
    <col min="11272" max="11272" width="1.140625" style="17" customWidth="1"/>
    <col min="11273" max="11273" width="2.85546875" style="17" customWidth="1"/>
    <col min="11274" max="11274" width="5.140625" style="17" customWidth="1"/>
    <col min="11275" max="11275" width="5.7109375" style="17" customWidth="1"/>
    <col min="11276" max="11276" width="9.140625" style="17" customWidth="1"/>
    <col min="11277" max="11277" width="2.28515625" style="17" customWidth="1"/>
    <col min="11278" max="11278" width="3.42578125" style="17" customWidth="1"/>
    <col min="11279" max="11279" width="10.28515625" style="17" customWidth="1"/>
    <col min="11280" max="11280" width="7.85546875" style="17" customWidth="1"/>
    <col min="11281" max="11281" width="4" style="17" customWidth="1"/>
    <col min="11282" max="11282" width="1" style="17" customWidth="1"/>
    <col min="11283" max="11520" width="6.85546875" style="17" customWidth="1"/>
    <col min="11521" max="11521" width="1.42578125" style="17" customWidth="1"/>
    <col min="11522" max="11522" width="4" style="17" customWidth="1"/>
    <col min="11523" max="11523" width="20.85546875" style="17" customWidth="1"/>
    <col min="11524" max="11524" width="2.28515625" style="17" customWidth="1"/>
    <col min="11525" max="11525" width="5.5703125" style="17" customWidth="1"/>
    <col min="11526" max="11526" width="19.5703125" style="17" customWidth="1"/>
    <col min="11527" max="11527" width="37.7109375" style="17" customWidth="1"/>
    <col min="11528" max="11528" width="1.140625" style="17" customWidth="1"/>
    <col min="11529" max="11529" width="2.85546875" style="17" customWidth="1"/>
    <col min="11530" max="11530" width="5.140625" style="17" customWidth="1"/>
    <col min="11531" max="11531" width="5.7109375" style="17" customWidth="1"/>
    <col min="11532" max="11532" width="9.140625" style="17" customWidth="1"/>
    <col min="11533" max="11533" width="2.28515625" style="17" customWidth="1"/>
    <col min="11534" max="11534" width="3.42578125" style="17" customWidth="1"/>
    <col min="11535" max="11535" width="10.28515625" style="17" customWidth="1"/>
    <col min="11536" max="11536" width="7.85546875" style="17" customWidth="1"/>
    <col min="11537" max="11537" width="4" style="17" customWidth="1"/>
    <col min="11538" max="11538" width="1" style="17" customWidth="1"/>
    <col min="11539" max="11776" width="6.85546875" style="17" customWidth="1"/>
    <col min="11777" max="11777" width="1.42578125" style="17" customWidth="1"/>
    <col min="11778" max="11778" width="4" style="17" customWidth="1"/>
    <col min="11779" max="11779" width="20.85546875" style="17" customWidth="1"/>
    <col min="11780" max="11780" width="2.28515625" style="17" customWidth="1"/>
    <col min="11781" max="11781" width="5.5703125" style="17" customWidth="1"/>
    <col min="11782" max="11782" width="19.5703125" style="17" customWidth="1"/>
    <col min="11783" max="11783" width="37.7109375" style="17" customWidth="1"/>
    <col min="11784" max="11784" width="1.140625" style="17" customWidth="1"/>
    <col min="11785" max="11785" width="2.85546875" style="17" customWidth="1"/>
    <col min="11786" max="11786" width="5.140625" style="17" customWidth="1"/>
    <col min="11787" max="11787" width="5.7109375" style="17" customWidth="1"/>
    <col min="11788" max="11788" width="9.140625" style="17" customWidth="1"/>
    <col min="11789" max="11789" width="2.28515625" style="17" customWidth="1"/>
    <col min="11790" max="11790" width="3.42578125" style="17" customWidth="1"/>
    <col min="11791" max="11791" width="10.28515625" style="17" customWidth="1"/>
    <col min="11792" max="11792" width="7.85546875" style="17" customWidth="1"/>
    <col min="11793" max="11793" width="4" style="17" customWidth="1"/>
    <col min="11794" max="11794" width="1" style="17" customWidth="1"/>
    <col min="11795" max="12032" width="6.85546875" style="17" customWidth="1"/>
    <col min="12033" max="12033" width="1.42578125" style="17" customWidth="1"/>
    <col min="12034" max="12034" width="4" style="17" customWidth="1"/>
    <col min="12035" max="12035" width="20.85546875" style="17" customWidth="1"/>
    <col min="12036" max="12036" width="2.28515625" style="17" customWidth="1"/>
    <col min="12037" max="12037" width="5.5703125" style="17" customWidth="1"/>
    <col min="12038" max="12038" width="19.5703125" style="17" customWidth="1"/>
    <col min="12039" max="12039" width="37.7109375" style="17" customWidth="1"/>
    <col min="12040" max="12040" width="1.140625" style="17" customWidth="1"/>
    <col min="12041" max="12041" width="2.85546875" style="17" customWidth="1"/>
    <col min="12042" max="12042" width="5.140625" style="17" customWidth="1"/>
    <col min="12043" max="12043" width="5.7109375" style="17" customWidth="1"/>
    <col min="12044" max="12044" width="9.140625" style="17" customWidth="1"/>
    <col min="12045" max="12045" width="2.28515625" style="17" customWidth="1"/>
    <col min="12046" max="12046" width="3.42578125" style="17" customWidth="1"/>
    <col min="12047" max="12047" width="10.28515625" style="17" customWidth="1"/>
    <col min="12048" max="12048" width="7.85546875" style="17" customWidth="1"/>
    <col min="12049" max="12049" width="4" style="17" customWidth="1"/>
    <col min="12050" max="12050" width="1" style="17" customWidth="1"/>
    <col min="12051" max="12288" width="6.85546875" style="17" customWidth="1"/>
    <col min="12289" max="12289" width="1.42578125" style="17" customWidth="1"/>
    <col min="12290" max="12290" width="4" style="17" customWidth="1"/>
    <col min="12291" max="12291" width="20.85546875" style="17" customWidth="1"/>
    <col min="12292" max="12292" width="2.28515625" style="17" customWidth="1"/>
    <col min="12293" max="12293" width="5.5703125" style="17" customWidth="1"/>
    <col min="12294" max="12294" width="19.5703125" style="17" customWidth="1"/>
    <col min="12295" max="12295" width="37.7109375" style="17" customWidth="1"/>
    <col min="12296" max="12296" width="1.140625" style="17" customWidth="1"/>
    <col min="12297" max="12297" width="2.85546875" style="17" customWidth="1"/>
    <col min="12298" max="12298" width="5.140625" style="17" customWidth="1"/>
    <col min="12299" max="12299" width="5.7109375" style="17" customWidth="1"/>
    <col min="12300" max="12300" width="9.140625" style="17" customWidth="1"/>
    <col min="12301" max="12301" width="2.28515625" style="17" customWidth="1"/>
    <col min="12302" max="12302" width="3.42578125" style="17" customWidth="1"/>
    <col min="12303" max="12303" width="10.28515625" style="17" customWidth="1"/>
    <col min="12304" max="12304" width="7.85546875" style="17" customWidth="1"/>
    <col min="12305" max="12305" width="4" style="17" customWidth="1"/>
    <col min="12306" max="12306" width="1" style="17" customWidth="1"/>
    <col min="12307" max="12544" width="6.85546875" style="17" customWidth="1"/>
    <col min="12545" max="12545" width="1.42578125" style="17" customWidth="1"/>
    <col min="12546" max="12546" width="4" style="17" customWidth="1"/>
    <col min="12547" max="12547" width="20.85546875" style="17" customWidth="1"/>
    <col min="12548" max="12548" width="2.28515625" style="17" customWidth="1"/>
    <col min="12549" max="12549" width="5.5703125" style="17" customWidth="1"/>
    <col min="12550" max="12550" width="19.5703125" style="17" customWidth="1"/>
    <col min="12551" max="12551" width="37.7109375" style="17" customWidth="1"/>
    <col min="12552" max="12552" width="1.140625" style="17" customWidth="1"/>
    <col min="12553" max="12553" width="2.85546875" style="17" customWidth="1"/>
    <col min="12554" max="12554" width="5.140625" style="17" customWidth="1"/>
    <col min="12555" max="12555" width="5.7109375" style="17" customWidth="1"/>
    <col min="12556" max="12556" width="9.140625" style="17" customWidth="1"/>
    <col min="12557" max="12557" width="2.28515625" style="17" customWidth="1"/>
    <col min="12558" max="12558" width="3.42578125" style="17" customWidth="1"/>
    <col min="12559" max="12559" width="10.28515625" style="17" customWidth="1"/>
    <col min="12560" max="12560" width="7.85546875" style="17" customWidth="1"/>
    <col min="12561" max="12561" width="4" style="17" customWidth="1"/>
    <col min="12562" max="12562" width="1" style="17" customWidth="1"/>
    <col min="12563" max="12800" width="6.85546875" style="17" customWidth="1"/>
    <col min="12801" max="12801" width="1.42578125" style="17" customWidth="1"/>
    <col min="12802" max="12802" width="4" style="17" customWidth="1"/>
    <col min="12803" max="12803" width="20.85546875" style="17" customWidth="1"/>
    <col min="12804" max="12804" width="2.28515625" style="17" customWidth="1"/>
    <col min="12805" max="12805" width="5.5703125" style="17" customWidth="1"/>
    <col min="12806" max="12806" width="19.5703125" style="17" customWidth="1"/>
    <col min="12807" max="12807" width="37.7109375" style="17" customWidth="1"/>
    <col min="12808" max="12808" width="1.140625" style="17" customWidth="1"/>
    <col min="12809" max="12809" width="2.85546875" style="17" customWidth="1"/>
    <col min="12810" max="12810" width="5.140625" style="17" customWidth="1"/>
    <col min="12811" max="12811" width="5.7109375" style="17" customWidth="1"/>
    <col min="12812" max="12812" width="9.140625" style="17" customWidth="1"/>
    <col min="12813" max="12813" width="2.28515625" style="17" customWidth="1"/>
    <col min="12814" max="12814" width="3.42578125" style="17" customWidth="1"/>
    <col min="12815" max="12815" width="10.28515625" style="17" customWidth="1"/>
    <col min="12816" max="12816" width="7.85546875" style="17" customWidth="1"/>
    <col min="12817" max="12817" width="4" style="17" customWidth="1"/>
    <col min="12818" max="12818" width="1" style="17" customWidth="1"/>
    <col min="12819" max="13056" width="6.85546875" style="17" customWidth="1"/>
    <col min="13057" max="13057" width="1.42578125" style="17" customWidth="1"/>
    <col min="13058" max="13058" width="4" style="17" customWidth="1"/>
    <col min="13059" max="13059" width="20.85546875" style="17" customWidth="1"/>
    <col min="13060" max="13060" width="2.28515625" style="17" customWidth="1"/>
    <col min="13061" max="13061" width="5.5703125" style="17" customWidth="1"/>
    <col min="13062" max="13062" width="19.5703125" style="17" customWidth="1"/>
    <col min="13063" max="13063" width="37.7109375" style="17" customWidth="1"/>
    <col min="13064" max="13064" width="1.140625" style="17" customWidth="1"/>
    <col min="13065" max="13065" width="2.85546875" style="17" customWidth="1"/>
    <col min="13066" max="13066" width="5.140625" style="17" customWidth="1"/>
    <col min="13067" max="13067" width="5.7109375" style="17" customWidth="1"/>
    <col min="13068" max="13068" width="9.140625" style="17" customWidth="1"/>
    <col min="13069" max="13069" width="2.28515625" style="17" customWidth="1"/>
    <col min="13070" max="13070" width="3.42578125" style="17" customWidth="1"/>
    <col min="13071" max="13071" width="10.28515625" style="17" customWidth="1"/>
    <col min="13072" max="13072" width="7.85546875" style="17" customWidth="1"/>
    <col min="13073" max="13073" width="4" style="17" customWidth="1"/>
    <col min="13074" max="13074" width="1" style="17" customWidth="1"/>
    <col min="13075" max="13312" width="6.85546875" style="17" customWidth="1"/>
    <col min="13313" max="13313" width="1.42578125" style="17" customWidth="1"/>
    <col min="13314" max="13314" width="4" style="17" customWidth="1"/>
    <col min="13315" max="13315" width="20.85546875" style="17" customWidth="1"/>
    <col min="13316" max="13316" width="2.28515625" style="17" customWidth="1"/>
    <col min="13317" max="13317" width="5.5703125" style="17" customWidth="1"/>
    <col min="13318" max="13318" width="19.5703125" style="17" customWidth="1"/>
    <col min="13319" max="13319" width="37.7109375" style="17" customWidth="1"/>
    <col min="13320" max="13320" width="1.140625" style="17" customWidth="1"/>
    <col min="13321" max="13321" width="2.85546875" style="17" customWidth="1"/>
    <col min="13322" max="13322" width="5.140625" style="17" customWidth="1"/>
    <col min="13323" max="13323" width="5.7109375" style="17" customWidth="1"/>
    <col min="13324" max="13324" width="9.140625" style="17" customWidth="1"/>
    <col min="13325" max="13325" width="2.28515625" style="17" customWidth="1"/>
    <col min="13326" max="13326" width="3.42578125" style="17" customWidth="1"/>
    <col min="13327" max="13327" width="10.28515625" style="17" customWidth="1"/>
    <col min="13328" max="13328" width="7.85546875" style="17" customWidth="1"/>
    <col min="13329" max="13329" width="4" style="17" customWidth="1"/>
    <col min="13330" max="13330" width="1" style="17" customWidth="1"/>
    <col min="13331" max="13568" width="6.85546875" style="17" customWidth="1"/>
    <col min="13569" max="13569" width="1.42578125" style="17" customWidth="1"/>
    <col min="13570" max="13570" width="4" style="17" customWidth="1"/>
    <col min="13571" max="13571" width="20.85546875" style="17" customWidth="1"/>
    <col min="13572" max="13572" width="2.28515625" style="17" customWidth="1"/>
    <col min="13573" max="13573" width="5.5703125" style="17" customWidth="1"/>
    <col min="13574" max="13574" width="19.5703125" style="17" customWidth="1"/>
    <col min="13575" max="13575" width="37.7109375" style="17" customWidth="1"/>
    <col min="13576" max="13576" width="1.140625" style="17" customWidth="1"/>
    <col min="13577" max="13577" width="2.85546875" style="17" customWidth="1"/>
    <col min="13578" max="13578" width="5.140625" style="17" customWidth="1"/>
    <col min="13579" max="13579" width="5.7109375" style="17" customWidth="1"/>
    <col min="13580" max="13580" width="9.140625" style="17" customWidth="1"/>
    <col min="13581" max="13581" width="2.28515625" style="17" customWidth="1"/>
    <col min="13582" max="13582" width="3.42578125" style="17" customWidth="1"/>
    <col min="13583" max="13583" width="10.28515625" style="17" customWidth="1"/>
    <col min="13584" max="13584" width="7.85546875" style="17" customWidth="1"/>
    <col min="13585" max="13585" width="4" style="17" customWidth="1"/>
    <col min="13586" max="13586" width="1" style="17" customWidth="1"/>
    <col min="13587" max="13824" width="6.85546875" style="17" customWidth="1"/>
    <col min="13825" max="13825" width="1.42578125" style="17" customWidth="1"/>
    <col min="13826" max="13826" width="4" style="17" customWidth="1"/>
    <col min="13827" max="13827" width="20.85546875" style="17" customWidth="1"/>
    <col min="13828" max="13828" width="2.28515625" style="17" customWidth="1"/>
    <col min="13829" max="13829" width="5.5703125" style="17" customWidth="1"/>
    <col min="13830" max="13830" width="19.5703125" style="17" customWidth="1"/>
    <col min="13831" max="13831" width="37.7109375" style="17" customWidth="1"/>
    <col min="13832" max="13832" width="1.140625" style="17" customWidth="1"/>
    <col min="13833" max="13833" width="2.85546875" style="17" customWidth="1"/>
    <col min="13834" max="13834" width="5.140625" style="17" customWidth="1"/>
    <col min="13835" max="13835" width="5.7109375" style="17" customWidth="1"/>
    <col min="13836" max="13836" width="9.140625" style="17" customWidth="1"/>
    <col min="13837" max="13837" width="2.28515625" style="17" customWidth="1"/>
    <col min="13838" max="13838" width="3.42578125" style="17" customWidth="1"/>
    <col min="13839" max="13839" width="10.28515625" style="17" customWidth="1"/>
    <col min="13840" max="13840" width="7.85546875" style="17" customWidth="1"/>
    <col min="13841" max="13841" width="4" style="17" customWidth="1"/>
    <col min="13842" max="13842" width="1" style="17" customWidth="1"/>
    <col min="13843" max="14080" width="6.85546875" style="17" customWidth="1"/>
    <col min="14081" max="14081" width="1.42578125" style="17" customWidth="1"/>
    <col min="14082" max="14082" width="4" style="17" customWidth="1"/>
    <col min="14083" max="14083" width="20.85546875" style="17" customWidth="1"/>
    <col min="14084" max="14084" width="2.28515625" style="17" customWidth="1"/>
    <col min="14085" max="14085" width="5.5703125" style="17" customWidth="1"/>
    <col min="14086" max="14086" width="19.5703125" style="17" customWidth="1"/>
    <col min="14087" max="14087" width="37.7109375" style="17" customWidth="1"/>
    <col min="14088" max="14088" width="1.140625" style="17" customWidth="1"/>
    <col min="14089" max="14089" width="2.85546875" style="17" customWidth="1"/>
    <col min="14090" max="14090" width="5.140625" style="17" customWidth="1"/>
    <col min="14091" max="14091" width="5.7109375" style="17" customWidth="1"/>
    <col min="14092" max="14092" width="9.140625" style="17" customWidth="1"/>
    <col min="14093" max="14093" width="2.28515625" style="17" customWidth="1"/>
    <col min="14094" max="14094" width="3.42578125" style="17" customWidth="1"/>
    <col min="14095" max="14095" width="10.28515625" style="17" customWidth="1"/>
    <col min="14096" max="14096" width="7.85546875" style="17" customWidth="1"/>
    <col min="14097" max="14097" width="4" style="17" customWidth="1"/>
    <col min="14098" max="14098" width="1" style="17" customWidth="1"/>
    <col min="14099" max="14336" width="6.85546875" style="17" customWidth="1"/>
    <col min="14337" max="14337" width="1.42578125" style="17" customWidth="1"/>
    <col min="14338" max="14338" width="4" style="17" customWidth="1"/>
    <col min="14339" max="14339" width="20.85546875" style="17" customWidth="1"/>
    <col min="14340" max="14340" width="2.28515625" style="17" customWidth="1"/>
    <col min="14341" max="14341" width="5.5703125" style="17" customWidth="1"/>
    <col min="14342" max="14342" width="19.5703125" style="17" customWidth="1"/>
    <col min="14343" max="14343" width="37.7109375" style="17" customWidth="1"/>
    <col min="14344" max="14344" width="1.140625" style="17" customWidth="1"/>
    <col min="14345" max="14345" width="2.85546875" style="17" customWidth="1"/>
    <col min="14346" max="14346" width="5.140625" style="17" customWidth="1"/>
    <col min="14347" max="14347" width="5.7109375" style="17" customWidth="1"/>
    <col min="14348" max="14348" width="9.140625" style="17" customWidth="1"/>
    <col min="14349" max="14349" width="2.28515625" style="17" customWidth="1"/>
    <col min="14350" max="14350" width="3.42578125" style="17" customWidth="1"/>
    <col min="14351" max="14351" width="10.28515625" style="17" customWidth="1"/>
    <col min="14352" max="14352" width="7.85546875" style="17" customWidth="1"/>
    <col min="14353" max="14353" width="4" style="17" customWidth="1"/>
    <col min="14354" max="14354" width="1" style="17" customWidth="1"/>
    <col min="14355" max="14592" width="6.85546875" style="17" customWidth="1"/>
    <col min="14593" max="14593" width="1.42578125" style="17" customWidth="1"/>
    <col min="14594" max="14594" width="4" style="17" customWidth="1"/>
    <col min="14595" max="14595" width="20.85546875" style="17" customWidth="1"/>
    <col min="14596" max="14596" width="2.28515625" style="17" customWidth="1"/>
    <col min="14597" max="14597" width="5.5703125" style="17" customWidth="1"/>
    <col min="14598" max="14598" width="19.5703125" style="17" customWidth="1"/>
    <col min="14599" max="14599" width="37.7109375" style="17" customWidth="1"/>
    <col min="14600" max="14600" width="1.140625" style="17" customWidth="1"/>
    <col min="14601" max="14601" width="2.85546875" style="17" customWidth="1"/>
    <col min="14602" max="14602" width="5.140625" style="17" customWidth="1"/>
    <col min="14603" max="14603" width="5.7109375" style="17" customWidth="1"/>
    <col min="14604" max="14604" width="9.140625" style="17" customWidth="1"/>
    <col min="14605" max="14605" width="2.28515625" style="17" customWidth="1"/>
    <col min="14606" max="14606" width="3.42578125" style="17" customWidth="1"/>
    <col min="14607" max="14607" width="10.28515625" style="17" customWidth="1"/>
    <col min="14608" max="14608" width="7.85546875" style="17" customWidth="1"/>
    <col min="14609" max="14609" width="4" style="17" customWidth="1"/>
    <col min="14610" max="14610" width="1" style="17" customWidth="1"/>
    <col min="14611" max="14848" width="6.85546875" style="17" customWidth="1"/>
    <col min="14849" max="14849" width="1.42578125" style="17" customWidth="1"/>
    <col min="14850" max="14850" width="4" style="17" customWidth="1"/>
    <col min="14851" max="14851" width="20.85546875" style="17" customWidth="1"/>
    <col min="14852" max="14852" width="2.28515625" style="17" customWidth="1"/>
    <col min="14853" max="14853" width="5.5703125" style="17" customWidth="1"/>
    <col min="14854" max="14854" width="19.5703125" style="17" customWidth="1"/>
    <col min="14855" max="14855" width="37.7109375" style="17" customWidth="1"/>
    <col min="14856" max="14856" width="1.140625" style="17" customWidth="1"/>
    <col min="14857" max="14857" width="2.85546875" style="17" customWidth="1"/>
    <col min="14858" max="14858" width="5.140625" style="17" customWidth="1"/>
    <col min="14859" max="14859" width="5.7109375" style="17" customWidth="1"/>
    <col min="14860" max="14860" width="9.140625" style="17" customWidth="1"/>
    <col min="14861" max="14861" width="2.28515625" style="17" customWidth="1"/>
    <col min="14862" max="14862" width="3.42578125" style="17" customWidth="1"/>
    <col min="14863" max="14863" width="10.28515625" style="17" customWidth="1"/>
    <col min="14864" max="14864" width="7.85546875" style="17" customWidth="1"/>
    <col min="14865" max="14865" width="4" style="17" customWidth="1"/>
    <col min="14866" max="14866" width="1" style="17" customWidth="1"/>
    <col min="14867" max="15104" width="6.85546875" style="17" customWidth="1"/>
    <col min="15105" max="15105" width="1.42578125" style="17" customWidth="1"/>
    <col min="15106" max="15106" width="4" style="17" customWidth="1"/>
    <col min="15107" max="15107" width="20.85546875" style="17" customWidth="1"/>
    <col min="15108" max="15108" width="2.28515625" style="17" customWidth="1"/>
    <col min="15109" max="15109" width="5.5703125" style="17" customWidth="1"/>
    <col min="15110" max="15110" width="19.5703125" style="17" customWidth="1"/>
    <col min="15111" max="15111" width="37.7109375" style="17" customWidth="1"/>
    <col min="15112" max="15112" width="1.140625" style="17" customWidth="1"/>
    <col min="15113" max="15113" width="2.85546875" style="17" customWidth="1"/>
    <col min="15114" max="15114" width="5.140625" style="17" customWidth="1"/>
    <col min="15115" max="15115" width="5.7109375" style="17" customWidth="1"/>
    <col min="15116" max="15116" width="9.140625" style="17" customWidth="1"/>
    <col min="15117" max="15117" width="2.28515625" style="17" customWidth="1"/>
    <col min="15118" max="15118" width="3.42578125" style="17" customWidth="1"/>
    <col min="15119" max="15119" width="10.28515625" style="17" customWidth="1"/>
    <col min="15120" max="15120" width="7.85546875" style="17" customWidth="1"/>
    <col min="15121" max="15121" width="4" style="17" customWidth="1"/>
    <col min="15122" max="15122" width="1" style="17" customWidth="1"/>
    <col min="15123" max="15360" width="6.85546875" style="17" customWidth="1"/>
    <col min="15361" max="15361" width="1.42578125" style="17" customWidth="1"/>
    <col min="15362" max="15362" width="4" style="17" customWidth="1"/>
    <col min="15363" max="15363" width="20.85546875" style="17" customWidth="1"/>
    <col min="15364" max="15364" width="2.28515625" style="17" customWidth="1"/>
    <col min="15365" max="15365" width="5.5703125" style="17" customWidth="1"/>
    <col min="15366" max="15366" width="19.5703125" style="17" customWidth="1"/>
    <col min="15367" max="15367" width="37.7109375" style="17" customWidth="1"/>
    <col min="15368" max="15368" width="1.140625" style="17" customWidth="1"/>
    <col min="15369" max="15369" width="2.85546875" style="17" customWidth="1"/>
    <col min="15370" max="15370" width="5.140625" style="17" customWidth="1"/>
    <col min="15371" max="15371" width="5.7109375" style="17" customWidth="1"/>
    <col min="15372" max="15372" width="9.140625" style="17" customWidth="1"/>
    <col min="15373" max="15373" width="2.28515625" style="17" customWidth="1"/>
    <col min="15374" max="15374" width="3.42578125" style="17" customWidth="1"/>
    <col min="15375" max="15375" width="10.28515625" style="17" customWidth="1"/>
    <col min="15376" max="15376" width="7.85546875" style="17" customWidth="1"/>
    <col min="15377" max="15377" width="4" style="17" customWidth="1"/>
    <col min="15378" max="15378" width="1" style="17" customWidth="1"/>
    <col min="15379" max="15616" width="6.85546875" style="17" customWidth="1"/>
    <col min="15617" max="15617" width="1.42578125" style="17" customWidth="1"/>
    <col min="15618" max="15618" width="4" style="17" customWidth="1"/>
    <col min="15619" max="15619" width="20.85546875" style="17" customWidth="1"/>
    <col min="15620" max="15620" width="2.28515625" style="17" customWidth="1"/>
    <col min="15621" max="15621" width="5.5703125" style="17" customWidth="1"/>
    <col min="15622" max="15622" width="19.5703125" style="17" customWidth="1"/>
    <col min="15623" max="15623" width="37.7109375" style="17" customWidth="1"/>
    <col min="15624" max="15624" width="1.140625" style="17" customWidth="1"/>
    <col min="15625" max="15625" width="2.85546875" style="17" customWidth="1"/>
    <col min="15626" max="15626" width="5.140625" style="17" customWidth="1"/>
    <col min="15627" max="15627" width="5.7109375" style="17" customWidth="1"/>
    <col min="15628" max="15628" width="9.140625" style="17" customWidth="1"/>
    <col min="15629" max="15629" width="2.28515625" style="17" customWidth="1"/>
    <col min="15630" max="15630" width="3.42578125" style="17" customWidth="1"/>
    <col min="15631" max="15631" width="10.28515625" style="17" customWidth="1"/>
    <col min="15632" max="15632" width="7.85546875" style="17" customWidth="1"/>
    <col min="15633" max="15633" width="4" style="17" customWidth="1"/>
    <col min="15634" max="15634" width="1" style="17" customWidth="1"/>
    <col min="15635" max="15872" width="6.85546875" style="17" customWidth="1"/>
    <col min="15873" max="15873" width="1.42578125" style="17" customWidth="1"/>
    <col min="15874" max="15874" width="4" style="17" customWidth="1"/>
    <col min="15875" max="15875" width="20.85546875" style="17" customWidth="1"/>
    <col min="15876" max="15876" width="2.28515625" style="17" customWidth="1"/>
    <col min="15877" max="15877" width="5.5703125" style="17" customWidth="1"/>
    <col min="15878" max="15878" width="19.5703125" style="17" customWidth="1"/>
    <col min="15879" max="15879" width="37.7109375" style="17" customWidth="1"/>
    <col min="15880" max="15880" width="1.140625" style="17" customWidth="1"/>
    <col min="15881" max="15881" width="2.85546875" style="17" customWidth="1"/>
    <col min="15882" max="15882" width="5.140625" style="17" customWidth="1"/>
    <col min="15883" max="15883" width="5.7109375" style="17" customWidth="1"/>
    <col min="15884" max="15884" width="9.140625" style="17" customWidth="1"/>
    <col min="15885" max="15885" width="2.28515625" style="17" customWidth="1"/>
    <col min="15886" max="15886" width="3.42578125" style="17" customWidth="1"/>
    <col min="15887" max="15887" width="10.28515625" style="17" customWidth="1"/>
    <col min="15888" max="15888" width="7.85546875" style="17" customWidth="1"/>
    <col min="15889" max="15889" width="4" style="17" customWidth="1"/>
    <col min="15890" max="15890" width="1" style="17" customWidth="1"/>
    <col min="15891" max="16128" width="6.85546875" style="17" customWidth="1"/>
    <col min="16129" max="16129" width="1.42578125" style="17" customWidth="1"/>
    <col min="16130" max="16130" width="4" style="17" customWidth="1"/>
    <col min="16131" max="16131" width="20.85546875" style="17" customWidth="1"/>
    <col min="16132" max="16132" width="2.28515625" style="17" customWidth="1"/>
    <col min="16133" max="16133" width="5.5703125" style="17" customWidth="1"/>
    <col min="16134" max="16134" width="19.5703125" style="17" customWidth="1"/>
    <col min="16135" max="16135" width="37.7109375" style="17" customWidth="1"/>
    <col min="16136" max="16136" width="1.140625" style="17" customWidth="1"/>
    <col min="16137" max="16137" width="2.85546875" style="17" customWidth="1"/>
    <col min="16138" max="16138" width="5.140625" style="17" customWidth="1"/>
    <col min="16139" max="16139" width="5.7109375" style="17" customWidth="1"/>
    <col min="16140" max="16140" width="9.140625" style="17" customWidth="1"/>
    <col min="16141" max="16141" width="2.28515625" style="17" customWidth="1"/>
    <col min="16142" max="16142" width="3.42578125" style="17" customWidth="1"/>
    <col min="16143" max="16143" width="10.28515625" style="17" customWidth="1"/>
    <col min="16144" max="16144" width="7.85546875" style="17" customWidth="1"/>
    <col min="16145" max="16145" width="4" style="17" customWidth="1"/>
    <col min="16146" max="16146" width="1" style="17" customWidth="1"/>
    <col min="16147" max="16384" width="6.85546875" style="17" customWidth="1"/>
  </cols>
  <sheetData>
    <row r="1" spans="3:18" ht="6" customHeight="1" x14ac:dyDescent="0.25"/>
    <row r="2" spans="3:18" ht="6" customHeight="1" x14ac:dyDescent="0.25"/>
    <row r="3" spans="3:18" ht="14.25" customHeight="1" x14ac:dyDescent="0.25">
      <c r="E3" s="219" t="s">
        <v>0</v>
      </c>
      <c r="F3" s="219"/>
      <c r="G3" s="219"/>
      <c r="H3" s="219"/>
      <c r="I3" s="219"/>
      <c r="J3" s="219"/>
      <c r="K3" s="219"/>
      <c r="L3" s="219"/>
    </row>
    <row r="4" spans="3:18" ht="13.5" customHeight="1" x14ac:dyDescent="0.25">
      <c r="E4" s="217" t="s">
        <v>1289</v>
      </c>
      <c r="F4" s="217"/>
      <c r="G4" s="217"/>
      <c r="H4" s="217"/>
      <c r="I4" s="217"/>
      <c r="J4" s="217"/>
      <c r="K4" s="217"/>
      <c r="L4" s="217"/>
    </row>
    <row r="5" spans="3:18" ht="13.5" customHeight="1" x14ac:dyDescent="0.25">
      <c r="E5" s="217"/>
      <c r="F5" s="217"/>
      <c r="G5" s="217"/>
      <c r="H5" s="217"/>
      <c r="I5" s="217"/>
      <c r="J5" s="217"/>
      <c r="K5" s="217"/>
      <c r="L5" s="217"/>
    </row>
    <row r="6" spans="3:18" ht="13.5" customHeight="1" x14ac:dyDescent="0.25">
      <c r="E6" s="217"/>
      <c r="F6" s="217"/>
      <c r="G6" s="217"/>
      <c r="H6" s="217"/>
      <c r="I6" s="217"/>
      <c r="J6" s="217"/>
      <c r="K6" s="217"/>
      <c r="L6" s="217"/>
    </row>
    <row r="7" spans="3:18" ht="13.5" customHeight="1" x14ac:dyDescent="0.25">
      <c r="E7" s="217"/>
      <c r="F7" s="217"/>
      <c r="G7" s="217"/>
      <c r="H7" s="217"/>
      <c r="I7" s="217"/>
      <c r="J7" s="217"/>
      <c r="K7" s="217"/>
      <c r="L7" s="217"/>
    </row>
    <row r="8" spans="3:18" ht="13.5" customHeight="1" x14ac:dyDescent="0.25">
      <c r="E8" s="217"/>
      <c r="F8" s="217"/>
      <c r="G8" s="217"/>
      <c r="H8" s="217"/>
      <c r="I8" s="217"/>
      <c r="J8" s="217"/>
      <c r="K8" s="217"/>
      <c r="L8" s="217"/>
    </row>
    <row r="9" spans="3:18" ht="4.5" customHeight="1" x14ac:dyDescent="0.25"/>
    <row r="10" spans="3:18" ht="33.75" customHeight="1" x14ac:dyDescent="0.25"/>
    <row r="11" spans="3:18" ht="13.5" customHeight="1" x14ac:dyDescent="0.25">
      <c r="C11" s="218" t="s">
        <v>1290</v>
      </c>
      <c r="D11" s="218"/>
      <c r="E11" s="218"/>
      <c r="F11" s="218"/>
      <c r="G11" s="218"/>
      <c r="J11" s="220" t="s">
        <v>1291</v>
      </c>
      <c r="K11" s="220"/>
      <c r="L11" s="220"/>
      <c r="M11" s="220"/>
      <c r="O11" s="220" t="s">
        <v>1292</v>
      </c>
      <c r="P11" s="220"/>
      <c r="Q11" s="220"/>
    </row>
    <row r="12" spans="3:18" ht="12" customHeight="1" x14ac:dyDescent="0.25"/>
    <row r="13" spans="3:18" ht="13.5" customHeight="1" x14ac:dyDescent="0.25">
      <c r="C13" s="213" t="s">
        <v>1293</v>
      </c>
      <c r="D13" s="213"/>
      <c r="E13" s="213"/>
      <c r="F13" s="213"/>
      <c r="G13" s="213"/>
      <c r="J13" s="213" t="s">
        <v>1294</v>
      </c>
      <c r="K13" s="213"/>
      <c r="L13" s="213"/>
      <c r="M13" s="213"/>
      <c r="O13" s="213" t="s">
        <v>1295</v>
      </c>
      <c r="P13" s="213"/>
      <c r="Q13" s="213"/>
      <c r="R13" s="213"/>
    </row>
    <row r="14" spans="3:18" ht="6.75" customHeight="1" x14ac:dyDescent="0.25"/>
    <row r="15" spans="3:18" ht="13.5" customHeight="1" x14ac:dyDescent="0.25">
      <c r="C15" s="213" t="s">
        <v>1296</v>
      </c>
      <c r="D15" s="213"/>
      <c r="E15" s="213"/>
      <c r="F15" s="213"/>
      <c r="G15" s="213"/>
      <c r="J15" s="213" t="s">
        <v>1297</v>
      </c>
      <c r="K15" s="213"/>
      <c r="L15" s="213"/>
      <c r="M15" s="213"/>
      <c r="O15" s="213" t="s">
        <v>1298</v>
      </c>
      <c r="P15" s="213"/>
      <c r="Q15" s="213"/>
      <c r="R15" s="213"/>
    </row>
    <row r="16" spans="3:18" ht="6.75" customHeight="1" x14ac:dyDescent="0.25"/>
    <row r="17" spans="3:18" ht="13.5" customHeight="1" x14ac:dyDescent="0.25">
      <c r="C17" s="213" t="s">
        <v>1299</v>
      </c>
      <c r="D17" s="213"/>
      <c r="E17" s="213"/>
      <c r="F17" s="213"/>
      <c r="G17" s="213"/>
      <c r="J17" s="213" t="s">
        <v>1297</v>
      </c>
      <c r="K17" s="213"/>
      <c r="L17" s="213"/>
      <c r="M17" s="213"/>
    </row>
    <row r="18" spans="3:18" ht="6.75" customHeight="1" x14ac:dyDescent="0.25"/>
    <row r="19" spans="3:18" ht="13.5" customHeight="1" x14ac:dyDescent="0.25">
      <c r="C19" s="213" t="s">
        <v>1300</v>
      </c>
      <c r="D19" s="213"/>
      <c r="E19" s="213"/>
      <c r="F19" s="213"/>
      <c r="G19" s="213"/>
      <c r="J19" s="213" t="s">
        <v>1301</v>
      </c>
      <c r="K19" s="213"/>
      <c r="L19" s="213"/>
      <c r="M19" s="213"/>
      <c r="O19" s="213" t="s">
        <v>1302</v>
      </c>
      <c r="P19" s="213"/>
      <c r="Q19" s="213"/>
      <c r="R19" s="213"/>
    </row>
    <row r="20" spans="3:18" ht="6.75" customHeight="1" x14ac:dyDescent="0.25"/>
    <row r="21" spans="3:18" ht="13.5" customHeight="1" x14ac:dyDescent="0.25">
      <c r="C21" s="213" t="s">
        <v>1303</v>
      </c>
      <c r="D21" s="213"/>
      <c r="E21" s="213"/>
      <c r="F21" s="213"/>
      <c r="G21" s="213"/>
      <c r="J21" s="213" t="s">
        <v>1297</v>
      </c>
      <c r="K21" s="213"/>
      <c r="L21" s="213"/>
      <c r="M21" s="213"/>
      <c r="O21" s="213" t="s">
        <v>1304</v>
      </c>
      <c r="P21" s="213"/>
      <c r="Q21" s="213"/>
      <c r="R21" s="213"/>
    </row>
    <row r="22" spans="3:18" ht="6.75" customHeight="1" x14ac:dyDescent="0.25"/>
    <row r="23" spans="3:18" ht="13.5" customHeight="1" x14ac:dyDescent="0.25">
      <c r="C23" s="213" t="s">
        <v>1305</v>
      </c>
      <c r="D23" s="213"/>
      <c r="E23" s="213"/>
      <c r="F23" s="213"/>
      <c r="G23" s="213"/>
      <c r="J23" s="213" t="s">
        <v>1294</v>
      </c>
      <c r="K23" s="213"/>
      <c r="L23" s="213"/>
      <c r="M23" s="213"/>
      <c r="O23" s="213" t="s">
        <v>1306</v>
      </c>
      <c r="P23" s="213"/>
      <c r="Q23" s="213"/>
      <c r="R23" s="213"/>
    </row>
    <row r="24" spans="3:18" ht="6.75" customHeight="1" x14ac:dyDescent="0.25"/>
    <row r="25" spans="3:18" ht="13.5" customHeight="1" x14ac:dyDescent="0.25">
      <c r="C25" s="213" t="s">
        <v>1307</v>
      </c>
      <c r="D25" s="213"/>
      <c r="E25" s="213"/>
      <c r="F25" s="213"/>
      <c r="G25" s="213"/>
      <c r="J25" s="213" t="s">
        <v>1308</v>
      </c>
      <c r="K25" s="213"/>
      <c r="L25" s="213"/>
      <c r="M25" s="213"/>
      <c r="O25" s="213" t="s">
        <v>1309</v>
      </c>
      <c r="P25" s="213"/>
      <c r="Q25" s="213"/>
      <c r="R25" s="213"/>
    </row>
    <row r="26" spans="3:18" ht="6.75" customHeight="1" x14ac:dyDescent="0.25"/>
    <row r="27" spans="3:18" ht="13.5" customHeight="1" x14ac:dyDescent="0.25">
      <c r="C27" s="213" t="s">
        <v>1310</v>
      </c>
      <c r="D27" s="213"/>
      <c r="E27" s="213"/>
      <c r="F27" s="213"/>
      <c r="G27" s="213"/>
      <c r="J27" s="213" t="s">
        <v>1294</v>
      </c>
      <c r="K27" s="213"/>
      <c r="L27" s="213"/>
      <c r="M27" s="213"/>
      <c r="O27" s="213" t="s">
        <v>1311</v>
      </c>
      <c r="P27" s="213"/>
      <c r="Q27" s="213"/>
      <c r="R27" s="213"/>
    </row>
    <row r="28" spans="3:18" ht="6.75" customHeight="1" x14ac:dyDescent="0.25"/>
    <row r="29" spans="3:18" ht="13.5" customHeight="1" x14ac:dyDescent="0.25">
      <c r="C29" s="213" t="s">
        <v>1312</v>
      </c>
      <c r="D29" s="213"/>
      <c r="E29" s="213"/>
      <c r="F29" s="213"/>
      <c r="G29" s="213"/>
      <c r="J29" s="213" t="s">
        <v>1294</v>
      </c>
      <c r="K29" s="213"/>
      <c r="L29" s="213"/>
      <c r="M29" s="213"/>
      <c r="O29" s="213" t="s">
        <v>1313</v>
      </c>
      <c r="P29" s="213"/>
      <c r="Q29" s="213"/>
      <c r="R29" s="213"/>
    </row>
    <row r="30" spans="3:18" ht="6.75" customHeight="1" x14ac:dyDescent="0.25"/>
    <row r="31" spans="3:18" ht="13.5" customHeight="1" x14ac:dyDescent="0.25">
      <c r="C31" s="213" t="s">
        <v>1314</v>
      </c>
      <c r="D31" s="213"/>
      <c r="E31" s="213"/>
      <c r="F31" s="213"/>
      <c r="G31" s="213"/>
      <c r="J31" s="213" t="s">
        <v>1294</v>
      </c>
      <c r="K31" s="213"/>
      <c r="L31" s="213"/>
      <c r="M31" s="213"/>
      <c r="O31" s="213" t="s">
        <v>1315</v>
      </c>
      <c r="P31" s="213"/>
      <c r="Q31" s="213"/>
      <c r="R31" s="213"/>
    </row>
    <row r="32" spans="3:18" ht="6.75" customHeight="1" x14ac:dyDescent="0.25"/>
    <row r="33" spans="3:18" ht="13.5" customHeight="1" x14ac:dyDescent="0.25">
      <c r="C33" s="213" t="s">
        <v>1316</v>
      </c>
      <c r="D33" s="213"/>
      <c r="E33" s="213"/>
      <c r="F33" s="213"/>
      <c r="G33" s="213"/>
      <c r="J33" s="213" t="s">
        <v>1301</v>
      </c>
      <c r="K33" s="213"/>
      <c r="L33" s="213"/>
      <c r="M33" s="213"/>
      <c r="O33" s="213" t="s">
        <v>1317</v>
      </c>
      <c r="P33" s="213"/>
      <c r="Q33" s="213"/>
      <c r="R33" s="213"/>
    </row>
    <row r="34" spans="3:18" ht="6.75" customHeight="1" x14ac:dyDescent="0.25"/>
    <row r="35" spans="3:18" ht="13.5" customHeight="1" x14ac:dyDescent="0.25">
      <c r="C35" s="213" t="s">
        <v>1318</v>
      </c>
      <c r="D35" s="213"/>
      <c r="E35" s="213"/>
      <c r="F35" s="213"/>
      <c r="G35" s="213"/>
      <c r="J35" s="213" t="s">
        <v>1301</v>
      </c>
      <c r="K35" s="213"/>
      <c r="L35" s="213"/>
      <c r="M35" s="213"/>
      <c r="O35" s="213" t="s">
        <v>1319</v>
      </c>
      <c r="P35" s="213"/>
      <c r="Q35" s="213"/>
      <c r="R35" s="213"/>
    </row>
    <row r="36" spans="3:18" ht="6.75" customHeight="1" x14ac:dyDescent="0.25"/>
    <row r="37" spans="3:18" ht="13.5" customHeight="1" x14ac:dyDescent="0.25">
      <c r="C37" s="213" t="s">
        <v>1320</v>
      </c>
      <c r="D37" s="213"/>
      <c r="E37" s="213"/>
      <c r="F37" s="213"/>
      <c r="G37" s="213"/>
      <c r="J37" s="213" t="s">
        <v>1294</v>
      </c>
      <c r="K37" s="213"/>
      <c r="L37" s="213"/>
      <c r="M37" s="213"/>
      <c r="O37" s="213" t="s">
        <v>1321</v>
      </c>
      <c r="P37" s="213"/>
      <c r="Q37" s="213"/>
      <c r="R37" s="213"/>
    </row>
    <row r="38" spans="3:18" ht="6.75" customHeight="1" x14ac:dyDescent="0.25"/>
    <row r="39" spans="3:18" ht="13.5" customHeight="1" x14ac:dyDescent="0.25">
      <c r="C39" s="213" t="s">
        <v>1322</v>
      </c>
      <c r="D39" s="213"/>
      <c r="E39" s="213"/>
      <c r="F39" s="213"/>
      <c r="G39" s="213"/>
      <c r="J39" s="213" t="s">
        <v>1294</v>
      </c>
      <c r="K39" s="213"/>
      <c r="L39" s="213"/>
      <c r="M39" s="213"/>
      <c r="O39" s="213" t="s">
        <v>1323</v>
      </c>
      <c r="P39" s="213"/>
      <c r="Q39" s="213"/>
      <c r="R39" s="213"/>
    </row>
    <row r="40" spans="3:18" ht="6.75" customHeight="1" x14ac:dyDescent="0.25"/>
    <row r="41" spans="3:18" ht="13.5" customHeight="1" x14ac:dyDescent="0.25">
      <c r="C41" s="213" t="s">
        <v>1324</v>
      </c>
      <c r="D41" s="213"/>
      <c r="E41" s="213"/>
      <c r="F41" s="213"/>
      <c r="G41" s="213"/>
      <c r="J41" s="213" t="s">
        <v>1294</v>
      </c>
      <c r="K41" s="213"/>
      <c r="L41" s="213"/>
      <c r="M41" s="213"/>
      <c r="O41" s="213" t="s">
        <v>1325</v>
      </c>
      <c r="P41" s="213"/>
      <c r="Q41" s="213"/>
      <c r="R41" s="213"/>
    </row>
    <row r="42" spans="3:18" ht="6.75" customHeight="1" x14ac:dyDescent="0.25"/>
    <row r="43" spans="3:18" ht="13.5" customHeight="1" x14ac:dyDescent="0.25">
      <c r="C43" s="213" t="s">
        <v>1326</v>
      </c>
      <c r="D43" s="213"/>
      <c r="E43" s="213"/>
      <c r="F43" s="213"/>
      <c r="G43" s="213"/>
      <c r="J43" s="213" t="s">
        <v>1301</v>
      </c>
      <c r="K43" s="213"/>
      <c r="L43" s="213"/>
      <c r="M43" s="213"/>
      <c r="O43" s="213" t="s">
        <v>1327</v>
      </c>
      <c r="P43" s="213"/>
      <c r="Q43" s="213"/>
      <c r="R43" s="213"/>
    </row>
    <row r="44" spans="3:18" ht="6.75" customHeight="1" x14ac:dyDescent="0.25"/>
    <row r="45" spans="3:18" ht="13.5" customHeight="1" x14ac:dyDescent="0.25">
      <c r="C45" s="213" t="s">
        <v>1328</v>
      </c>
      <c r="D45" s="213"/>
      <c r="E45" s="213"/>
      <c r="F45" s="213"/>
      <c r="G45" s="213"/>
      <c r="J45" s="213" t="s">
        <v>1294</v>
      </c>
      <c r="K45" s="213"/>
      <c r="L45" s="213"/>
      <c r="M45" s="213"/>
      <c r="O45" s="213" t="s">
        <v>1329</v>
      </c>
      <c r="P45" s="213"/>
      <c r="Q45" s="213"/>
      <c r="R45" s="213"/>
    </row>
    <row r="46" spans="3:18" ht="6.75" customHeight="1" x14ac:dyDescent="0.25"/>
    <row r="47" spans="3:18" ht="13.5" customHeight="1" x14ac:dyDescent="0.25">
      <c r="C47" s="215" t="s">
        <v>1330</v>
      </c>
      <c r="D47" s="215"/>
      <c r="E47" s="215"/>
      <c r="F47" s="215"/>
      <c r="G47" s="215"/>
      <c r="J47" s="213" t="s">
        <v>1294</v>
      </c>
      <c r="K47" s="213"/>
      <c r="L47" s="213"/>
      <c r="M47" s="213"/>
      <c r="O47" s="213" t="s">
        <v>1331</v>
      </c>
      <c r="P47" s="213"/>
      <c r="Q47" s="213"/>
      <c r="R47" s="213"/>
    </row>
    <row r="48" spans="3:18" ht="7.5" customHeight="1" x14ac:dyDescent="0.25">
      <c r="C48" s="215"/>
      <c r="D48" s="215"/>
      <c r="E48" s="215"/>
      <c r="F48" s="215"/>
      <c r="G48" s="215"/>
    </row>
    <row r="49" spans="3:18" ht="13.5" customHeight="1" x14ac:dyDescent="0.25">
      <c r="C49" s="213" t="s">
        <v>1332</v>
      </c>
      <c r="D49" s="213"/>
      <c r="E49" s="213"/>
      <c r="F49" s="213"/>
      <c r="G49" s="213"/>
      <c r="J49" s="213" t="s">
        <v>1308</v>
      </c>
      <c r="K49" s="213"/>
      <c r="L49" s="213"/>
      <c r="M49" s="213"/>
      <c r="O49" s="213" t="s">
        <v>1333</v>
      </c>
      <c r="P49" s="213"/>
      <c r="Q49" s="213"/>
      <c r="R49" s="213"/>
    </row>
    <row r="50" spans="3:18" ht="6.75" customHeight="1" x14ac:dyDescent="0.25"/>
    <row r="51" spans="3:18" ht="54.75" customHeight="1" x14ac:dyDescent="0.25"/>
    <row r="52" spans="3:18" ht="6" customHeight="1" x14ac:dyDescent="0.25"/>
    <row r="53" spans="3:18" ht="13.5" customHeight="1" x14ac:dyDescent="0.25">
      <c r="L53" s="212"/>
      <c r="M53" s="212"/>
      <c r="N53" s="212"/>
      <c r="O53" s="212"/>
      <c r="P53" s="212"/>
    </row>
    <row r="54" spans="3:18" ht="18.75" customHeight="1" x14ac:dyDescent="0.25"/>
  </sheetData>
  <mergeCells count="62">
    <mergeCell ref="C19:G19"/>
    <mergeCell ref="J19:M19"/>
    <mergeCell ref="O19:R19"/>
    <mergeCell ref="E4:L8"/>
    <mergeCell ref="C11:G11"/>
    <mergeCell ref="J11:M11"/>
    <mergeCell ref="O11:Q11"/>
    <mergeCell ref="C13:G13"/>
    <mergeCell ref="J13:M13"/>
    <mergeCell ref="O13:R13"/>
    <mergeCell ref="C15:G15"/>
    <mergeCell ref="J15:M15"/>
    <mergeCell ref="O15:R15"/>
    <mergeCell ref="C17:G17"/>
    <mergeCell ref="J17:M17"/>
    <mergeCell ref="C21:G21"/>
    <mergeCell ref="J21:M21"/>
    <mergeCell ref="O21:R21"/>
    <mergeCell ref="C23:G23"/>
    <mergeCell ref="J23:M23"/>
    <mergeCell ref="O23:R23"/>
    <mergeCell ref="C25:G25"/>
    <mergeCell ref="J25:M25"/>
    <mergeCell ref="O25:R25"/>
    <mergeCell ref="C27:G27"/>
    <mergeCell ref="J27:M27"/>
    <mergeCell ref="O27:R27"/>
    <mergeCell ref="C29:G29"/>
    <mergeCell ref="J29:M29"/>
    <mergeCell ref="O29:R29"/>
    <mergeCell ref="C31:G31"/>
    <mergeCell ref="J31:M31"/>
    <mergeCell ref="O31:R31"/>
    <mergeCell ref="C33:G33"/>
    <mergeCell ref="J33:M33"/>
    <mergeCell ref="O33:R33"/>
    <mergeCell ref="C35:G35"/>
    <mergeCell ref="J35:M35"/>
    <mergeCell ref="O35:R35"/>
    <mergeCell ref="O43:R43"/>
    <mergeCell ref="C37:G37"/>
    <mergeCell ref="J37:M37"/>
    <mergeCell ref="O37:R37"/>
    <mergeCell ref="C39:G39"/>
    <mergeCell ref="J39:M39"/>
    <mergeCell ref="O39:R39"/>
    <mergeCell ref="C49:G49"/>
    <mergeCell ref="J49:M49"/>
    <mergeCell ref="O49:R49"/>
    <mergeCell ref="L53:P53"/>
    <mergeCell ref="E3:L3"/>
    <mergeCell ref="C45:G45"/>
    <mergeCell ref="J45:M45"/>
    <mergeCell ref="O45:R45"/>
    <mergeCell ref="C47:G48"/>
    <mergeCell ref="J47:M47"/>
    <mergeCell ref="O47:R47"/>
    <mergeCell ref="C41:G41"/>
    <mergeCell ref="J41:M41"/>
    <mergeCell ref="O41:R41"/>
    <mergeCell ref="C43:G43"/>
    <mergeCell ref="J43:M43"/>
  </mergeCells>
  <printOptions horizontalCentered="1"/>
  <pageMargins left="0.23622047244094491" right="0.23622047244094491" top="0.23622047244094491" bottom="0.23622047244094491" header="0" footer="0"/>
  <pageSetup scale="95" fitToWidth="0" fitToHeight="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L15"/>
  <sheetViews>
    <sheetView showGridLines="0" showOutlineSymbols="0" workbookViewId="0">
      <selection activeCell="G14" sqref="G14"/>
    </sheetView>
  </sheetViews>
  <sheetFormatPr baseColWidth="10" defaultRowHeight="12.75" customHeight="1" x14ac:dyDescent="0.25"/>
  <cols>
    <col min="1" max="1" width="1.140625" style="17" customWidth="1"/>
    <col min="2" max="2" width="9.5703125" style="17" customWidth="1"/>
    <col min="3" max="3" width="13.28515625" style="17" customWidth="1"/>
    <col min="4" max="4" width="2.28515625" style="17" customWidth="1"/>
    <col min="5" max="5" width="8.42578125" style="17" customWidth="1"/>
    <col min="6" max="6" width="16.85546875" style="17" customWidth="1"/>
    <col min="7" max="7" width="35.42578125" style="17" customWidth="1"/>
    <col min="8" max="8" width="15.42578125" style="17" customWidth="1"/>
    <col min="9" max="9" width="14.140625" style="17" customWidth="1"/>
    <col min="10" max="10" width="2.28515625" style="17" customWidth="1"/>
    <col min="11" max="11" width="13.7109375" style="17" customWidth="1"/>
    <col min="12" max="12" width="9.85546875" style="17" customWidth="1"/>
    <col min="13" max="256" width="6.85546875" style="17" customWidth="1"/>
    <col min="257" max="257" width="1.140625" style="17" customWidth="1"/>
    <col min="258" max="258" width="9.5703125" style="17" customWidth="1"/>
    <col min="259" max="259" width="13.28515625" style="17" customWidth="1"/>
    <col min="260" max="260" width="2.28515625" style="17" customWidth="1"/>
    <col min="261" max="261" width="8.42578125" style="17" customWidth="1"/>
    <col min="262" max="262" width="16.85546875" style="17" customWidth="1"/>
    <col min="263" max="263" width="35.42578125" style="17" customWidth="1"/>
    <col min="264" max="264" width="15.42578125" style="17" customWidth="1"/>
    <col min="265" max="265" width="14.140625" style="17" customWidth="1"/>
    <col min="266" max="266" width="2.28515625" style="17" customWidth="1"/>
    <col min="267" max="267" width="13.7109375" style="17" customWidth="1"/>
    <col min="268" max="268" width="9.85546875" style="17" customWidth="1"/>
    <col min="269" max="512" width="6.85546875" style="17" customWidth="1"/>
    <col min="513" max="513" width="1.140625" style="17" customWidth="1"/>
    <col min="514" max="514" width="9.5703125" style="17" customWidth="1"/>
    <col min="515" max="515" width="13.28515625" style="17" customWidth="1"/>
    <col min="516" max="516" width="2.28515625" style="17" customWidth="1"/>
    <col min="517" max="517" width="8.42578125" style="17" customWidth="1"/>
    <col min="518" max="518" width="16.85546875" style="17" customWidth="1"/>
    <col min="519" max="519" width="35.42578125" style="17" customWidth="1"/>
    <col min="520" max="520" width="15.42578125" style="17" customWidth="1"/>
    <col min="521" max="521" width="14.140625" style="17" customWidth="1"/>
    <col min="522" max="522" width="2.28515625" style="17" customWidth="1"/>
    <col min="523" max="523" width="13.7109375" style="17" customWidth="1"/>
    <col min="524" max="524" width="9.85546875" style="17" customWidth="1"/>
    <col min="525" max="768" width="6.85546875" style="17" customWidth="1"/>
    <col min="769" max="769" width="1.140625" style="17" customWidth="1"/>
    <col min="770" max="770" width="9.5703125" style="17" customWidth="1"/>
    <col min="771" max="771" width="13.28515625" style="17" customWidth="1"/>
    <col min="772" max="772" width="2.28515625" style="17" customWidth="1"/>
    <col min="773" max="773" width="8.42578125" style="17" customWidth="1"/>
    <col min="774" max="774" width="16.85546875" style="17" customWidth="1"/>
    <col min="775" max="775" width="35.42578125" style="17" customWidth="1"/>
    <col min="776" max="776" width="15.42578125" style="17" customWidth="1"/>
    <col min="777" max="777" width="14.140625" style="17" customWidth="1"/>
    <col min="778" max="778" width="2.28515625" style="17" customWidth="1"/>
    <col min="779" max="779" width="13.7109375" style="17" customWidth="1"/>
    <col min="780" max="780" width="9.85546875" style="17" customWidth="1"/>
    <col min="781" max="1024" width="6.85546875" style="17" customWidth="1"/>
    <col min="1025" max="1025" width="1.140625" style="17" customWidth="1"/>
    <col min="1026" max="1026" width="9.5703125" style="17" customWidth="1"/>
    <col min="1027" max="1027" width="13.28515625" style="17" customWidth="1"/>
    <col min="1028" max="1028" width="2.28515625" style="17" customWidth="1"/>
    <col min="1029" max="1029" width="8.42578125" style="17" customWidth="1"/>
    <col min="1030" max="1030" width="16.85546875" style="17" customWidth="1"/>
    <col min="1031" max="1031" width="35.42578125" style="17" customWidth="1"/>
    <col min="1032" max="1032" width="15.42578125" style="17" customWidth="1"/>
    <col min="1033" max="1033" width="14.140625" style="17" customWidth="1"/>
    <col min="1034" max="1034" width="2.28515625" style="17" customWidth="1"/>
    <col min="1035" max="1035" width="13.7109375" style="17" customWidth="1"/>
    <col min="1036" max="1036" width="9.85546875" style="17" customWidth="1"/>
    <col min="1037" max="1280" width="6.85546875" style="17" customWidth="1"/>
    <col min="1281" max="1281" width="1.140625" style="17" customWidth="1"/>
    <col min="1282" max="1282" width="9.5703125" style="17" customWidth="1"/>
    <col min="1283" max="1283" width="13.28515625" style="17" customWidth="1"/>
    <col min="1284" max="1284" width="2.28515625" style="17" customWidth="1"/>
    <col min="1285" max="1285" width="8.42578125" style="17" customWidth="1"/>
    <col min="1286" max="1286" width="16.85546875" style="17" customWidth="1"/>
    <col min="1287" max="1287" width="35.42578125" style="17" customWidth="1"/>
    <col min="1288" max="1288" width="15.42578125" style="17" customWidth="1"/>
    <col min="1289" max="1289" width="14.140625" style="17" customWidth="1"/>
    <col min="1290" max="1290" width="2.28515625" style="17" customWidth="1"/>
    <col min="1291" max="1291" width="13.7109375" style="17" customWidth="1"/>
    <col min="1292" max="1292" width="9.85546875" style="17" customWidth="1"/>
    <col min="1293" max="1536" width="6.85546875" style="17" customWidth="1"/>
    <col min="1537" max="1537" width="1.140625" style="17" customWidth="1"/>
    <col min="1538" max="1538" width="9.5703125" style="17" customWidth="1"/>
    <col min="1539" max="1539" width="13.28515625" style="17" customWidth="1"/>
    <col min="1540" max="1540" width="2.28515625" style="17" customWidth="1"/>
    <col min="1541" max="1541" width="8.42578125" style="17" customWidth="1"/>
    <col min="1542" max="1542" width="16.85546875" style="17" customWidth="1"/>
    <col min="1543" max="1543" width="35.42578125" style="17" customWidth="1"/>
    <col min="1544" max="1544" width="15.42578125" style="17" customWidth="1"/>
    <col min="1545" max="1545" width="14.140625" style="17" customWidth="1"/>
    <col min="1546" max="1546" width="2.28515625" style="17" customWidth="1"/>
    <col min="1547" max="1547" width="13.7109375" style="17" customWidth="1"/>
    <col min="1548" max="1548" width="9.85546875" style="17" customWidth="1"/>
    <col min="1549" max="1792" width="6.85546875" style="17" customWidth="1"/>
    <col min="1793" max="1793" width="1.140625" style="17" customWidth="1"/>
    <col min="1794" max="1794" width="9.5703125" style="17" customWidth="1"/>
    <col min="1795" max="1795" width="13.28515625" style="17" customWidth="1"/>
    <col min="1796" max="1796" width="2.28515625" style="17" customWidth="1"/>
    <col min="1797" max="1797" width="8.42578125" style="17" customWidth="1"/>
    <col min="1798" max="1798" width="16.85546875" style="17" customWidth="1"/>
    <col min="1799" max="1799" width="35.42578125" style="17" customWidth="1"/>
    <col min="1800" max="1800" width="15.42578125" style="17" customWidth="1"/>
    <col min="1801" max="1801" width="14.140625" style="17" customWidth="1"/>
    <col min="1802" max="1802" width="2.28515625" style="17" customWidth="1"/>
    <col min="1803" max="1803" width="13.7109375" style="17" customWidth="1"/>
    <col min="1804" max="1804" width="9.85546875" style="17" customWidth="1"/>
    <col min="1805" max="2048" width="6.85546875" style="17" customWidth="1"/>
    <col min="2049" max="2049" width="1.140625" style="17" customWidth="1"/>
    <col min="2050" max="2050" width="9.5703125" style="17" customWidth="1"/>
    <col min="2051" max="2051" width="13.28515625" style="17" customWidth="1"/>
    <col min="2052" max="2052" width="2.28515625" style="17" customWidth="1"/>
    <col min="2053" max="2053" width="8.42578125" style="17" customWidth="1"/>
    <col min="2054" max="2054" width="16.85546875" style="17" customWidth="1"/>
    <col min="2055" max="2055" width="35.42578125" style="17" customWidth="1"/>
    <col min="2056" max="2056" width="15.42578125" style="17" customWidth="1"/>
    <col min="2057" max="2057" width="14.140625" style="17" customWidth="1"/>
    <col min="2058" max="2058" width="2.28515625" style="17" customWidth="1"/>
    <col min="2059" max="2059" width="13.7109375" style="17" customWidth="1"/>
    <col min="2060" max="2060" width="9.85546875" style="17" customWidth="1"/>
    <col min="2061" max="2304" width="6.85546875" style="17" customWidth="1"/>
    <col min="2305" max="2305" width="1.140625" style="17" customWidth="1"/>
    <col min="2306" max="2306" width="9.5703125" style="17" customWidth="1"/>
    <col min="2307" max="2307" width="13.28515625" style="17" customWidth="1"/>
    <col min="2308" max="2308" width="2.28515625" style="17" customWidth="1"/>
    <col min="2309" max="2309" width="8.42578125" style="17" customWidth="1"/>
    <col min="2310" max="2310" width="16.85546875" style="17" customWidth="1"/>
    <col min="2311" max="2311" width="35.42578125" style="17" customWidth="1"/>
    <col min="2312" max="2312" width="15.42578125" style="17" customWidth="1"/>
    <col min="2313" max="2313" width="14.140625" style="17" customWidth="1"/>
    <col min="2314" max="2314" width="2.28515625" style="17" customWidth="1"/>
    <col min="2315" max="2315" width="13.7109375" style="17" customWidth="1"/>
    <col min="2316" max="2316" width="9.85546875" style="17" customWidth="1"/>
    <col min="2317" max="2560" width="6.85546875" style="17" customWidth="1"/>
    <col min="2561" max="2561" width="1.140625" style="17" customWidth="1"/>
    <col min="2562" max="2562" width="9.5703125" style="17" customWidth="1"/>
    <col min="2563" max="2563" width="13.28515625" style="17" customWidth="1"/>
    <col min="2564" max="2564" width="2.28515625" style="17" customWidth="1"/>
    <col min="2565" max="2565" width="8.42578125" style="17" customWidth="1"/>
    <col min="2566" max="2566" width="16.85546875" style="17" customWidth="1"/>
    <col min="2567" max="2567" width="35.42578125" style="17" customWidth="1"/>
    <col min="2568" max="2568" width="15.42578125" style="17" customWidth="1"/>
    <col min="2569" max="2569" width="14.140625" style="17" customWidth="1"/>
    <col min="2570" max="2570" width="2.28515625" style="17" customWidth="1"/>
    <col min="2571" max="2571" width="13.7109375" style="17" customWidth="1"/>
    <col min="2572" max="2572" width="9.85546875" style="17" customWidth="1"/>
    <col min="2573" max="2816" width="6.85546875" style="17" customWidth="1"/>
    <col min="2817" max="2817" width="1.140625" style="17" customWidth="1"/>
    <col min="2818" max="2818" width="9.5703125" style="17" customWidth="1"/>
    <col min="2819" max="2819" width="13.28515625" style="17" customWidth="1"/>
    <col min="2820" max="2820" width="2.28515625" style="17" customWidth="1"/>
    <col min="2821" max="2821" width="8.42578125" style="17" customWidth="1"/>
    <col min="2822" max="2822" width="16.85546875" style="17" customWidth="1"/>
    <col min="2823" max="2823" width="35.42578125" style="17" customWidth="1"/>
    <col min="2824" max="2824" width="15.42578125" style="17" customWidth="1"/>
    <col min="2825" max="2825" width="14.140625" style="17" customWidth="1"/>
    <col min="2826" max="2826" width="2.28515625" style="17" customWidth="1"/>
    <col min="2827" max="2827" width="13.7109375" style="17" customWidth="1"/>
    <col min="2828" max="2828" width="9.85546875" style="17" customWidth="1"/>
    <col min="2829" max="3072" width="6.85546875" style="17" customWidth="1"/>
    <col min="3073" max="3073" width="1.140625" style="17" customWidth="1"/>
    <col min="3074" max="3074" width="9.5703125" style="17" customWidth="1"/>
    <col min="3075" max="3075" width="13.28515625" style="17" customWidth="1"/>
    <col min="3076" max="3076" width="2.28515625" style="17" customWidth="1"/>
    <col min="3077" max="3077" width="8.42578125" style="17" customWidth="1"/>
    <col min="3078" max="3078" width="16.85546875" style="17" customWidth="1"/>
    <col min="3079" max="3079" width="35.42578125" style="17" customWidth="1"/>
    <col min="3080" max="3080" width="15.42578125" style="17" customWidth="1"/>
    <col min="3081" max="3081" width="14.140625" style="17" customWidth="1"/>
    <col min="3082" max="3082" width="2.28515625" style="17" customWidth="1"/>
    <col min="3083" max="3083" width="13.7109375" style="17" customWidth="1"/>
    <col min="3084" max="3084" width="9.85546875" style="17" customWidth="1"/>
    <col min="3085" max="3328" width="6.85546875" style="17" customWidth="1"/>
    <col min="3329" max="3329" width="1.140625" style="17" customWidth="1"/>
    <col min="3330" max="3330" width="9.5703125" style="17" customWidth="1"/>
    <col min="3331" max="3331" width="13.28515625" style="17" customWidth="1"/>
    <col min="3332" max="3332" width="2.28515625" style="17" customWidth="1"/>
    <col min="3333" max="3333" width="8.42578125" style="17" customWidth="1"/>
    <col min="3334" max="3334" width="16.85546875" style="17" customWidth="1"/>
    <col min="3335" max="3335" width="35.42578125" style="17" customWidth="1"/>
    <col min="3336" max="3336" width="15.42578125" style="17" customWidth="1"/>
    <col min="3337" max="3337" width="14.140625" style="17" customWidth="1"/>
    <col min="3338" max="3338" width="2.28515625" style="17" customWidth="1"/>
    <col min="3339" max="3339" width="13.7109375" style="17" customWidth="1"/>
    <col min="3340" max="3340" width="9.85546875" style="17" customWidth="1"/>
    <col min="3341" max="3584" width="6.85546875" style="17" customWidth="1"/>
    <col min="3585" max="3585" width="1.140625" style="17" customWidth="1"/>
    <col min="3586" max="3586" width="9.5703125" style="17" customWidth="1"/>
    <col min="3587" max="3587" width="13.28515625" style="17" customWidth="1"/>
    <col min="3588" max="3588" width="2.28515625" style="17" customWidth="1"/>
    <col min="3589" max="3589" width="8.42578125" style="17" customWidth="1"/>
    <col min="3590" max="3590" width="16.85546875" style="17" customWidth="1"/>
    <col min="3591" max="3591" width="35.42578125" style="17" customWidth="1"/>
    <col min="3592" max="3592" width="15.42578125" style="17" customWidth="1"/>
    <col min="3593" max="3593" width="14.140625" style="17" customWidth="1"/>
    <col min="3594" max="3594" width="2.28515625" style="17" customWidth="1"/>
    <col min="3595" max="3595" width="13.7109375" style="17" customWidth="1"/>
    <col min="3596" max="3596" width="9.85546875" style="17" customWidth="1"/>
    <col min="3597" max="3840" width="6.85546875" style="17" customWidth="1"/>
    <col min="3841" max="3841" width="1.140625" style="17" customWidth="1"/>
    <col min="3842" max="3842" width="9.5703125" style="17" customWidth="1"/>
    <col min="3843" max="3843" width="13.28515625" style="17" customWidth="1"/>
    <col min="3844" max="3844" width="2.28515625" style="17" customWidth="1"/>
    <col min="3845" max="3845" width="8.42578125" style="17" customWidth="1"/>
    <col min="3846" max="3846" width="16.85546875" style="17" customWidth="1"/>
    <col min="3847" max="3847" width="35.42578125" style="17" customWidth="1"/>
    <col min="3848" max="3848" width="15.42578125" style="17" customWidth="1"/>
    <col min="3849" max="3849" width="14.140625" style="17" customWidth="1"/>
    <col min="3850" max="3850" width="2.28515625" style="17" customWidth="1"/>
    <col min="3851" max="3851" width="13.7109375" style="17" customWidth="1"/>
    <col min="3852" max="3852" width="9.85546875" style="17" customWidth="1"/>
    <col min="3853" max="4096" width="6.85546875" style="17" customWidth="1"/>
    <col min="4097" max="4097" width="1.140625" style="17" customWidth="1"/>
    <col min="4098" max="4098" width="9.5703125" style="17" customWidth="1"/>
    <col min="4099" max="4099" width="13.28515625" style="17" customWidth="1"/>
    <col min="4100" max="4100" width="2.28515625" style="17" customWidth="1"/>
    <col min="4101" max="4101" width="8.42578125" style="17" customWidth="1"/>
    <col min="4102" max="4102" width="16.85546875" style="17" customWidth="1"/>
    <col min="4103" max="4103" width="35.42578125" style="17" customWidth="1"/>
    <col min="4104" max="4104" width="15.42578125" style="17" customWidth="1"/>
    <col min="4105" max="4105" width="14.140625" style="17" customWidth="1"/>
    <col min="4106" max="4106" width="2.28515625" style="17" customWidth="1"/>
    <col min="4107" max="4107" width="13.7109375" style="17" customWidth="1"/>
    <col min="4108" max="4108" width="9.85546875" style="17" customWidth="1"/>
    <col min="4109" max="4352" width="6.85546875" style="17" customWidth="1"/>
    <col min="4353" max="4353" width="1.140625" style="17" customWidth="1"/>
    <col min="4354" max="4354" width="9.5703125" style="17" customWidth="1"/>
    <col min="4355" max="4355" width="13.28515625" style="17" customWidth="1"/>
    <col min="4356" max="4356" width="2.28515625" style="17" customWidth="1"/>
    <col min="4357" max="4357" width="8.42578125" style="17" customWidth="1"/>
    <col min="4358" max="4358" width="16.85546875" style="17" customWidth="1"/>
    <col min="4359" max="4359" width="35.42578125" style="17" customWidth="1"/>
    <col min="4360" max="4360" width="15.42578125" style="17" customWidth="1"/>
    <col min="4361" max="4361" width="14.140625" style="17" customWidth="1"/>
    <col min="4362" max="4362" width="2.28515625" style="17" customWidth="1"/>
    <col min="4363" max="4363" width="13.7109375" style="17" customWidth="1"/>
    <col min="4364" max="4364" width="9.85546875" style="17" customWidth="1"/>
    <col min="4365" max="4608" width="6.85546875" style="17" customWidth="1"/>
    <col min="4609" max="4609" width="1.140625" style="17" customWidth="1"/>
    <col min="4610" max="4610" width="9.5703125" style="17" customWidth="1"/>
    <col min="4611" max="4611" width="13.28515625" style="17" customWidth="1"/>
    <col min="4612" max="4612" width="2.28515625" style="17" customWidth="1"/>
    <col min="4613" max="4613" width="8.42578125" style="17" customWidth="1"/>
    <col min="4614" max="4614" width="16.85546875" style="17" customWidth="1"/>
    <col min="4615" max="4615" width="35.42578125" style="17" customWidth="1"/>
    <col min="4616" max="4616" width="15.42578125" style="17" customWidth="1"/>
    <col min="4617" max="4617" width="14.140625" style="17" customWidth="1"/>
    <col min="4618" max="4618" width="2.28515625" style="17" customWidth="1"/>
    <col min="4619" max="4619" width="13.7109375" style="17" customWidth="1"/>
    <col min="4620" max="4620" width="9.85546875" style="17" customWidth="1"/>
    <col min="4621" max="4864" width="6.85546875" style="17" customWidth="1"/>
    <col min="4865" max="4865" width="1.140625" style="17" customWidth="1"/>
    <col min="4866" max="4866" width="9.5703125" style="17" customWidth="1"/>
    <col min="4867" max="4867" width="13.28515625" style="17" customWidth="1"/>
    <col min="4868" max="4868" width="2.28515625" style="17" customWidth="1"/>
    <col min="4869" max="4869" width="8.42578125" style="17" customWidth="1"/>
    <col min="4870" max="4870" width="16.85546875" style="17" customWidth="1"/>
    <col min="4871" max="4871" width="35.42578125" style="17" customWidth="1"/>
    <col min="4872" max="4872" width="15.42578125" style="17" customWidth="1"/>
    <col min="4873" max="4873" width="14.140625" style="17" customWidth="1"/>
    <col min="4874" max="4874" width="2.28515625" style="17" customWidth="1"/>
    <col min="4875" max="4875" width="13.7109375" style="17" customWidth="1"/>
    <col min="4876" max="4876" width="9.85546875" style="17" customWidth="1"/>
    <col min="4877" max="5120" width="6.85546875" style="17" customWidth="1"/>
    <col min="5121" max="5121" width="1.140625" style="17" customWidth="1"/>
    <col min="5122" max="5122" width="9.5703125" style="17" customWidth="1"/>
    <col min="5123" max="5123" width="13.28515625" style="17" customWidth="1"/>
    <col min="5124" max="5124" width="2.28515625" style="17" customWidth="1"/>
    <col min="5125" max="5125" width="8.42578125" style="17" customWidth="1"/>
    <col min="5126" max="5126" width="16.85546875" style="17" customWidth="1"/>
    <col min="5127" max="5127" width="35.42578125" style="17" customWidth="1"/>
    <col min="5128" max="5128" width="15.42578125" style="17" customWidth="1"/>
    <col min="5129" max="5129" width="14.140625" style="17" customWidth="1"/>
    <col min="5130" max="5130" width="2.28515625" style="17" customWidth="1"/>
    <col min="5131" max="5131" width="13.7109375" style="17" customWidth="1"/>
    <col min="5132" max="5132" width="9.85546875" style="17" customWidth="1"/>
    <col min="5133" max="5376" width="6.85546875" style="17" customWidth="1"/>
    <col min="5377" max="5377" width="1.140625" style="17" customWidth="1"/>
    <col min="5378" max="5378" width="9.5703125" style="17" customWidth="1"/>
    <col min="5379" max="5379" width="13.28515625" style="17" customWidth="1"/>
    <col min="5380" max="5380" width="2.28515625" style="17" customWidth="1"/>
    <col min="5381" max="5381" width="8.42578125" style="17" customWidth="1"/>
    <col min="5382" max="5382" width="16.85546875" style="17" customWidth="1"/>
    <col min="5383" max="5383" width="35.42578125" style="17" customWidth="1"/>
    <col min="5384" max="5384" width="15.42578125" style="17" customWidth="1"/>
    <col min="5385" max="5385" width="14.140625" style="17" customWidth="1"/>
    <col min="5386" max="5386" width="2.28515625" style="17" customWidth="1"/>
    <col min="5387" max="5387" width="13.7109375" style="17" customWidth="1"/>
    <col min="5388" max="5388" width="9.85546875" style="17" customWidth="1"/>
    <col min="5389" max="5632" width="6.85546875" style="17" customWidth="1"/>
    <col min="5633" max="5633" width="1.140625" style="17" customWidth="1"/>
    <col min="5634" max="5634" width="9.5703125" style="17" customWidth="1"/>
    <col min="5635" max="5635" width="13.28515625" style="17" customWidth="1"/>
    <col min="5636" max="5636" width="2.28515625" style="17" customWidth="1"/>
    <col min="5637" max="5637" width="8.42578125" style="17" customWidth="1"/>
    <col min="5638" max="5638" width="16.85546875" style="17" customWidth="1"/>
    <col min="5639" max="5639" width="35.42578125" style="17" customWidth="1"/>
    <col min="5640" max="5640" width="15.42578125" style="17" customWidth="1"/>
    <col min="5641" max="5641" width="14.140625" style="17" customWidth="1"/>
    <col min="5642" max="5642" width="2.28515625" style="17" customWidth="1"/>
    <col min="5643" max="5643" width="13.7109375" style="17" customWidth="1"/>
    <col min="5644" max="5644" width="9.85546875" style="17" customWidth="1"/>
    <col min="5645" max="5888" width="6.85546875" style="17" customWidth="1"/>
    <col min="5889" max="5889" width="1.140625" style="17" customWidth="1"/>
    <col min="5890" max="5890" width="9.5703125" style="17" customWidth="1"/>
    <col min="5891" max="5891" width="13.28515625" style="17" customWidth="1"/>
    <col min="5892" max="5892" width="2.28515625" style="17" customWidth="1"/>
    <col min="5893" max="5893" width="8.42578125" style="17" customWidth="1"/>
    <col min="5894" max="5894" width="16.85546875" style="17" customWidth="1"/>
    <col min="5895" max="5895" width="35.42578125" style="17" customWidth="1"/>
    <col min="5896" max="5896" width="15.42578125" style="17" customWidth="1"/>
    <col min="5897" max="5897" width="14.140625" style="17" customWidth="1"/>
    <col min="5898" max="5898" width="2.28515625" style="17" customWidth="1"/>
    <col min="5899" max="5899" width="13.7109375" style="17" customWidth="1"/>
    <col min="5900" max="5900" width="9.85546875" style="17" customWidth="1"/>
    <col min="5901" max="6144" width="6.85546875" style="17" customWidth="1"/>
    <col min="6145" max="6145" width="1.140625" style="17" customWidth="1"/>
    <col min="6146" max="6146" width="9.5703125" style="17" customWidth="1"/>
    <col min="6147" max="6147" width="13.28515625" style="17" customWidth="1"/>
    <col min="6148" max="6148" width="2.28515625" style="17" customWidth="1"/>
    <col min="6149" max="6149" width="8.42578125" style="17" customWidth="1"/>
    <col min="6150" max="6150" width="16.85546875" style="17" customWidth="1"/>
    <col min="6151" max="6151" width="35.42578125" style="17" customWidth="1"/>
    <col min="6152" max="6152" width="15.42578125" style="17" customWidth="1"/>
    <col min="6153" max="6153" width="14.140625" style="17" customWidth="1"/>
    <col min="6154" max="6154" width="2.28515625" style="17" customWidth="1"/>
    <col min="6155" max="6155" width="13.7109375" style="17" customWidth="1"/>
    <col min="6156" max="6156" width="9.85546875" style="17" customWidth="1"/>
    <col min="6157" max="6400" width="6.85546875" style="17" customWidth="1"/>
    <col min="6401" max="6401" width="1.140625" style="17" customWidth="1"/>
    <col min="6402" max="6402" width="9.5703125" style="17" customWidth="1"/>
    <col min="6403" max="6403" width="13.28515625" style="17" customWidth="1"/>
    <col min="6404" max="6404" width="2.28515625" style="17" customWidth="1"/>
    <col min="6405" max="6405" width="8.42578125" style="17" customWidth="1"/>
    <col min="6406" max="6406" width="16.85546875" style="17" customWidth="1"/>
    <col min="6407" max="6407" width="35.42578125" style="17" customWidth="1"/>
    <col min="6408" max="6408" width="15.42578125" style="17" customWidth="1"/>
    <col min="6409" max="6409" width="14.140625" style="17" customWidth="1"/>
    <col min="6410" max="6410" width="2.28515625" style="17" customWidth="1"/>
    <col min="6411" max="6411" width="13.7109375" style="17" customWidth="1"/>
    <col min="6412" max="6412" width="9.85546875" style="17" customWidth="1"/>
    <col min="6413" max="6656" width="6.85546875" style="17" customWidth="1"/>
    <col min="6657" max="6657" width="1.140625" style="17" customWidth="1"/>
    <col min="6658" max="6658" width="9.5703125" style="17" customWidth="1"/>
    <col min="6659" max="6659" width="13.28515625" style="17" customWidth="1"/>
    <col min="6660" max="6660" width="2.28515625" style="17" customWidth="1"/>
    <col min="6661" max="6661" width="8.42578125" style="17" customWidth="1"/>
    <col min="6662" max="6662" width="16.85546875" style="17" customWidth="1"/>
    <col min="6663" max="6663" width="35.42578125" style="17" customWidth="1"/>
    <col min="6664" max="6664" width="15.42578125" style="17" customWidth="1"/>
    <col min="6665" max="6665" width="14.140625" style="17" customWidth="1"/>
    <col min="6666" max="6666" width="2.28515625" style="17" customWidth="1"/>
    <col min="6667" max="6667" width="13.7109375" style="17" customWidth="1"/>
    <col min="6668" max="6668" width="9.85546875" style="17" customWidth="1"/>
    <col min="6669" max="6912" width="6.85546875" style="17" customWidth="1"/>
    <col min="6913" max="6913" width="1.140625" style="17" customWidth="1"/>
    <col min="6914" max="6914" width="9.5703125" style="17" customWidth="1"/>
    <col min="6915" max="6915" width="13.28515625" style="17" customWidth="1"/>
    <col min="6916" max="6916" width="2.28515625" style="17" customWidth="1"/>
    <col min="6917" max="6917" width="8.42578125" style="17" customWidth="1"/>
    <col min="6918" max="6918" width="16.85546875" style="17" customWidth="1"/>
    <col min="6919" max="6919" width="35.42578125" style="17" customWidth="1"/>
    <col min="6920" max="6920" width="15.42578125" style="17" customWidth="1"/>
    <col min="6921" max="6921" width="14.140625" style="17" customWidth="1"/>
    <col min="6922" max="6922" width="2.28515625" style="17" customWidth="1"/>
    <col min="6923" max="6923" width="13.7109375" style="17" customWidth="1"/>
    <col min="6924" max="6924" width="9.85546875" style="17" customWidth="1"/>
    <col min="6925" max="7168" width="6.85546875" style="17" customWidth="1"/>
    <col min="7169" max="7169" width="1.140625" style="17" customWidth="1"/>
    <col min="7170" max="7170" width="9.5703125" style="17" customWidth="1"/>
    <col min="7171" max="7171" width="13.28515625" style="17" customWidth="1"/>
    <col min="7172" max="7172" width="2.28515625" style="17" customWidth="1"/>
    <col min="7173" max="7173" width="8.42578125" style="17" customWidth="1"/>
    <col min="7174" max="7174" width="16.85546875" style="17" customWidth="1"/>
    <col min="7175" max="7175" width="35.42578125" style="17" customWidth="1"/>
    <col min="7176" max="7176" width="15.42578125" style="17" customWidth="1"/>
    <col min="7177" max="7177" width="14.140625" style="17" customWidth="1"/>
    <col min="7178" max="7178" width="2.28515625" style="17" customWidth="1"/>
    <col min="7179" max="7179" width="13.7109375" style="17" customWidth="1"/>
    <col min="7180" max="7180" width="9.85546875" style="17" customWidth="1"/>
    <col min="7181" max="7424" width="6.85546875" style="17" customWidth="1"/>
    <col min="7425" max="7425" width="1.140625" style="17" customWidth="1"/>
    <col min="7426" max="7426" width="9.5703125" style="17" customWidth="1"/>
    <col min="7427" max="7427" width="13.28515625" style="17" customWidth="1"/>
    <col min="7428" max="7428" width="2.28515625" style="17" customWidth="1"/>
    <col min="7429" max="7429" width="8.42578125" style="17" customWidth="1"/>
    <col min="7430" max="7430" width="16.85546875" style="17" customWidth="1"/>
    <col min="7431" max="7431" width="35.42578125" style="17" customWidth="1"/>
    <col min="7432" max="7432" width="15.42578125" style="17" customWidth="1"/>
    <col min="7433" max="7433" width="14.140625" style="17" customWidth="1"/>
    <col min="7434" max="7434" width="2.28515625" style="17" customWidth="1"/>
    <col min="7435" max="7435" width="13.7109375" style="17" customWidth="1"/>
    <col min="7436" max="7436" width="9.85546875" style="17" customWidth="1"/>
    <col min="7437" max="7680" width="6.85546875" style="17" customWidth="1"/>
    <col min="7681" max="7681" width="1.140625" style="17" customWidth="1"/>
    <col min="7682" max="7682" width="9.5703125" style="17" customWidth="1"/>
    <col min="7683" max="7683" width="13.28515625" style="17" customWidth="1"/>
    <col min="7684" max="7684" width="2.28515625" style="17" customWidth="1"/>
    <col min="7685" max="7685" width="8.42578125" style="17" customWidth="1"/>
    <col min="7686" max="7686" width="16.85546875" style="17" customWidth="1"/>
    <col min="7687" max="7687" width="35.42578125" style="17" customWidth="1"/>
    <col min="7688" max="7688" width="15.42578125" style="17" customWidth="1"/>
    <col min="7689" max="7689" width="14.140625" style="17" customWidth="1"/>
    <col min="7690" max="7690" width="2.28515625" style="17" customWidth="1"/>
    <col min="7691" max="7691" width="13.7109375" style="17" customWidth="1"/>
    <col min="7692" max="7692" width="9.85546875" style="17" customWidth="1"/>
    <col min="7693" max="7936" width="6.85546875" style="17" customWidth="1"/>
    <col min="7937" max="7937" width="1.140625" style="17" customWidth="1"/>
    <col min="7938" max="7938" width="9.5703125" style="17" customWidth="1"/>
    <col min="7939" max="7939" width="13.28515625" style="17" customWidth="1"/>
    <col min="7940" max="7940" width="2.28515625" style="17" customWidth="1"/>
    <col min="7941" max="7941" width="8.42578125" style="17" customWidth="1"/>
    <col min="7942" max="7942" width="16.85546875" style="17" customWidth="1"/>
    <col min="7943" max="7943" width="35.42578125" style="17" customWidth="1"/>
    <col min="7944" max="7944" width="15.42578125" style="17" customWidth="1"/>
    <col min="7945" max="7945" width="14.140625" style="17" customWidth="1"/>
    <col min="7946" max="7946" width="2.28515625" style="17" customWidth="1"/>
    <col min="7947" max="7947" width="13.7109375" style="17" customWidth="1"/>
    <col min="7948" max="7948" width="9.85546875" style="17" customWidth="1"/>
    <col min="7949" max="8192" width="6.85546875" style="17" customWidth="1"/>
    <col min="8193" max="8193" width="1.140625" style="17" customWidth="1"/>
    <col min="8194" max="8194" width="9.5703125" style="17" customWidth="1"/>
    <col min="8195" max="8195" width="13.28515625" style="17" customWidth="1"/>
    <col min="8196" max="8196" width="2.28515625" style="17" customWidth="1"/>
    <col min="8197" max="8197" width="8.42578125" style="17" customWidth="1"/>
    <col min="8198" max="8198" width="16.85546875" style="17" customWidth="1"/>
    <col min="8199" max="8199" width="35.42578125" style="17" customWidth="1"/>
    <col min="8200" max="8200" width="15.42578125" style="17" customWidth="1"/>
    <col min="8201" max="8201" width="14.140625" style="17" customWidth="1"/>
    <col min="8202" max="8202" width="2.28515625" style="17" customWidth="1"/>
    <col min="8203" max="8203" width="13.7109375" style="17" customWidth="1"/>
    <col min="8204" max="8204" width="9.85546875" style="17" customWidth="1"/>
    <col min="8205" max="8448" width="6.85546875" style="17" customWidth="1"/>
    <col min="8449" max="8449" width="1.140625" style="17" customWidth="1"/>
    <col min="8450" max="8450" width="9.5703125" style="17" customWidth="1"/>
    <col min="8451" max="8451" width="13.28515625" style="17" customWidth="1"/>
    <col min="8452" max="8452" width="2.28515625" style="17" customWidth="1"/>
    <col min="8453" max="8453" width="8.42578125" style="17" customWidth="1"/>
    <col min="8454" max="8454" width="16.85546875" style="17" customWidth="1"/>
    <col min="8455" max="8455" width="35.42578125" style="17" customWidth="1"/>
    <col min="8456" max="8456" width="15.42578125" style="17" customWidth="1"/>
    <col min="8457" max="8457" width="14.140625" style="17" customWidth="1"/>
    <col min="8458" max="8458" width="2.28515625" style="17" customWidth="1"/>
    <col min="8459" max="8459" width="13.7109375" style="17" customWidth="1"/>
    <col min="8460" max="8460" width="9.85546875" style="17" customWidth="1"/>
    <col min="8461" max="8704" width="6.85546875" style="17" customWidth="1"/>
    <col min="8705" max="8705" width="1.140625" style="17" customWidth="1"/>
    <col min="8706" max="8706" width="9.5703125" style="17" customWidth="1"/>
    <col min="8707" max="8707" width="13.28515625" style="17" customWidth="1"/>
    <col min="8708" max="8708" width="2.28515625" style="17" customWidth="1"/>
    <col min="8709" max="8709" width="8.42578125" style="17" customWidth="1"/>
    <col min="8710" max="8710" width="16.85546875" style="17" customWidth="1"/>
    <col min="8711" max="8711" width="35.42578125" style="17" customWidth="1"/>
    <col min="8712" max="8712" width="15.42578125" style="17" customWidth="1"/>
    <col min="8713" max="8713" width="14.140625" style="17" customWidth="1"/>
    <col min="8714" max="8714" width="2.28515625" style="17" customWidth="1"/>
    <col min="8715" max="8715" width="13.7109375" style="17" customWidth="1"/>
    <col min="8716" max="8716" width="9.85546875" style="17" customWidth="1"/>
    <col min="8717" max="8960" width="6.85546875" style="17" customWidth="1"/>
    <col min="8961" max="8961" width="1.140625" style="17" customWidth="1"/>
    <col min="8962" max="8962" width="9.5703125" style="17" customWidth="1"/>
    <col min="8963" max="8963" width="13.28515625" style="17" customWidth="1"/>
    <col min="8964" max="8964" width="2.28515625" style="17" customWidth="1"/>
    <col min="8965" max="8965" width="8.42578125" style="17" customWidth="1"/>
    <col min="8966" max="8966" width="16.85546875" style="17" customWidth="1"/>
    <col min="8967" max="8967" width="35.42578125" style="17" customWidth="1"/>
    <col min="8968" max="8968" width="15.42578125" style="17" customWidth="1"/>
    <col min="8969" max="8969" width="14.140625" style="17" customWidth="1"/>
    <col min="8970" max="8970" width="2.28515625" style="17" customWidth="1"/>
    <col min="8971" max="8971" width="13.7109375" style="17" customWidth="1"/>
    <col min="8972" max="8972" width="9.85546875" style="17" customWidth="1"/>
    <col min="8973" max="9216" width="6.85546875" style="17" customWidth="1"/>
    <col min="9217" max="9217" width="1.140625" style="17" customWidth="1"/>
    <col min="9218" max="9218" width="9.5703125" style="17" customWidth="1"/>
    <col min="9219" max="9219" width="13.28515625" style="17" customWidth="1"/>
    <col min="9220" max="9220" width="2.28515625" style="17" customWidth="1"/>
    <col min="9221" max="9221" width="8.42578125" style="17" customWidth="1"/>
    <col min="9222" max="9222" width="16.85546875" style="17" customWidth="1"/>
    <col min="9223" max="9223" width="35.42578125" style="17" customWidth="1"/>
    <col min="9224" max="9224" width="15.42578125" style="17" customWidth="1"/>
    <col min="9225" max="9225" width="14.140625" style="17" customWidth="1"/>
    <col min="9226" max="9226" width="2.28515625" style="17" customWidth="1"/>
    <col min="9227" max="9227" width="13.7109375" style="17" customWidth="1"/>
    <col min="9228" max="9228" width="9.85546875" style="17" customWidth="1"/>
    <col min="9229" max="9472" width="6.85546875" style="17" customWidth="1"/>
    <col min="9473" max="9473" width="1.140625" style="17" customWidth="1"/>
    <col min="9474" max="9474" width="9.5703125" style="17" customWidth="1"/>
    <col min="9475" max="9475" width="13.28515625" style="17" customWidth="1"/>
    <col min="9476" max="9476" width="2.28515625" style="17" customWidth="1"/>
    <col min="9477" max="9477" width="8.42578125" style="17" customWidth="1"/>
    <col min="9478" max="9478" width="16.85546875" style="17" customWidth="1"/>
    <col min="9479" max="9479" width="35.42578125" style="17" customWidth="1"/>
    <col min="9480" max="9480" width="15.42578125" style="17" customWidth="1"/>
    <col min="9481" max="9481" width="14.140625" style="17" customWidth="1"/>
    <col min="9482" max="9482" width="2.28515625" style="17" customWidth="1"/>
    <col min="9483" max="9483" width="13.7109375" style="17" customWidth="1"/>
    <col min="9484" max="9484" width="9.85546875" style="17" customWidth="1"/>
    <col min="9485" max="9728" width="6.85546875" style="17" customWidth="1"/>
    <col min="9729" max="9729" width="1.140625" style="17" customWidth="1"/>
    <col min="9730" max="9730" width="9.5703125" style="17" customWidth="1"/>
    <col min="9731" max="9731" width="13.28515625" style="17" customWidth="1"/>
    <col min="9732" max="9732" width="2.28515625" style="17" customWidth="1"/>
    <col min="9733" max="9733" width="8.42578125" style="17" customWidth="1"/>
    <col min="9734" max="9734" width="16.85546875" style="17" customWidth="1"/>
    <col min="9735" max="9735" width="35.42578125" style="17" customWidth="1"/>
    <col min="9736" max="9736" width="15.42578125" style="17" customWidth="1"/>
    <col min="9737" max="9737" width="14.140625" style="17" customWidth="1"/>
    <col min="9738" max="9738" width="2.28515625" style="17" customWidth="1"/>
    <col min="9739" max="9739" width="13.7109375" style="17" customWidth="1"/>
    <col min="9740" max="9740" width="9.85546875" style="17" customWidth="1"/>
    <col min="9741" max="9984" width="6.85546875" style="17" customWidth="1"/>
    <col min="9985" max="9985" width="1.140625" style="17" customWidth="1"/>
    <col min="9986" max="9986" width="9.5703125" style="17" customWidth="1"/>
    <col min="9987" max="9987" width="13.28515625" style="17" customWidth="1"/>
    <col min="9988" max="9988" width="2.28515625" style="17" customWidth="1"/>
    <col min="9989" max="9989" width="8.42578125" style="17" customWidth="1"/>
    <col min="9990" max="9990" width="16.85546875" style="17" customWidth="1"/>
    <col min="9991" max="9991" width="35.42578125" style="17" customWidth="1"/>
    <col min="9992" max="9992" width="15.42578125" style="17" customWidth="1"/>
    <col min="9993" max="9993" width="14.140625" style="17" customWidth="1"/>
    <col min="9994" max="9994" width="2.28515625" style="17" customWidth="1"/>
    <col min="9995" max="9995" width="13.7109375" style="17" customWidth="1"/>
    <col min="9996" max="9996" width="9.85546875" style="17" customWidth="1"/>
    <col min="9997" max="10240" width="6.85546875" style="17" customWidth="1"/>
    <col min="10241" max="10241" width="1.140625" style="17" customWidth="1"/>
    <col min="10242" max="10242" width="9.5703125" style="17" customWidth="1"/>
    <col min="10243" max="10243" width="13.28515625" style="17" customWidth="1"/>
    <col min="10244" max="10244" width="2.28515625" style="17" customWidth="1"/>
    <col min="10245" max="10245" width="8.42578125" style="17" customWidth="1"/>
    <col min="10246" max="10246" width="16.85546875" style="17" customWidth="1"/>
    <col min="10247" max="10247" width="35.42578125" style="17" customWidth="1"/>
    <col min="10248" max="10248" width="15.42578125" style="17" customWidth="1"/>
    <col min="10249" max="10249" width="14.140625" style="17" customWidth="1"/>
    <col min="10250" max="10250" width="2.28515625" style="17" customWidth="1"/>
    <col min="10251" max="10251" width="13.7109375" style="17" customWidth="1"/>
    <col min="10252" max="10252" width="9.85546875" style="17" customWidth="1"/>
    <col min="10253" max="10496" width="6.85546875" style="17" customWidth="1"/>
    <col min="10497" max="10497" width="1.140625" style="17" customWidth="1"/>
    <col min="10498" max="10498" width="9.5703125" style="17" customWidth="1"/>
    <col min="10499" max="10499" width="13.28515625" style="17" customWidth="1"/>
    <col min="10500" max="10500" width="2.28515625" style="17" customWidth="1"/>
    <col min="10501" max="10501" width="8.42578125" style="17" customWidth="1"/>
    <col min="10502" max="10502" width="16.85546875" style="17" customWidth="1"/>
    <col min="10503" max="10503" width="35.42578125" style="17" customWidth="1"/>
    <col min="10504" max="10504" width="15.42578125" style="17" customWidth="1"/>
    <col min="10505" max="10505" width="14.140625" style="17" customWidth="1"/>
    <col min="10506" max="10506" width="2.28515625" style="17" customWidth="1"/>
    <col min="10507" max="10507" width="13.7109375" style="17" customWidth="1"/>
    <col min="10508" max="10508" width="9.85546875" style="17" customWidth="1"/>
    <col min="10509" max="10752" width="6.85546875" style="17" customWidth="1"/>
    <col min="10753" max="10753" width="1.140625" style="17" customWidth="1"/>
    <col min="10754" max="10754" width="9.5703125" style="17" customWidth="1"/>
    <col min="10755" max="10755" width="13.28515625" style="17" customWidth="1"/>
    <col min="10756" max="10756" width="2.28515625" style="17" customWidth="1"/>
    <col min="10757" max="10757" width="8.42578125" style="17" customWidth="1"/>
    <col min="10758" max="10758" width="16.85546875" style="17" customWidth="1"/>
    <col min="10759" max="10759" width="35.42578125" style="17" customWidth="1"/>
    <col min="10760" max="10760" width="15.42578125" style="17" customWidth="1"/>
    <col min="10761" max="10761" width="14.140625" style="17" customWidth="1"/>
    <col min="10762" max="10762" width="2.28515625" style="17" customWidth="1"/>
    <col min="10763" max="10763" width="13.7109375" style="17" customWidth="1"/>
    <col min="10764" max="10764" width="9.85546875" style="17" customWidth="1"/>
    <col min="10765" max="11008" width="6.85546875" style="17" customWidth="1"/>
    <col min="11009" max="11009" width="1.140625" style="17" customWidth="1"/>
    <col min="11010" max="11010" width="9.5703125" style="17" customWidth="1"/>
    <col min="11011" max="11011" width="13.28515625" style="17" customWidth="1"/>
    <col min="11012" max="11012" width="2.28515625" style="17" customWidth="1"/>
    <col min="11013" max="11013" width="8.42578125" style="17" customWidth="1"/>
    <col min="11014" max="11014" width="16.85546875" style="17" customWidth="1"/>
    <col min="11015" max="11015" width="35.42578125" style="17" customWidth="1"/>
    <col min="11016" max="11016" width="15.42578125" style="17" customWidth="1"/>
    <col min="11017" max="11017" width="14.140625" style="17" customWidth="1"/>
    <col min="11018" max="11018" width="2.28515625" style="17" customWidth="1"/>
    <col min="11019" max="11019" width="13.7109375" style="17" customWidth="1"/>
    <col min="11020" max="11020" width="9.85546875" style="17" customWidth="1"/>
    <col min="11021" max="11264" width="6.85546875" style="17" customWidth="1"/>
    <col min="11265" max="11265" width="1.140625" style="17" customWidth="1"/>
    <col min="11266" max="11266" width="9.5703125" style="17" customWidth="1"/>
    <col min="11267" max="11267" width="13.28515625" style="17" customWidth="1"/>
    <col min="11268" max="11268" width="2.28515625" style="17" customWidth="1"/>
    <col min="11269" max="11269" width="8.42578125" style="17" customWidth="1"/>
    <col min="11270" max="11270" width="16.85546875" style="17" customWidth="1"/>
    <col min="11271" max="11271" width="35.42578125" style="17" customWidth="1"/>
    <col min="11272" max="11272" width="15.42578125" style="17" customWidth="1"/>
    <col min="11273" max="11273" width="14.140625" style="17" customWidth="1"/>
    <col min="11274" max="11274" width="2.28515625" style="17" customWidth="1"/>
    <col min="11275" max="11275" width="13.7109375" style="17" customWidth="1"/>
    <col min="11276" max="11276" width="9.85546875" style="17" customWidth="1"/>
    <col min="11277" max="11520" width="6.85546875" style="17" customWidth="1"/>
    <col min="11521" max="11521" width="1.140625" style="17" customWidth="1"/>
    <col min="11522" max="11522" width="9.5703125" style="17" customWidth="1"/>
    <col min="11523" max="11523" width="13.28515625" style="17" customWidth="1"/>
    <col min="11524" max="11524" width="2.28515625" style="17" customWidth="1"/>
    <col min="11525" max="11525" width="8.42578125" style="17" customWidth="1"/>
    <col min="11526" max="11526" width="16.85546875" style="17" customWidth="1"/>
    <col min="11527" max="11527" width="35.42578125" style="17" customWidth="1"/>
    <col min="11528" max="11528" width="15.42578125" style="17" customWidth="1"/>
    <col min="11529" max="11529" width="14.140625" style="17" customWidth="1"/>
    <col min="11530" max="11530" width="2.28515625" style="17" customWidth="1"/>
    <col min="11531" max="11531" width="13.7109375" style="17" customWidth="1"/>
    <col min="11532" max="11532" width="9.85546875" style="17" customWidth="1"/>
    <col min="11533" max="11776" width="6.85546875" style="17" customWidth="1"/>
    <col min="11777" max="11777" width="1.140625" style="17" customWidth="1"/>
    <col min="11778" max="11778" width="9.5703125" style="17" customWidth="1"/>
    <col min="11779" max="11779" width="13.28515625" style="17" customWidth="1"/>
    <col min="11780" max="11780" width="2.28515625" style="17" customWidth="1"/>
    <col min="11781" max="11781" width="8.42578125" style="17" customWidth="1"/>
    <col min="11782" max="11782" width="16.85546875" style="17" customWidth="1"/>
    <col min="11783" max="11783" width="35.42578125" style="17" customWidth="1"/>
    <col min="11784" max="11784" width="15.42578125" style="17" customWidth="1"/>
    <col min="11785" max="11785" width="14.140625" style="17" customWidth="1"/>
    <col min="11786" max="11786" width="2.28515625" style="17" customWidth="1"/>
    <col min="11787" max="11787" width="13.7109375" style="17" customWidth="1"/>
    <col min="11788" max="11788" width="9.85546875" style="17" customWidth="1"/>
    <col min="11789" max="12032" width="6.85546875" style="17" customWidth="1"/>
    <col min="12033" max="12033" width="1.140625" style="17" customWidth="1"/>
    <col min="12034" max="12034" width="9.5703125" style="17" customWidth="1"/>
    <col min="12035" max="12035" width="13.28515625" style="17" customWidth="1"/>
    <col min="12036" max="12036" width="2.28515625" style="17" customWidth="1"/>
    <col min="12037" max="12037" width="8.42578125" style="17" customWidth="1"/>
    <col min="12038" max="12038" width="16.85546875" style="17" customWidth="1"/>
    <col min="12039" max="12039" width="35.42578125" style="17" customWidth="1"/>
    <col min="12040" max="12040" width="15.42578125" style="17" customWidth="1"/>
    <col min="12041" max="12041" width="14.140625" style="17" customWidth="1"/>
    <col min="12042" max="12042" width="2.28515625" style="17" customWidth="1"/>
    <col min="12043" max="12043" width="13.7109375" style="17" customWidth="1"/>
    <col min="12044" max="12044" width="9.85546875" style="17" customWidth="1"/>
    <col min="12045" max="12288" width="6.85546875" style="17" customWidth="1"/>
    <col min="12289" max="12289" width="1.140625" style="17" customWidth="1"/>
    <col min="12290" max="12290" width="9.5703125" style="17" customWidth="1"/>
    <col min="12291" max="12291" width="13.28515625" style="17" customWidth="1"/>
    <col min="12292" max="12292" width="2.28515625" style="17" customWidth="1"/>
    <col min="12293" max="12293" width="8.42578125" style="17" customWidth="1"/>
    <col min="12294" max="12294" width="16.85546875" style="17" customWidth="1"/>
    <col min="12295" max="12295" width="35.42578125" style="17" customWidth="1"/>
    <col min="12296" max="12296" width="15.42578125" style="17" customWidth="1"/>
    <col min="12297" max="12297" width="14.140625" style="17" customWidth="1"/>
    <col min="12298" max="12298" width="2.28515625" style="17" customWidth="1"/>
    <col min="12299" max="12299" width="13.7109375" style="17" customWidth="1"/>
    <col min="12300" max="12300" width="9.85546875" style="17" customWidth="1"/>
    <col min="12301" max="12544" width="6.85546875" style="17" customWidth="1"/>
    <col min="12545" max="12545" width="1.140625" style="17" customWidth="1"/>
    <col min="12546" max="12546" width="9.5703125" style="17" customWidth="1"/>
    <col min="12547" max="12547" width="13.28515625" style="17" customWidth="1"/>
    <col min="12548" max="12548" width="2.28515625" style="17" customWidth="1"/>
    <col min="12549" max="12549" width="8.42578125" style="17" customWidth="1"/>
    <col min="12550" max="12550" width="16.85546875" style="17" customWidth="1"/>
    <col min="12551" max="12551" width="35.42578125" style="17" customWidth="1"/>
    <col min="12552" max="12552" width="15.42578125" style="17" customWidth="1"/>
    <col min="12553" max="12553" width="14.140625" style="17" customWidth="1"/>
    <col min="12554" max="12554" width="2.28515625" style="17" customWidth="1"/>
    <col min="12555" max="12555" width="13.7109375" style="17" customWidth="1"/>
    <col min="12556" max="12556" width="9.85546875" style="17" customWidth="1"/>
    <col min="12557" max="12800" width="6.85546875" style="17" customWidth="1"/>
    <col min="12801" max="12801" width="1.140625" style="17" customWidth="1"/>
    <col min="12802" max="12802" width="9.5703125" style="17" customWidth="1"/>
    <col min="12803" max="12803" width="13.28515625" style="17" customWidth="1"/>
    <col min="12804" max="12804" width="2.28515625" style="17" customWidth="1"/>
    <col min="12805" max="12805" width="8.42578125" style="17" customWidth="1"/>
    <col min="12806" max="12806" width="16.85546875" style="17" customWidth="1"/>
    <col min="12807" max="12807" width="35.42578125" style="17" customWidth="1"/>
    <col min="12808" max="12808" width="15.42578125" style="17" customWidth="1"/>
    <col min="12809" max="12809" width="14.140625" style="17" customWidth="1"/>
    <col min="12810" max="12810" width="2.28515625" style="17" customWidth="1"/>
    <col min="12811" max="12811" width="13.7109375" style="17" customWidth="1"/>
    <col min="12812" max="12812" width="9.85546875" style="17" customWidth="1"/>
    <col min="12813" max="13056" width="6.85546875" style="17" customWidth="1"/>
    <col min="13057" max="13057" width="1.140625" style="17" customWidth="1"/>
    <col min="13058" max="13058" width="9.5703125" style="17" customWidth="1"/>
    <col min="13059" max="13059" width="13.28515625" style="17" customWidth="1"/>
    <col min="13060" max="13060" width="2.28515625" style="17" customWidth="1"/>
    <col min="13061" max="13061" width="8.42578125" style="17" customWidth="1"/>
    <col min="13062" max="13062" width="16.85546875" style="17" customWidth="1"/>
    <col min="13063" max="13063" width="35.42578125" style="17" customWidth="1"/>
    <col min="13064" max="13064" width="15.42578125" style="17" customWidth="1"/>
    <col min="13065" max="13065" width="14.140625" style="17" customWidth="1"/>
    <col min="13066" max="13066" width="2.28515625" style="17" customWidth="1"/>
    <col min="13067" max="13067" width="13.7109375" style="17" customWidth="1"/>
    <col min="13068" max="13068" width="9.85546875" style="17" customWidth="1"/>
    <col min="13069" max="13312" width="6.85546875" style="17" customWidth="1"/>
    <col min="13313" max="13313" width="1.140625" style="17" customWidth="1"/>
    <col min="13314" max="13314" width="9.5703125" style="17" customWidth="1"/>
    <col min="13315" max="13315" width="13.28515625" style="17" customWidth="1"/>
    <col min="13316" max="13316" width="2.28515625" style="17" customWidth="1"/>
    <col min="13317" max="13317" width="8.42578125" style="17" customWidth="1"/>
    <col min="13318" max="13318" width="16.85546875" style="17" customWidth="1"/>
    <col min="13319" max="13319" width="35.42578125" style="17" customWidth="1"/>
    <col min="13320" max="13320" width="15.42578125" style="17" customWidth="1"/>
    <col min="13321" max="13321" width="14.140625" style="17" customWidth="1"/>
    <col min="13322" max="13322" width="2.28515625" style="17" customWidth="1"/>
    <col min="13323" max="13323" width="13.7109375" style="17" customWidth="1"/>
    <col min="13324" max="13324" width="9.85546875" style="17" customWidth="1"/>
    <col min="13325" max="13568" width="6.85546875" style="17" customWidth="1"/>
    <col min="13569" max="13569" width="1.140625" style="17" customWidth="1"/>
    <col min="13570" max="13570" width="9.5703125" style="17" customWidth="1"/>
    <col min="13571" max="13571" width="13.28515625" style="17" customWidth="1"/>
    <col min="13572" max="13572" width="2.28515625" style="17" customWidth="1"/>
    <col min="13573" max="13573" width="8.42578125" style="17" customWidth="1"/>
    <col min="13574" max="13574" width="16.85546875" style="17" customWidth="1"/>
    <col min="13575" max="13575" width="35.42578125" style="17" customWidth="1"/>
    <col min="13576" max="13576" width="15.42578125" style="17" customWidth="1"/>
    <col min="13577" max="13577" width="14.140625" style="17" customWidth="1"/>
    <col min="13578" max="13578" width="2.28515625" style="17" customWidth="1"/>
    <col min="13579" max="13579" width="13.7109375" style="17" customWidth="1"/>
    <col min="13580" max="13580" width="9.85546875" style="17" customWidth="1"/>
    <col min="13581" max="13824" width="6.85546875" style="17" customWidth="1"/>
    <col min="13825" max="13825" width="1.140625" style="17" customWidth="1"/>
    <col min="13826" max="13826" width="9.5703125" style="17" customWidth="1"/>
    <col min="13827" max="13827" width="13.28515625" style="17" customWidth="1"/>
    <col min="13828" max="13828" width="2.28515625" style="17" customWidth="1"/>
    <col min="13829" max="13829" width="8.42578125" style="17" customWidth="1"/>
    <col min="13830" max="13830" width="16.85546875" style="17" customWidth="1"/>
    <col min="13831" max="13831" width="35.42578125" style="17" customWidth="1"/>
    <col min="13832" max="13832" width="15.42578125" style="17" customWidth="1"/>
    <col min="13833" max="13833" width="14.140625" style="17" customWidth="1"/>
    <col min="13834" max="13834" width="2.28515625" style="17" customWidth="1"/>
    <col min="13835" max="13835" width="13.7109375" style="17" customWidth="1"/>
    <col min="13836" max="13836" width="9.85546875" style="17" customWidth="1"/>
    <col min="13837" max="14080" width="6.85546875" style="17" customWidth="1"/>
    <col min="14081" max="14081" width="1.140625" style="17" customWidth="1"/>
    <col min="14082" max="14082" width="9.5703125" style="17" customWidth="1"/>
    <col min="14083" max="14083" width="13.28515625" style="17" customWidth="1"/>
    <col min="14084" max="14084" width="2.28515625" style="17" customWidth="1"/>
    <col min="14085" max="14085" width="8.42578125" style="17" customWidth="1"/>
    <col min="14086" max="14086" width="16.85546875" style="17" customWidth="1"/>
    <col min="14087" max="14087" width="35.42578125" style="17" customWidth="1"/>
    <col min="14088" max="14088" width="15.42578125" style="17" customWidth="1"/>
    <col min="14089" max="14089" width="14.140625" style="17" customWidth="1"/>
    <col min="14090" max="14090" width="2.28515625" style="17" customWidth="1"/>
    <col min="14091" max="14091" width="13.7109375" style="17" customWidth="1"/>
    <col min="14092" max="14092" width="9.85546875" style="17" customWidth="1"/>
    <col min="14093" max="14336" width="6.85546875" style="17" customWidth="1"/>
    <col min="14337" max="14337" width="1.140625" style="17" customWidth="1"/>
    <col min="14338" max="14338" width="9.5703125" style="17" customWidth="1"/>
    <col min="14339" max="14339" width="13.28515625" style="17" customWidth="1"/>
    <col min="14340" max="14340" width="2.28515625" style="17" customWidth="1"/>
    <col min="14341" max="14341" width="8.42578125" style="17" customWidth="1"/>
    <col min="14342" max="14342" width="16.85546875" style="17" customWidth="1"/>
    <col min="14343" max="14343" width="35.42578125" style="17" customWidth="1"/>
    <col min="14344" max="14344" width="15.42578125" style="17" customWidth="1"/>
    <col min="14345" max="14345" width="14.140625" style="17" customWidth="1"/>
    <col min="14346" max="14346" width="2.28515625" style="17" customWidth="1"/>
    <col min="14347" max="14347" width="13.7109375" style="17" customWidth="1"/>
    <col min="14348" max="14348" width="9.85546875" style="17" customWidth="1"/>
    <col min="14349" max="14592" width="6.85546875" style="17" customWidth="1"/>
    <col min="14593" max="14593" width="1.140625" style="17" customWidth="1"/>
    <col min="14594" max="14594" width="9.5703125" style="17" customWidth="1"/>
    <col min="14595" max="14595" width="13.28515625" style="17" customWidth="1"/>
    <col min="14596" max="14596" width="2.28515625" style="17" customWidth="1"/>
    <col min="14597" max="14597" width="8.42578125" style="17" customWidth="1"/>
    <col min="14598" max="14598" width="16.85546875" style="17" customWidth="1"/>
    <col min="14599" max="14599" width="35.42578125" style="17" customWidth="1"/>
    <col min="14600" max="14600" width="15.42578125" style="17" customWidth="1"/>
    <col min="14601" max="14601" width="14.140625" style="17" customWidth="1"/>
    <col min="14602" max="14602" width="2.28515625" style="17" customWidth="1"/>
    <col min="14603" max="14603" width="13.7109375" style="17" customWidth="1"/>
    <col min="14604" max="14604" width="9.85546875" style="17" customWidth="1"/>
    <col min="14605" max="14848" width="6.85546875" style="17" customWidth="1"/>
    <col min="14849" max="14849" width="1.140625" style="17" customWidth="1"/>
    <col min="14850" max="14850" width="9.5703125" style="17" customWidth="1"/>
    <col min="14851" max="14851" width="13.28515625" style="17" customWidth="1"/>
    <col min="14852" max="14852" width="2.28515625" style="17" customWidth="1"/>
    <col min="14853" max="14853" width="8.42578125" style="17" customWidth="1"/>
    <col min="14854" max="14854" width="16.85546875" style="17" customWidth="1"/>
    <col min="14855" max="14855" width="35.42578125" style="17" customWidth="1"/>
    <col min="14856" max="14856" width="15.42578125" style="17" customWidth="1"/>
    <col min="14857" max="14857" width="14.140625" style="17" customWidth="1"/>
    <col min="14858" max="14858" width="2.28515625" style="17" customWidth="1"/>
    <col min="14859" max="14859" width="13.7109375" style="17" customWidth="1"/>
    <col min="14860" max="14860" width="9.85546875" style="17" customWidth="1"/>
    <col min="14861" max="15104" width="6.85546875" style="17" customWidth="1"/>
    <col min="15105" max="15105" width="1.140625" style="17" customWidth="1"/>
    <col min="15106" max="15106" width="9.5703125" style="17" customWidth="1"/>
    <col min="15107" max="15107" width="13.28515625" style="17" customWidth="1"/>
    <col min="15108" max="15108" width="2.28515625" style="17" customWidth="1"/>
    <col min="15109" max="15109" width="8.42578125" style="17" customWidth="1"/>
    <col min="15110" max="15110" width="16.85546875" style="17" customWidth="1"/>
    <col min="15111" max="15111" width="35.42578125" style="17" customWidth="1"/>
    <col min="15112" max="15112" width="15.42578125" style="17" customWidth="1"/>
    <col min="15113" max="15113" width="14.140625" style="17" customWidth="1"/>
    <col min="15114" max="15114" width="2.28515625" style="17" customWidth="1"/>
    <col min="15115" max="15115" width="13.7109375" style="17" customWidth="1"/>
    <col min="15116" max="15116" width="9.85546875" style="17" customWidth="1"/>
    <col min="15117" max="15360" width="6.85546875" style="17" customWidth="1"/>
    <col min="15361" max="15361" width="1.140625" style="17" customWidth="1"/>
    <col min="15362" max="15362" width="9.5703125" style="17" customWidth="1"/>
    <col min="15363" max="15363" width="13.28515625" style="17" customWidth="1"/>
    <col min="15364" max="15364" width="2.28515625" style="17" customWidth="1"/>
    <col min="15365" max="15365" width="8.42578125" style="17" customWidth="1"/>
    <col min="15366" max="15366" width="16.85546875" style="17" customWidth="1"/>
    <col min="15367" max="15367" width="35.42578125" style="17" customWidth="1"/>
    <col min="15368" max="15368" width="15.42578125" style="17" customWidth="1"/>
    <col min="15369" max="15369" width="14.140625" style="17" customWidth="1"/>
    <col min="15370" max="15370" width="2.28515625" style="17" customWidth="1"/>
    <col min="15371" max="15371" width="13.7109375" style="17" customWidth="1"/>
    <col min="15372" max="15372" width="9.85546875" style="17" customWidth="1"/>
    <col min="15373" max="15616" width="6.85546875" style="17" customWidth="1"/>
    <col min="15617" max="15617" width="1.140625" style="17" customWidth="1"/>
    <col min="15618" max="15618" width="9.5703125" style="17" customWidth="1"/>
    <col min="15619" max="15619" width="13.28515625" style="17" customWidth="1"/>
    <col min="15620" max="15620" width="2.28515625" style="17" customWidth="1"/>
    <col min="15621" max="15621" width="8.42578125" style="17" customWidth="1"/>
    <col min="15622" max="15622" width="16.85546875" style="17" customWidth="1"/>
    <col min="15623" max="15623" width="35.42578125" style="17" customWidth="1"/>
    <col min="15624" max="15624" width="15.42578125" style="17" customWidth="1"/>
    <col min="15625" max="15625" width="14.140625" style="17" customWidth="1"/>
    <col min="15626" max="15626" width="2.28515625" style="17" customWidth="1"/>
    <col min="15627" max="15627" width="13.7109375" style="17" customWidth="1"/>
    <col min="15628" max="15628" width="9.85546875" style="17" customWidth="1"/>
    <col min="15629" max="15872" width="6.85546875" style="17" customWidth="1"/>
    <col min="15873" max="15873" width="1.140625" style="17" customWidth="1"/>
    <col min="15874" max="15874" width="9.5703125" style="17" customWidth="1"/>
    <col min="15875" max="15875" width="13.28515625" style="17" customWidth="1"/>
    <col min="15876" max="15876" width="2.28515625" style="17" customWidth="1"/>
    <col min="15877" max="15877" width="8.42578125" style="17" customWidth="1"/>
    <col min="15878" max="15878" width="16.85546875" style="17" customWidth="1"/>
    <col min="15879" max="15879" width="35.42578125" style="17" customWidth="1"/>
    <col min="15880" max="15880" width="15.42578125" style="17" customWidth="1"/>
    <col min="15881" max="15881" width="14.140625" style="17" customWidth="1"/>
    <col min="15882" max="15882" width="2.28515625" style="17" customWidth="1"/>
    <col min="15883" max="15883" width="13.7109375" style="17" customWidth="1"/>
    <col min="15884" max="15884" width="9.85546875" style="17" customWidth="1"/>
    <col min="15885" max="16128" width="6.85546875" style="17" customWidth="1"/>
    <col min="16129" max="16129" width="1.140625" style="17" customWidth="1"/>
    <col min="16130" max="16130" width="9.5703125" style="17" customWidth="1"/>
    <col min="16131" max="16131" width="13.28515625" style="17" customWidth="1"/>
    <col min="16132" max="16132" width="2.28515625" style="17" customWidth="1"/>
    <col min="16133" max="16133" width="8.42578125" style="17" customWidth="1"/>
    <col min="16134" max="16134" width="16.85546875" style="17" customWidth="1"/>
    <col min="16135" max="16135" width="35.42578125" style="17" customWidth="1"/>
    <col min="16136" max="16136" width="15.42578125" style="17" customWidth="1"/>
    <col min="16137" max="16137" width="14.140625" style="17" customWidth="1"/>
    <col min="16138" max="16138" width="2.28515625" style="17" customWidth="1"/>
    <col min="16139" max="16139" width="13.7109375" style="17" customWidth="1"/>
    <col min="16140" max="16140" width="9.85546875" style="17" customWidth="1"/>
    <col min="16141" max="16384" width="6.85546875" style="17" customWidth="1"/>
  </cols>
  <sheetData>
    <row r="1" spans="2:12" ht="9" customHeight="1" x14ac:dyDescent="0.25"/>
    <row r="2" spans="2:12" x14ac:dyDescent="0.25">
      <c r="E2" s="217" t="s">
        <v>117</v>
      </c>
      <c r="F2" s="217"/>
      <c r="G2" s="217"/>
      <c r="H2" s="217"/>
      <c r="I2" s="217"/>
    </row>
    <row r="3" spans="2:12" ht="13.5" customHeight="1" x14ac:dyDescent="0.25">
      <c r="E3" s="217" t="s">
        <v>1334</v>
      </c>
      <c r="F3" s="217"/>
      <c r="G3" s="217"/>
      <c r="H3" s="217"/>
      <c r="I3" s="217"/>
    </row>
    <row r="4" spans="2:12" ht="13.5" customHeight="1" x14ac:dyDescent="0.25">
      <c r="E4" s="217"/>
      <c r="F4" s="217"/>
      <c r="G4" s="217"/>
      <c r="H4" s="217"/>
      <c r="I4" s="217"/>
    </row>
    <row r="5" spans="2:12" ht="13.5" customHeight="1" x14ac:dyDescent="0.25">
      <c r="E5" s="217"/>
      <c r="F5" s="217"/>
      <c r="G5" s="217"/>
      <c r="H5" s="217"/>
      <c r="I5" s="217"/>
    </row>
    <row r="6" spans="2:12" ht="13.5" customHeight="1" x14ac:dyDescent="0.25">
      <c r="E6" s="217"/>
      <c r="F6" s="217"/>
      <c r="G6" s="217"/>
      <c r="H6" s="217"/>
      <c r="I6" s="217"/>
    </row>
    <row r="7" spans="2:12" ht="15" customHeight="1" x14ac:dyDescent="0.25">
      <c r="E7" s="217"/>
      <c r="F7" s="217"/>
      <c r="G7" s="217"/>
      <c r="H7" s="217"/>
      <c r="I7" s="217"/>
    </row>
    <row r="8" spans="2:12" ht="19.5" customHeight="1" x14ac:dyDescent="0.25">
      <c r="E8" s="217"/>
      <c r="F8" s="217"/>
      <c r="G8" s="217"/>
      <c r="H8" s="217"/>
      <c r="I8" s="217"/>
    </row>
    <row r="9" spans="2:12" ht="14.25" customHeight="1" x14ac:dyDescent="0.25"/>
    <row r="10" spans="2:12" ht="9" customHeight="1" x14ac:dyDescent="0.25"/>
    <row r="11" spans="2:12" ht="42" customHeight="1" x14ac:dyDescent="0.25"/>
    <row r="12" spans="2:12" x14ac:dyDescent="0.25">
      <c r="B12" s="221" t="s">
        <v>1335</v>
      </c>
      <c r="C12" s="221"/>
      <c r="D12" s="221"/>
      <c r="E12" s="221"/>
      <c r="F12" s="221"/>
      <c r="G12" s="221"/>
      <c r="H12" s="221"/>
      <c r="I12" s="221"/>
      <c r="J12" s="221"/>
      <c r="K12" s="221"/>
      <c r="L12" s="221"/>
    </row>
    <row r="13" spans="2:12" ht="24" customHeight="1" x14ac:dyDescent="0.25"/>
    <row r="14" spans="2:12" ht="291" customHeight="1" x14ac:dyDescent="0.25"/>
    <row r="15" spans="2:12" ht="16.5" customHeight="1" x14ac:dyDescent="0.25">
      <c r="I15" s="212" t="s">
        <v>159</v>
      </c>
      <c r="J15" s="212"/>
      <c r="K15" s="212"/>
      <c r="L15" s="212"/>
    </row>
  </sheetData>
  <mergeCells count="4">
    <mergeCell ref="E2:I2"/>
    <mergeCell ref="E3:I8"/>
    <mergeCell ref="B12:L12"/>
    <mergeCell ref="I15:L15"/>
  </mergeCells>
  <pageMargins left="0.16666666666666666" right="0.16666666666666666" top="0.16666666666666666" bottom="0.16666666666666666" header="0" footer="0"/>
  <pageSetup fitToWidth="0" fitToHeight="0" orientation="landscape"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Q90"/>
  <sheetViews>
    <sheetView showGridLines="0" showOutlineSymbols="0" topLeftCell="A34" zoomScale="154" zoomScaleNormal="154" workbookViewId="0">
      <selection activeCell="J31" sqref="J31"/>
    </sheetView>
  </sheetViews>
  <sheetFormatPr baseColWidth="10" defaultRowHeight="12.75" customHeight="1" x14ac:dyDescent="0.25"/>
  <cols>
    <col min="1" max="1" width="1.140625" style="31" customWidth="1"/>
    <col min="2" max="2" width="2.28515625" style="31" customWidth="1"/>
    <col min="3" max="3" width="20.42578125" style="31" customWidth="1"/>
    <col min="4" max="4" width="11.5703125" style="31" customWidth="1"/>
    <col min="5" max="5" width="4.7109375" style="31" customWidth="1"/>
    <col min="6" max="6" width="2.140625" style="31" customWidth="1"/>
    <col min="7" max="7" width="1.140625" style="31" customWidth="1"/>
    <col min="8" max="8" width="11.5703125" style="31" customWidth="1"/>
    <col min="9" max="9" width="1.140625" style="31" customWidth="1"/>
    <col min="10" max="10" width="12.7109375" style="31" customWidth="1"/>
    <col min="11" max="11" width="1.140625" style="31" customWidth="1"/>
    <col min="12" max="12" width="5.5703125" style="31" customWidth="1"/>
    <col min="13" max="13" width="7.140625" style="31" customWidth="1"/>
    <col min="14" max="14" width="3.7109375" style="31" customWidth="1"/>
    <col min="15" max="15" width="9.7109375" style="31" customWidth="1"/>
    <col min="16" max="16" width="6.28515625" style="31" customWidth="1"/>
    <col min="17" max="256" width="6.85546875" style="31" customWidth="1"/>
    <col min="257" max="257" width="1.140625" style="31" customWidth="1"/>
    <col min="258" max="258" width="2.28515625" style="31" customWidth="1"/>
    <col min="259" max="259" width="20.42578125" style="31" customWidth="1"/>
    <col min="260" max="260" width="11.5703125" style="31" customWidth="1"/>
    <col min="261" max="261" width="4.7109375" style="31" customWidth="1"/>
    <col min="262" max="262" width="2.140625" style="31" customWidth="1"/>
    <col min="263" max="263" width="1.140625" style="31" customWidth="1"/>
    <col min="264" max="264" width="11.5703125" style="31" customWidth="1"/>
    <col min="265" max="265" width="1.140625" style="31" customWidth="1"/>
    <col min="266" max="266" width="12.7109375" style="31" customWidth="1"/>
    <col min="267" max="267" width="1.140625" style="31" customWidth="1"/>
    <col min="268" max="268" width="5.5703125" style="31" customWidth="1"/>
    <col min="269" max="269" width="7.140625" style="31" customWidth="1"/>
    <col min="270" max="270" width="3.7109375" style="31" customWidth="1"/>
    <col min="271" max="271" width="9.7109375" style="31" customWidth="1"/>
    <col min="272" max="272" width="6.28515625" style="31" customWidth="1"/>
    <col min="273" max="512" width="6.85546875" style="31" customWidth="1"/>
    <col min="513" max="513" width="1.140625" style="31" customWidth="1"/>
    <col min="514" max="514" width="2.28515625" style="31" customWidth="1"/>
    <col min="515" max="515" width="20.42578125" style="31" customWidth="1"/>
    <col min="516" max="516" width="11.5703125" style="31" customWidth="1"/>
    <col min="517" max="517" width="4.7109375" style="31" customWidth="1"/>
    <col min="518" max="518" width="2.140625" style="31" customWidth="1"/>
    <col min="519" max="519" width="1.140625" style="31" customWidth="1"/>
    <col min="520" max="520" width="11.5703125" style="31" customWidth="1"/>
    <col min="521" max="521" width="1.140625" style="31" customWidth="1"/>
    <col min="522" max="522" width="12.7109375" style="31" customWidth="1"/>
    <col min="523" max="523" width="1.140625" style="31" customWidth="1"/>
    <col min="524" max="524" width="5.5703125" style="31" customWidth="1"/>
    <col min="525" max="525" width="7.140625" style="31" customWidth="1"/>
    <col min="526" max="526" width="3.7109375" style="31" customWidth="1"/>
    <col min="527" max="527" width="9.7109375" style="31" customWidth="1"/>
    <col min="528" max="528" width="6.28515625" style="31" customWidth="1"/>
    <col min="529" max="768" width="6.85546875" style="31" customWidth="1"/>
    <col min="769" max="769" width="1.140625" style="31" customWidth="1"/>
    <col min="770" max="770" width="2.28515625" style="31" customWidth="1"/>
    <col min="771" max="771" width="20.42578125" style="31" customWidth="1"/>
    <col min="772" max="772" width="11.5703125" style="31" customWidth="1"/>
    <col min="773" max="773" width="4.7109375" style="31" customWidth="1"/>
    <col min="774" max="774" width="2.140625" style="31" customWidth="1"/>
    <col min="775" max="775" width="1.140625" style="31" customWidth="1"/>
    <col min="776" max="776" width="11.5703125" style="31" customWidth="1"/>
    <col min="777" max="777" width="1.140625" style="31" customWidth="1"/>
    <col min="778" max="778" width="12.7109375" style="31" customWidth="1"/>
    <col min="779" max="779" width="1.140625" style="31" customWidth="1"/>
    <col min="780" max="780" width="5.5703125" style="31" customWidth="1"/>
    <col min="781" max="781" width="7.140625" style="31" customWidth="1"/>
    <col min="782" max="782" width="3.7109375" style="31" customWidth="1"/>
    <col min="783" max="783" width="9.7109375" style="31" customWidth="1"/>
    <col min="784" max="784" width="6.28515625" style="31" customWidth="1"/>
    <col min="785" max="1024" width="6.85546875" style="31" customWidth="1"/>
    <col min="1025" max="1025" width="1.140625" style="31" customWidth="1"/>
    <col min="1026" max="1026" width="2.28515625" style="31" customWidth="1"/>
    <col min="1027" max="1027" width="20.42578125" style="31" customWidth="1"/>
    <col min="1028" max="1028" width="11.5703125" style="31" customWidth="1"/>
    <col min="1029" max="1029" width="4.7109375" style="31" customWidth="1"/>
    <col min="1030" max="1030" width="2.140625" style="31" customWidth="1"/>
    <col min="1031" max="1031" width="1.140625" style="31" customWidth="1"/>
    <col min="1032" max="1032" width="11.5703125" style="31" customWidth="1"/>
    <col min="1033" max="1033" width="1.140625" style="31" customWidth="1"/>
    <col min="1034" max="1034" width="12.7109375" style="31" customWidth="1"/>
    <col min="1035" max="1035" width="1.140625" style="31" customWidth="1"/>
    <col min="1036" max="1036" width="5.5703125" style="31" customWidth="1"/>
    <col min="1037" max="1037" width="7.140625" style="31" customWidth="1"/>
    <col min="1038" max="1038" width="3.7109375" style="31" customWidth="1"/>
    <col min="1039" max="1039" width="9.7109375" style="31" customWidth="1"/>
    <col min="1040" max="1040" width="6.28515625" style="31" customWidth="1"/>
    <col min="1041" max="1280" width="6.85546875" style="31" customWidth="1"/>
    <col min="1281" max="1281" width="1.140625" style="31" customWidth="1"/>
    <col min="1282" max="1282" width="2.28515625" style="31" customWidth="1"/>
    <col min="1283" max="1283" width="20.42578125" style="31" customWidth="1"/>
    <col min="1284" max="1284" width="11.5703125" style="31" customWidth="1"/>
    <col min="1285" max="1285" width="4.7109375" style="31" customWidth="1"/>
    <col min="1286" max="1286" width="2.140625" style="31" customWidth="1"/>
    <col min="1287" max="1287" width="1.140625" style="31" customWidth="1"/>
    <col min="1288" max="1288" width="11.5703125" style="31" customWidth="1"/>
    <col min="1289" max="1289" width="1.140625" style="31" customWidth="1"/>
    <col min="1290" max="1290" width="12.7109375" style="31" customWidth="1"/>
    <col min="1291" max="1291" width="1.140625" style="31" customWidth="1"/>
    <col min="1292" max="1292" width="5.5703125" style="31" customWidth="1"/>
    <col min="1293" max="1293" width="7.140625" style="31" customWidth="1"/>
    <col min="1294" max="1294" width="3.7109375" style="31" customWidth="1"/>
    <col min="1295" max="1295" width="9.7109375" style="31" customWidth="1"/>
    <col min="1296" max="1296" width="6.28515625" style="31" customWidth="1"/>
    <col min="1297" max="1536" width="6.85546875" style="31" customWidth="1"/>
    <col min="1537" max="1537" width="1.140625" style="31" customWidth="1"/>
    <col min="1538" max="1538" width="2.28515625" style="31" customWidth="1"/>
    <col min="1539" max="1539" width="20.42578125" style="31" customWidth="1"/>
    <col min="1540" max="1540" width="11.5703125" style="31" customWidth="1"/>
    <col min="1541" max="1541" width="4.7109375" style="31" customWidth="1"/>
    <col min="1542" max="1542" width="2.140625" style="31" customWidth="1"/>
    <col min="1543" max="1543" width="1.140625" style="31" customWidth="1"/>
    <col min="1544" max="1544" width="11.5703125" style="31" customWidth="1"/>
    <col min="1545" max="1545" width="1.140625" style="31" customWidth="1"/>
    <col min="1546" max="1546" width="12.7109375" style="31" customWidth="1"/>
    <col min="1547" max="1547" width="1.140625" style="31" customWidth="1"/>
    <col min="1548" max="1548" width="5.5703125" style="31" customWidth="1"/>
    <col min="1549" max="1549" width="7.140625" style="31" customWidth="1"/>
    <col min="1550" max="1550" width="3.7109375" style="31" customWidth="1"/>
    <col min="1551" max="1551" width="9.7109375" style="31" customWidth="1"/>
    <col min="1552" max="1552" width="6.28515625" style="31" customWidth="1"/>
    <col min="1553" max="1792" width="6.85546875" style="31" customWidth="1"/>
    <col min="1793" max="1793" width="1.140625" style="31" customWidth="1"/>
    <col min="1794" max="1794" width="2.28515625" style="31" customWidth="1"/>
    <col min="1795" max="1795" width="20.42578125" style="31" customWidth="1"/>
    <col min="1796" max="1796" width="11.5703125" style="31" customWidth="1"/>
    <col min="1797" max="1797" width="4.7109375" style="31" customWidth="1"/>
    <col min="1798" max="1798" width="2.140625" style="31" customWidth="1"/>
    <col min="1799" max="1799" width="1.140625" style="31" customWidth="1"/>
    <col min="1800" max="1800" width="11.5703125" style="31" customWidth="1"/>
    <col min="1801" max="1801" width="1.140625" style="31" customWidth="1"/>
    <col min="1802" max="1802" width="12.7109375" style="31" customWidth="1"/>
    <col min="1803" max="1803" width="1.140625" style="31" customWidth="1"/>
    <col min="1804" max="1804" width="5.5703125" style="31" customWidth="1"/>
    <col min="1805" max="1805" width="7.140625" style="31" customWidth="1"/>
    <col min="1806" max="1806" width="3.7109375" style="31" customWidth="1"/>
    <col min="1807" max="1807" width="9.7109375" style="31" customWidth="1"/>
    <col min="1808" max="1808" width="6.28515625" style="31" customWidth="1"/>
    <col min="1809" max="2048" width="6.85546875" style="31" customWidth="1"/>
    <col min="2049" max="2049" width="1.140625" style="31" customWidth="1"/>
    <col min="2050" max="2050" width="2.28515625" style="31" customWidth="1"/>
    <col min="2051" max="2051" width="20.42578125" style="31" customWidth="1"/>
    <col min="2052" max="2052" width="11.5703125" style="31" customWidth="1"/>
    <col min="2053" max="2053" width="4.7109375" style="31" customWidth="1"/>
    <col min="2054" max="2054" width="2.140625" style="31" customWidth="1"/>
    <col min="2055" max="2055" width="1.140625" style="31" customWidth="1"/>
    <col min="2056" max="2056" width="11.5703125" style="31" customWidth="1"/>
    <col min="2057" max="2057" width="1.140625" style="31" customWidth="1"/>
    <col min="2058" max="2058" width="12.7109375" style="31" customWidth="1"/>
    <col min="2059" max="2059" width="1.140625" style="31" customWidth="1"/>
    <col min="2060" max="2060" width="5.5703125" style="31" customWidth="1"/>
    <col min="2061" max="2061" width="7.140625" style="31" customWidth="1"/>
    <col min="2062" max="2062" width="3.7109375" style="31" customWidth="1"/>
    <col min="2063" max="2063" width="9.7109375" style="31" customWidth="1"/>
    <col min="2064" max="2064" width="6.28515625" style="31" customWidth="1"/>
    <col min="2065" max="2304" width="6.85546875" style="31" customWidth="1"/>
    <col min="2305" max="2305" width="1.140625" style="31" customWidth="1"/>
    <col min="2306" max="2306" width="2.28515625" style="31" customWidth="1"/>
    <col min="2307" max="2307" width="20.42578125" style="31" customWidth="1"/>
    <col min="2308" max="2308" width="11.5703125" style="31" customWidth="1"/>
    <col min="2309" max="2309" width="4.7109375" style="31" customWidth="1"/>
    <col min="2310" max="2310" width="2.140625" style="31" customWidth="1"/>
    <col min="2311" max="2311" width="1.140625" style="31" customWidth="1"/>
    <col min="2312" max="2312" width="11.5703125" style="31" customWidth="1"/>
    <col min="2313" max="2313" width="1.140625" style="31" customWidth="1"/>
    <col min="2314" max="2314" width="12.7109375" style="31" customWidth="1"/>
    <col min="2315" max="2315" width="1.140625" style="31" customWidth="1"/>
    <col min="2316" max="2316" width="5.5703125" style="31" customWidth="1"/>
    <col min="2317" max="2317" width="7.140625" style="31" customWidth="1"/>
    <col min="2318" max="2318" width="3.7109375" style="31" customWidth="1"/>
    <col min="2319" max="2319" width="9.7109375" style="31" customWidth="1"/>
    <col min="2320" max="2320" width="6.28515625" style="31" customWidth="1"/>
    <col min="2321" max="2560" width="6.85546875" style="31" customWidth="1"/>
    <col min="2561" max="2561" width="1.140625" style="31" customWidth="1"/>
    <col min="2562" max="2562" width="2.28515625" style="31" customWidth="1"/>
    <col min="2563" max="2563" width="20.42578125" style="31" customWidth="1"/>
    <col min="2564" max="2564" width="11.5703125" style="31" customWidth="1"/>
    <col min="2565" max="2565" width="4.7109375" style="31" customWidth="1"/>
    <col min="2566" max="2566" width="2.140625" style="31" customWidth="1"/>
    <col min="2567" max="2567" width="1.140625" style="31" customWidth="1"/>
    <col min="2568" max="2568" width="11.5703125" style="31" customWidth="1"/>
    <col min="2569" max="2569" width="1.140625" style="31" customWidth="1"/>
    <col min="2570" max="2570" width="12.7109375" style="31" customWidth="1"/>
    <col min="2571" max="2571" width="1.140625" style="31" customWidth="1"/>
    <col min="2572" max="2572" width="5.5703125" style="31" customWidth="1"/>
    <col min="2573" max="2573" width="7.140625" style="31" customWidth="1"/>
    <col min="2574" max="2574" width="3.7109375" style="31" customWidth="1"/>
    <col min="2575" max="2575" width="9.7109375" style="31" customWidth="1"/>
    <col min="2576" max="2576" width="6.28515625" style="31" customWidth="1"/>
    <col min="2577" max="2816" width="6.85546875" style="31" customWidth="1"/>
    <col min="2817" max="2817" width="1.140625" style="31" customWidth="1"/>
    <col min="2818" max="2818" width="2.28515625" style="31" customWidth="1"/>
    <col min="2819" max="2819" width="20.42578125" style="31" customWidth="1"/>
    <col min="2820" max="2820" width="11.5703125" style="31" customWidth="1"/>
    <col min="2821" max="2821" width="4.7109375" style="31" customWidth="1"/>
    <col min="2822" max="2822" width="2.140625" style="31" customWidth="1"/>
    <col min="2823" max="2823" width="1.140625" style="31" customWidth="1"/>
    <col min="2824" max="2824" width="11.5703125" style="31" customWidth="1"/>
    <col min="2825" max="2825" width="1.140625" style="31" customWidth="1"/>
    <col min="2826" max="2826" width="12.7109375" style="31" customWidth="1"/>
    <col min="2827" max="2827" width="1.140625" style="31" customWidth="1"/>
    <col min="2828" max="2828" width="5.5703125" style="31" customWidth="1"/>
    <col min="2829" max="2829" width="7.140625" style="31" customWidth="1"/>
    <col min="2830" max="2830" width="3.7109375" style="31" customWidth="1"/>
    <col min="2831" max="2831" width="9.7109375" style="31" customWidth="1"/>
    <col min="2832" max="2832" width="6.28515625" style="31" customWidth="1"/>
    <col min="2833" max="3072" width="6.85546875" style="31" customWidth="1"/>
    <col min="3073" max="3073" width="1.140625" style="31" customWidth="1"/>
    <col min="3074" max="3074" width="2.28515625" style="31" customWidth="1"/>
    <col min="3075" max="3075" width="20.42578125" style="31" customWidth="1"/>
    <col min="3076" max="3076" width="11.5703125" style="31" customWidth="1"/>
    <col min="3077" max="3077" width="4.7109375" style="31" customWidth="1"/>
    <col min="3078" max="3078" width="2.140625" style="31" customWidth="1"/>
    <col min="3079" max="3079" width="1.140625" style="31" customWidth="1"/>
    <col min="3080" max="3080" width="11.5703125" style="31" customWidth="1"/>
    <col min="3081" max="3081" width="1.140625" style="31" customWidth="1"/>
    <col min="3082" max="3082" width="12.7109375" style="31" customWidth="1"/>
    <col min="3083" max="3083" width="1.140625" style="31" customWidth="1"/>
    <col min="3084" max="3084" width="5.5703125" style="31" customWidth="1"/>
    <col min="3085" max="3085" width="7.140625" style="31" customWidth="1"/>
    <col min="3086" max="3086" width="3.7109375" style="31" customWidth="1"/>
    <col min="3087" max="3087" width="9.7109375" style="31" customWidth="1"/>
    <col min="3088" max="3088" width="6.28515625" style="31" customWidth="1"/>
    <col min="3089" max="3328" width="6.85546875" style="31" customWidth="1"/>
    <col min="3329" max="3329" width="1.140625" style="31" customWidth="1"/>
    <col min="3330" max="3330" width="2.28515625" style="31" customWidth="1"/>
    <col min="3331" max="3331" width="20.42578125" style="31" customWidth="1"/>
    <col min="3332" max="3332" width="11.5703125" style="31" customWidth="1"/>
    <col min="3333" max="3333" width="4.7109375" style="31" customWidth="1"/>
    <col min="3334" max="3334" width="2.140625" style="31" customWidth="1"/>
    <col min="3335" max="3335" width="1.140625" style="31" customWidth="1"/>
    <col min="3336" max="3336" width="11.5703125" style="31" customWidth="1"/>
    <col min="3337" max="3337" width="1.140625" style="31" customWidth="1"/>
    <col min="3338" max="3338" width="12.7109375" style="31" customWidth="1"/>
    <col min="3339" max="3339" width="1.140625" style="31" customWidth="1"/>
    <col min="3340" max="3340" width="5.5703125" style="31" customWidth="1"/>
    <col min="3341" max="3341" width="7.140625" style="31" customWidth="1"/>
    <col min="3342" max="3342" width="3.7109375" style="31" customWidth="1"/>
    <col min="3343" max="3343" width="9.7109375" style="31" customWidth="1"/>
    <col min="3344" max="3344" width="6.28515625" style="31" customWidth="1"/>
    <col min="3345" max="3584" width="6.85546875" style="31" customWidth="1"/>
    <col min="3585" max="3585" width="1.140625" style="31" customWidth="1"/>
    <col min="3586" max="3586" width="2.28515625" style="31" customWidth="1"/>
    <col min="3587" max="3587" width="20.42578125" style="31" customWidth="1"/>
    <col min="3588" max="3588" width="11.5703125" style="31" customWidth="1"/>
    <col min="3589" max="3589" width="4.7109375" style="31" customWidth="1"/>
    <col min="3590" max="3590" width="2.140625" style="31" customWidth="1"/>
    <col min="3591" max="3591" width="1.140625" style="31" customWidth="1"/>
    <col min="3592" max="3592" width="11.5703125" style="31" customWidth="1"/>
    <col min="3593" max="3593" width="1.140625" style="31" customWidth="1"/>
    <col min="3594" max="3594" width="12.7109375" style="31" customWidth="1"/>
    <col min="3595" max="3595" width="1.140625" style="31" customWidth="1"/>
    <col min="3596" max="3596" width="5.5703125" style="31" customWidth="1"/>
    <col min="3597" max="3597" width="7.140625" style="31" customWidth="1"/>
    <col min="3598" max="3598" width="3.7109375" style="31" customWidth="1"/>
    <col min="3599" max="3599" width="9.7109375" style="31" customWidth="1"/>
    <col min="3600" max="3600" width="6.28515625" style="31" customWidth="1"/>
    <col min="3601" max="3840" width="6.85546875" style="31" customWidth="1"/>
    <col min="3841" max="3841" width="1.140625" style="31" customWidth="1"/>
    <col min="3842" max="3842" width="2.28515625" style="31" customWidth="1"/>
    <col min="3843" max="3843" width="20.42578125" style="31" customWidth="1"/>
    <col min="3844" max="3844" width="11.5703125" style="31" customWidth="1"/>
    <col min="3845" max="3845" width="4.7109375" style="31" customWidth="1"/>
    <col min="3846" max="3846" width="2.140625" style="31" customWidth="1"/>
    <col min="3847" max="3847" width="1.140625" style="31" customWidth="1"/>
    <col min="3848" max="3848" width="11.5703125" style="31" customWidth="1"/>
    <col min="3849" max="3849" width="1.140625" style="31" customWidth="1"/>
    <col min="3850" max="3850" width="12.7109375" style="31" customWidth="1"/>
    <col min="3851" max="3851" width="1.140625" style="31" customWidth="1"/>
    <col min="3852" max="3852" width="5.5703125" style="31" customWidth="1"/>
    <col min="3853" max="3853" width="7.140625" style="31" customWidth="1"/>
    <col min="3854" max="3854" width="3.7109375" style="31" customWidth="1"/>
    <col min="3855" max="3855" width="9.7109375" style="31" customWidth="1"/>
    <col min="3856" max="3856" width="6.28515625" style="31" customWidth="1"/>
    <col min="3857" max="4096" width="6.85546875" style="31" customWidth="1"/>
    <col min="4097" max="4097" width="1.140625" style="31" customWidth="1"/>
    <col min="4098" max="4098" width="2.28515625" style="31" customWidth="1"/>
    <col min="4099" max="4099" width="20.42578125" style="31" customWidth="1"/>
    <col min="4100" max="4100" width="11.5703125" style="31" customWidth="1"/>
    <col min="4101" max="4101" width="4.7109375" style="31" customWidth="1"/>
    <col min="4102" max="4102" width="2.140625" style="31" customWidth="1"/>
    <col min="4103" max="4103" width="1.140625" style="31" customWidth="1"/>
    <col min="4104" max="4104" width="11.5703125" style="31" customWidth="1"/>
    <col min="4105" max="4105" width="1.140625" style="31" customWidth="1"/>
    <col min="4106" max="4106" width="12.7109375" style="31" customWidth="1"/>
    <col min="4107" max="4107" width="1.140625" style="31" customWidth="1"/>
    <col min="4108" max="4108" width="5.5703125" style="31" customWidth="1"/>
    <col min="4109" max="4109" width="7.140625" style="31" customWidth="1"/>
    <col min="4110" max="4110" width="3.7109375" style="31" customWidth="1"/>
    <col min="4111" max="4111" width="9.7109375" style="31" customWidth="1"/>
    <col min="4112" max="4112" width="6.28515625" style="31" customWidth="1"/>
    <col min="4113" max="4352" width="6.85546875" style="31" customWidth="1"/>
    <col min="4353" max="4353" width="1.140625" style="31" customWidth="1"/>
    <col min="4354" max="4354" width="2.28515625" style="31" customWidth="1"/>
    <col min="4355" max="4355" width="20.42578125" style="31" customWidth="1"/>
    <col min="4356" max="4356" width="11.5703125" style="31" customWidth="1"/>
    <col min="4357" max="4357" width="4.7109375" style="31" customWidth="1"/>
    <col min="4358" max="4358" width="2.140625" style="31" customWidth="1"/>
    <col min="4359" max="4359" width="1.140625" style="31" customWidth="1"/>
    <col min="4360" max="4360" width="11.5703125" style="31" customWidth="1"/>
    <col min="4361" max="4361" width="1.140625" style="31" customWidth="1"/>
    <col min="4362" max="4362" width="12.7109375" style="31" customWidth="1"/>
    <col min="4363" max="4363" width="1.140625" style="31" customWidth="1"/>
    <col min="4364" max="4364" width="5.5703125" style="31" customWidth="1"/>
    <col min="4365" max="4365" width="7.140625" style="31" customWidth="1"/>
    <col min="4366" max="4366" width="3.7109375" style="31" customWidth="1"/>
    <col min="4367" max="4367" width="9.7109375" style="31" customWidth="1"/>
    <col min="4368" max="4368" width="6.28515625" style="31" customWidth="1"/>
    <col min="4369" max="4608" width="6.85546875" style="31" customWidth="1"/>
    <col min="4609" max="4609" width="1.140625" style="31" customWidth="1"/>
    <col min="4610" max="4610" width="2.28515625" style="31" customWidth="1"/>
    <col min="4611" max="4611" width="20.42578125" style="31" customWidth="1"/>
    <col min="4612" max="4612" width="11.5703125" style="31" customWidth="1"/>
    <col min="4613" max="4613" width="4.7109375" style="31" customWidth="1"/>
    <col min="4614" max="4614" width="2.140625" style="31" customWidth="1"/>
    <col min="4615" max="4615" width="1.140625" style="31" customWidth="1"/>
    <col min="4616" max="4616" width="11.5703125" style="31" customWidth="1"/>
    <col min="4617" max="4617" width="1.140625" style="31" customWidth="1"/>
    <col min="4618" max="4618" width="12.7109375" style="31" customWidth="1"/>
    <col min="4619" max="4619" width="1.140625" style="31" customWidth="1"/>
    <col min="4620" max="4620" width="5.5703125" style="31" customWidth="1"/>
    <col min="4621" max="4621" width="7.140625" style="31" customWidth="1"/>
    <col min="4622" max="4622" width="3.7109375" style="31" customWidth="1"/>
    <col min="4623" max="4623" width="9.7109375" style="31" customWidth="1"/>
    <col min="4624" max="4624" width="6.28515625" style="31" customWidth="1"/>
    <col min="4625" max="4864" width="6.85546875" style="31" customWidth="1"/>
    <col min="4865" max="4865" width="1.140625" style="31" customWidth="1"/>
    <col min="4866" max="4866" width="2.28515625" style="31" customWidth="1"/>
    <col min="4867" max="4867" width="20.42578125" style="31" customWidth="1"/>
    <col min="4868" max="4868" width="11.5703125" style="31" customWidth="1"/>
    <col min="4869" max="4869" width="4.7109375" style="31" customWidth="1"/>
    <col min="4870" max="4870" width="2.140625" style="31" customWidth="1"/>
    <col min="4871" max="4871" width="1.140625" style="31" customWidth="1"/>
    <col min="4872" max="4872" width="11.5703125" style="31" customWidth="1"/>
    <col min="4873" max="4873" width="1.140625" style="31" customWidth="1"/>
    <col min="4874" max="4874" width="12.7109375" style="31" customWidth="1"/>
    <col min="4875" max="4875" width="1.140625" style="31" customWidth="1"/>
    <col min="4876" max="4876" width="5.5703125" style="31" customWidth="1"/>
    <col min="4877" max="4877" width="7.140625" style="31" customWidth="1"/>
    <col min="4878" max="4878" width="3.7109375" style="31" customWidth="1"/>
    <col min="4879" max="4879" width="9.7109375" style="31" customWidth="1"/>
    <col min="4880" max="4880" width="6.28515625" style="31" customWidth="1"/>
    <col min="4881" max="5120" width="6.85546875" style="31" customWidth="1"/>
    <col min="5121" max="5121" width="1.140625" style="31" customWidth="1"/>
    <col min="5122" max="5122" width="2.28515625" style="31" customWidth="1"/>
    <col min="5123" max="5123" width="20.42578125" style="31" customWidth="1"/>
    <col min="5124" max="5124" width="11.5703125" style="31" customWidth="1"/>
    <col min="5125" max="5125" width="4.7109375" style="31" customWidth="1"/>
    <col min="5126" max="5126" width="2.140625" style="31" customWidth="1"/>
    <col min="5127" max="5127" width="1.140625" style="31" customWidth="1"/>
    <col min="5128" max="5128" width="11.5703125" style="31" customWidth="1"/>
    <col min="5129" max="5129" width="1.140625" style="31" customWidth="1"/>
    <col min="5130" max="5130" width="12.7109375" style="31" customWidth="1"/>
    <col min="5131" max="5131" width="1.140625" style="31" customWidth="1"/>
    <col min="5132" max="5132" width="5.5703125" style="31" customWidth="1"/>
    <col min="5133" max="5133" width="7.140625" style="31" customWidth="1"/>
    <col min="5134" max="5134" width="3.7109375" style="31" customWidth="1"/>
    <col min="5135" max="5135" width="9.7109375" style="31" customWidth="1"/>
    <col min="5136" max="5136" width="6.28515625" style="31" customWidth="1"/>
    <col min="5137" max="5376" width="6.85546875" style="31" customWidth="1"/>
    <col min="5377" max="5377" width="1.140625" style="31" customWidth="1"/>
    <col min="5378" max="5378" width="2.28515625" style="31" customWidth="1"/>
    <col min="5379" max="5379" width="20.42578125" style="31" customWidth="1"/>
    <col min="5380" max="5380" width="11.5703125" style="31" customWidth="1"/>
    <col min="5381" max="5381" width="4.7109375" style="31" customWidth="1"/>
    <col min="5382" max="5382" width="2.140625" style="31" customWidth="1"/>
    <col min="5383" max="5383" width="1.140625" style="31" customWidth="1"/>
    <col min="5384" max="5384" width="11.5703125" style="31" customWidth="1"/>
    <col min="5385" max="5385" width="1.140625" style="31" customWidth="1"/>
    <col min="5386" max="5386" width="12.7109375" style="31" customWidth="1"/>
    <col min="5387" max="5387" width="1.140625" style="31" customWidth="1"/>
    <col min="5388" max="5388" width="5.5703125" style="31" customWidth="1"/>
    <col min="5389" max="5389" width="7.140625" style="31" customWidth="1"/>
    <col min="5390" max="5390" width="3.7109375" style="31" customWidth="1"/>
    <col min="5391" max="5391" width="9.7109375" style="31" customWidth="1"/>
    <col min="5392" max="5392" width="6.28515625" style="31" customWidth="1"/>
    <col min="5393" max="5632" width="6.85546875" style="31" customWidth="1"/>
    <col min="5633" max="5633" width="1.140625" style="31" customWidth="1"/>
    <col min="5634" max="5634" width="2.28515625" style="31" customWidth="1"/>
    <col min="5635" max="5635" width="20.42578125" style="31" customWidth="1"/>
    <col min="5636" max="5636" width="11.5703125" style="31" customWidth="1"/>
    <col min="5637" max="5637" width="4.7109375" style="31" customWidth="1"/>
    <col min="5638" max="5638" width="2.140625" style="31" customWidth="1"/>
    <col min="5639" max="5639" width="1.140625" style="31" customWidth="1"/>
    <col min="5640" max="5640" width="11.5703125" style="31" customWidth="1"/>
    <col min="5641" max="5641" width="1.140625" style="31" customWidth="1"/>
    <col min="5642" max="5642" width="12.7109375" style="31" customWidth="1"/>
    <col min="5643" max="5643" width="1.140625" style="31" customWidth="1"/>
    <col min="5644" max="5644" width="5.5703125" style="31" customWidth="1"/>
    <col min="5645" max="5645" width="7.140625" style="31" customWidth="1"/>
    <col min="5646" max="5646" width="3.7109375" style="31" customWidth="1"/>
    <col min="5647" max="5647" width="9.7109375" style="31" customWidth="1"/>
    <col min="5648" max="5648" width="6.28515625" style="31" customWidth="1"/>
    <col min="5649" max="5888" width="6.85546875" style="31" customWidth="1"/>
    <col min="5889" max="5889" width="1.140625" style="31" customWidth="1"/>
    <col min="5890" max="5890" width="2.28515625" style="31" customWidth="1"/>
    <col min="5891" max="5891" width="20.42578125" style="31" customWidth="1"/>
    <col min="5892" max="5892" width="11.5703125" style="31" customWidth="1"/>
    <col min="5893" max="5893" width="4.7109375" style="31" customWidth="1"/>
    <col min="5894" max="5894" width="2.140625" style="31" customWidth="1"/>
    <col min="5895" max="5895" width="1.140625" style="31" customWidth="1"/>
    <col min="5896" max="5896" width="11.5703125" style="31" customWidth="1"/>
    <col min="5897" max="5897" width="1.140625" style="31" customWidth="1"/>
    <col min="5898" max="5898" width="12.7109375" style="31" customWidth="1"/>
    <col min="5899" max="5899" width="1.140625" style="31" customWidth="1"/>
    <col min="5900" max="5900" width="5.5703125" style="31" customWidth="1"/>
    <col min="5901" max="5901" width="7.140625" style="31" customWidth="1"/>
    <col min="5902" max="5902" width="3.7109375" style="31" customWidth="1"/>
    <col min="5903" max="5903" width="9.7109375" style="31" customWidth="1"/>
    <col min="5904" max="5904" width="6.28515625" style="31" customWidth="1"/>
    <col min="5905" max="6144" width="6.85546875" style="31" customWidth="1"/>
    <col min="6145" max="6145" width="1.140625" style="31" customWidth="1"/>
    <col min="6146" max="6146" width="2.28515625" style="31" customWidth="1"/>
    <col min="6147" max="6147" width="20.42578125" style="31" customWidth="1"/>
    <col min="6148" max="6148" width="11.5703125" style="31" customWidth="1"/>
    <col min="6149" max="6149" width="4.7109375" style="31" customWidth="1"/>
    <col min="6150" max="6150" width="2.140625" style="31" customWidth="1"/>
    <col min="6151" max="6151" width="1.140625" style="31" customWidth="1"/>
    <col min="6152" max="6152" width="11.5703125" style="31" customWidth="1"/>
    <col min="6153" max="6153" width="1.140625" style="31" customWidth="1"/>
    <col min="6154" max="6154" width="12.7109375" style="31" customWidth="1"/>
    <col min="6155" max="6155" width="1.140625" style="31" customWidth="1"/>
    <col min="6156" max="6156" width="5.5703125" style="31" customWidth="1"/>
    <col min="6157" max="6157" width="7.140625" style="31" customWidth="1"/>
    <col min="6158" max="6158" width="3.7109375" style="31" customWidth="1"/>
    <col min="6159" max="6159" width="9.7109375" style="31" customWidth="1"/>
    <col min="6160" max="6160" width="6.28515625" style="31" customWidth="1"/>
    <col min="6161" max="6400" width="6.85546875" style="31" customWidth="1"/>
    <col min="6401" max="6401" width="1.140625" style="31" customWidth="1"/>
    <col min="6402" max="6402" width="2.28515625" style="31" customWidth="1"/>
    <col min="6403" max="6403" width="20.42578125" style="31" customWidth="1"/>
    <col min="6404" max="6404" width="11.5703125" style="31" customWidth="1"/>
    <col min="6405" max="6405" width="4.7109375" style="31" customWidth="1"/>
    <col min="6406" max="6406" width="2.140625" style="31" customWidth="1"/>
    <col min="6407" max="6407" width="1.140625" style="31" customWidth="1"/>
    <col min="6408" max="6408" width="11.5703125" style="31" customWidth="1"/>
    <col min="6409" max="6409" width="1.140625" style="31" customWidth="1"/>
    <col min="6410" max="6410" width="12.7109375" style="31" customWidth="1"/>
    <col min="6411" max="6411" width="1.140625" style="31" customWidth="1"/>
    <col min="6412" max="6412" width="5.5703125" style="31" customWidth="1"/>
    <col min="6413" max="6413" width="7.140625" style="31" customWidth="1"/>
    <col min="6414" max="6414" width="3.7109375" style="31" customWidth="1"/>
    <col min="6415" max="6415" width="9.7109375" style="31" customWidth="1"/>
    <col min="6416" max="6416" width="6.28515625" style="31" customWidth="1"/>
    <col min="6417" max="6656" width="6.85546875" style="31" customWidth="1"/>
    <col min="6657" max="6657" width="1.140625" style="31" customWidth="1"/>
    <col min="6658" max="6658" width="2.28515625" style="31" customWidth="1"/>
    <col min="6659" max="6659" width="20.42578125" style="31" customWidth="1"/>
    <col min="6660" max="6660" width="11.5703125" style="31" customWidth="1"/>
    <col min="6661" max="6661" width="4.7109375" style="31" customWidth="1"/>
    <col min="6662" max="6662" width="2.140625" style="31" customWidth="1"/>
    <col min="6663" max="6663" width="1.140625" style="31" customWidth="1"/>
    <col min="6664" max="6664" width="11.5703125" style="31" customWidth="1"/>
    <col min="6665" max="6665" width="1.140625" style="31" customWidth="1"/>
    <col min="6666" max="6666" width="12.7109375" style="31" customWidth="1"/>
    <col min="6667" max="6667" width="1.140625" style="31" customWidth="1"/>
    <col min="6668" max="6668" width="5.5703125" style="31" customWidth="1"/>
    <col min="6669" max="6669" width="7.140625" style="31" customWidth="1"/>
    <col min="6670" max="6670" width="3.7109375" style="31" customWidth="1"/>
    <col min="6671" max="6671" width="9.7109375" style="31" customWidth="1"/>
    <col min="6672" max="6672" width="6.28515625" style="31" customWidth="1"/>
    <col min="6673" max="6912" width="6.85546875" style="31" customWidth="1"/>
    <col min="6913" max="6913" width="1.140625" style="31" customWidth="1"/>
    <col min="6914" max="6914" width="2.28515625" style="31" customWidth="1"/>
    <col min="6915" max="6915" width="20.42578125" style="31" customWidth="1"/>
    <col min="6916" max="6916" width="11.5703125" style="31" customWidth="1"/>
    <col min="6917" max="6917" width="4.7109375" style="31" customWidth="1"/>
    <col min="6918" max="6918" width="2.140625" style="31" customWidth="1"/>
    <col min="6919" max="6919" width="1.140625" style="31" customWidth="1"/>
    <col min="6920" max="6920" width="11.5703125" style="31" customWidth="1"/>
    <col min="6921" max="6921" width="1.140625" style="31" customWidth="1"/>
    <col min="6922" max="6922" width="12.7109375" style="31" customWidth="1"/>
    <col min="6923" max="6923" width="1.140625" style="31" customWidth="1"/>
    <col min="6924" max="6924" width="5.5703125" style="31" customWidth="1"/>
    <col min="6925" max="6925" width="7.140625" style="31" customWidth="1"/>
    <col min="6926" max="6926" width="3.7109375" style="31" customWidth="1"/>
    <col min="6927" max="6927" width="9.7109375" style="31" customWidth="1"/>
    <col min="6928" max="6928" width="6.28515625" style="31" customWidth="1"/>
    <col min="6929" max="7168" width="6.85546875" style="31" customWidth="1"/>
    <col min="7169" max="7169" width="1.140625" style="31" customWidth="1"/>
    <col min="7170" max="7170" width="2.28515625" style="31" customWidth="1"/>
    <col min="7171" max="7171" width="20.42578125" style="31" customWidth="1"/>
    <col min="7172" max="7172" width="11.5703125" style="31" customWidth="1"/>
    <col min="7173" max="7173" width="4.7109375" style="31" customWidth="1"/>
    <col min="7174" max="7174" width="2.140625" style="31" customWidth="1"/>
    <col min="7175" max="7175" width="1.140625" style="31" customWidth="1"/>
    <col min="7176" max="7176" width="11.5703125" style="31" customWidth="1"/>
    <col min="7177" max="7177" width="1.140625" style="31" customWidth="1"/>
    <col min="7178" max="7178" width="12.7109375" style="31" customWidth="1"/>
    <col min="7179" max="7179" width="1.140625" style="31" customWidth="1"/>
    <col min="7180" max="7180" width="5.5703125" style="31" customWidth="1"/>
    <col min="7181" max="7181" width="7.140625" style="31" customWidth="1"/>
    <col min="7182" max="7182" width="3.7109375" style="31" customWidth="1"/>
    <col min="7183" max="7183" width="9.7109375" style="31" customWidth="1"/>
    <col min="7184" max="7184" width="6.28515625" style="31" customWidth="1"/>
    <col min="7185" max="7424" width="6.85546875" style="31" customWidth="1"/>
    <col min="7425" max="7425" width="1.140625" style="31" customWidth="1"/>
    <col min="7426" max="7426" width="2.28515625" style="31" customWidth="1"/>
    <col min="7427" max="7427" width="20.42578125" style="31" customWidth="1"/>
    <col min="7428" max="7428" width="11.5703125" style="31" customWidth="1"/>
    <col min="7429" max="7429" width="4.7109375" style="31" customWidth="1"/>
    <col min="7430" max="7430" width="2.140625" style="31" customWidth="1"/>
    <col min="7431" max="7431" width="1.140625" style="31" customWidth="1"/>
    <col min="7432" max="7432" width="11.5703125" style="31" customWidth="1"/>
    <col min="7433" max="7433" width="1.140625" style="31" customWidth="1"/>
    <col min="7434" max="7434" width="12.7109375" style="31" customWidth="1"/>
    <col min="7435" max="7435" width="1.140625" style="31" customWidth="1"/>
    <col min="7436" max="7436" width="5.5703125" style="31" customWidth="1"/>
    <col min="7437" max="7437" width="7.140625" style="31" customWidth="1"/>
    <col min="7438" max="7438" width="3.7109375" style="31" customWidth="1"/>
    <col min="7439" max="7439" width="9.7109375" style="31" customWidth="1"/>
    <col min="7440" max="7440" width="6.28515625" style="31" customWidth="1"/>
    <col min="7441" max="7680" width="6.85546875" style="31" customWidth="1"/>
    <col min="7681" max="7681" width="1.140625" style="31" customWidth="1"/>
    <col min="7682" max="7682" width="2.28515625" style="31" customWidth="1"/>
    <col min="7683" max="7683" width="20.42578125" style="31" customWidth="1"/>
    <col min="7684" max="7684" width="11.5703125" style="31" customWidth="1"/>
    <col min="7685" max="7685" width="4.7109375" style="31" customWidth="1"/>
    <col min="7686" max="7686" width="2.140625" style="31" customWidth="1"/>
    <col min="7687" max="7687" width="1.140625" style="31" customWidth="1"/>
    <col min="7688" max="7688" width="11.5703125" style="31" customWidth="1"/>
    <col min="7689" max="7689" width="1.140625" style="31" customWidth="1"/>
    <col min="7690" max="7690" width="12.7109375" style="31" customWidth="1"/>
    <col min="7691" max="7691" width="1.140625" style="31" customWidth="1"/>
    <col min="7692" max="7692" width="5.5703125" style="31" customWidth="1"/>
    <col min="7693" max="7693" width="7.140625" style="31" customWidth="1"/>
    <col min="7694" max="7694" width="3.7109375" style="31" customWidth="1"/>
    <col min="7695" max="7695" width="9.7109375" style="31" customWidth="1"/>
    <col min="7696" max="7696" width="6.28515625" style="31" customWidth="1"/>
    <col min="7697" max="7936" width="6.85546875" style="31" customWidth="1"/>
    <col min="7937" max="7937" width="1.140625" style="31" customWidth="1"/>
    <col min="7938" max="7938" width="2.28515625" style="31" customWidth="1"/>
    <col min="7939" max="7939" width="20.42578125" style="31" customWidth="1"/>
    <col min="7940" max="7940" width="11.5703125" style="31" customWidth="1"/>
    <col min="7941" max="7941" width="4.7109375" style="31" customWidth="1"/>
    <col min="7942" max="7942" width="2.140625" style="31" customWidth="1"/>
    <col min="7943" max="7943" width="1.140625" style="31" customWidth="1"/>
    <col min="7944" max="7944" width="11.5703125" style="31" customWidth="1"/>
    <col min="7945" max="7945" width="1.140625" style="31" customWidth="1"/>
    <col min="7946" max="7946" width="12.7109375" style="31" customWidth="1"/>
    <col min="7947" max="7947" width="1.140625" style="31" customWidth="1"/>
    <col min="7948" max="7948" width="5.5703125" style="31" customWidth="1"/>
    <col min="7949" max="7949" width="7.140625" style="31" customWidth="1"/>
    <col min="7950" max="7950" width="3.7109375" style="31" customWidth="1"/>
    <col min="7951" max="7951" width="9.7109375" style="31" customWidth="1"/>
    <col min="7952" max="7952" width="6.28515625" style="31" customWidth="1"/>
    <col min="7953" max="8192" width="6.85546875" style="31" customWidth="1"/>
    <col min="8193" max="8193" width="1.140625" style="31" customWidth="1"/>
    <col min="8194" max="8194" width="2.28515625" style="31" customWidth="1"/>
    <col min="8195" max="8195" width="20.42578125" style="31" customWidth="1"/>
    <col min="8196" max="8196" width="11.5703125" style="31" customWidth="1"/>
    <col min="8197" max="8197" width="4.7109375" style="31" customWidth="1"/>
    <col min="8198" max="8198" width="2.140625" style="31" customWidth="1"/>
    <col min="8199" max="8199" width="1.140625" style="31" customWidth="1"/>
    <col min="8200" max="8200" width="11.5703125" style="31" customWidth="1"/>
    <col min="8201" max="8201" width="1.140625" style="31" customWidth="1"/>
    <col min="8202" max="8202" width="12.7109375" style="31" customWidth="1"/>
    <col min="8203" max="8203" width="1.140625" style="31" customWidth="1"/>
    <col min="8204" max="8204" width="5.5703125" style="31" customWidth="1"/>
    <col min="8205" max="8205" width="7.140625" style="31" customWidth="1"/>
    <col min="8206" max="8206" width="3.7109375" style="31" customWidth="1"/>
    <col min="8207" max="8207" width="9.7109375" style="31" customWidth="1"/>
    <col min="8208" max="8208" width="6.28515625" style="31" customWidth="1"/>
    <col min="8209" max="8448" width="6.85546875" style="31" customWidth="1"/>
    <col min="8449" max="8449" width="1.140625" style="31" customWidth="1"/>
    <col min="8450" max="8450" width="2.28515625" style="31" customWidth="1"/>
    <col min="8451" max="8451" width="20.42578125" style="31" customWidth="1"/>
    <col min="8452" max="8452" width="11.5703125" style="31" customWidth="1"/>
    <col min="8453" max="8453" width="4.7109375" style="31" customWidth="1"/>
    <col min="8454" max="8454" width="2.140625" style="31" customWidth="1"/>
    <col min="8455" max="8455" width="1.140625" style="31" customWidth="1"/>
    <col min="8456" max="8456" width="11.5703125" style="31" customWidth="1"/>
    <col min="8457" max="8457" width="1.140625" style="31" customWidth="1"/>
    <col min="8458" max="8458" width="12.7109375" style="31" customWidth="1"/>
    <col min="8459" max="8459" width="1.140625" style="31" customWidth="1"/>
    <col min="8460" max="8460" width="5.5703125" style="31" customWidth="1"/>
    <col min="8461" max="8461" width="7.140625" style="31" customWidth="1"/>
    <col min="8462" max="8462" width="3.7109375" style="31" customWidth="1"/>
    <col min="8463" max="8463" width="9.7109375" style="31" customWidth="1"/>
    <col min="8464" max="8464" width="6.28515625" style="31" customWidth="1"/>
    <col min="8465" max="8704" width="6.85546875" style="31" customWidth="1"/>
    <col min="8705" max="8705" width="1.140625" style="31" customWidth="1"/>
    <col min="8706" max="8706" width="2.28515625" style="31" customWidth="1"/>
    <col min="8707" max="8707" width="20.42578125" style="31" customWidth="1"/>
    <col min="8708" max="8708" width="11.5703125" style="31" customWidth="1"/>
    <col min="8709" max="8709" width="4.7109375" style="31" customWidth="1"/>
    <col min="8710" max="8710" width="2.140625" style="31" customWidth="1"/>
    <col min="8711" max="8711" width="1.140625" style="31" customWidth="1"/>
    <col min="8712" max="8712" width="11.5703125" style="31" customWidth="1"/>
    <col min="8713" max="8713" width="1.140625" style="31" customWidth="1"/>
    <col min="8714" max="8714" width="12.7109375" style="31" customWidth="1"/>
    <col min="8715" max="8715" width="1.140625" style="31" customWidth="1"/>
    <col min="8716" max="8716" width="5.5703125" style="31" customWidth="1"/>
    <col min="8717" max="8717" width="7.140625" style="31" customWidth="1"/>
    <col min="8718" max="8718" width="3.7109375" style="31" customWidth="1"/>
    <col min="8719" max="8719" width="9.7109375" style="31" customWidth="1"/>
    <col min="8720" max="8720" width="6.28515625" style="31" customWidth="1"/>
    <col min="8721" max="8960" width="6.85546875" style="31" customWidth="1"/>
    <col min="8961" max="8961" width="1.140625" style="31" customWidth="1"/>
    <col min="8962" max="8962" width="2.28515625" style="31" customWidth="1"/>
    <col min="8963" max="8963" width="20.42578125" style="31" customWidth="1"/>
    <col min="8964" max="8964" width="11.5703125" style="31" customWidth="1"/>
    <col min="8965" max="8965" width="4.7109375" style="31" customWidth="1"/>
    <col min="8966" max="8966" width="2.140625" style="31" customWidth="1"/>
    <col min="8967" max="8967" width="1.140625" style="31" customWidth="1"/>
    <col min="8968" max="8968" width="11.5703125" style="31" customWidth="1"/>
    <col min="8969" max="8969" width="1.140625" style="31" customWidth="1"/>
    <col min="8970" max="8970" width="12.7109375" style="31" customWidth="1"/>
    <col min="8971" max="8971" width="1.140625" style="31" customWidth="1"/>
    <col min="8972" max="8972" width="5.5703125" style="31" customWidth="1"/>
    <col min="8973" max="8973" width="7.140625" style="31" customWidth="1"/>
    <col min="8974" max="8974" width="3.7109375" style="31" customWidth="1"/>
    <col min="8975" max="8975" width="9.7109375" style="31" customWidth="1"/>
    <col min="8976" max="8976" width="6.28515625" style="31" customWidth="1"/>
    <col min="8977" max="9216" width="6.85546875" style="31" customWidth="1"/>
    <col min="9217" max="9217" width="1.140625" style="31" customWidth="1"/>
    <col min="9218" max="9218" width="2.28515625" style="31" customWidth="1"/>
    <col min="9219" max="9219" width="20.42578125" style="31" customWidth="1"/>
    <col min="9220" max="9220" width="11.5703125" style="31" customWidth="1"/>
    <col min="9221" max="9221" width="4.7109375" style="31" customWidth="1"/>
    <col min="9222" max="9222" width="2.140625" style="31" customWidth="1"/>
    <col min="9223" max="9223" width="1.140625" style="31" customWidth="1"/>
    <col min="9224" max="9224" width="11.5703125" style="31" customWidth="1"/>
    <col min="9225" max="9225" width="1.140625" style="31" customWidth="1"/>
    <col min="9226" max="9226" width="12.7109375" style="31" customWidth="1"/>
    <col min="9227" max="9227" width="1.140625" style="31" customWidth="1"/>
    <col min="9228" max="9228" width="5.5703125" style="31" customWidth="1"/>
    <col min="9229" max="9229" width="7.140625" style="31" customWidth="1"/>
    <col min="9230" max="9230" width="3.7109375" style="31" customWidth="1"/>
    <col min="9231" max="9231" width="9.7109375" style="31" customWidth="1"/>
    <col min="9232" max="9232" width="6.28515625" style="31" customWidth="1"/>
    <col min="9233" max="9472" width="6.85546875" style="31" customWidth="1"/>
    <col min="9473" max="9473" width="1.140625" style="31" customWidth="1"/>
    <col min="9474" max="9474" width="2.28515625" style="31" customWidth="1"/>
    <col min="9475" max="9475" width="20.42578125" style="31" customWidth="1"/>
    <col min="9476" max="9476" width="11.5703125" style="31" customWidth="1"/>
    <col min="9477" max="9477" width="4.7109375" style="31" customWidth="1"/>
    <col min="9478" max="9478" width="2.140625" style="31" customWidth="1"/>
    <col min="9479" max="9479" width="1.140625" style="31" customWidth="1"/>
    <col min="9480" max="9480" width="11.5703125" style="31" customWidth="1"/>
    <col min="9481" max="9481" width="1.140625" style="31" customWidth="1"/>
    <col min="9482" max="9482" width="12.7109375" style="31" customWidth="1"/>
    <col min="9483" max="9483" width="1.140625" style="31" customWidth="1"/>
    <col min="9484" max="9484" width="5.5703125" style="31" customWidth="1"/>
    <col min="9485" max="9485" width="7.140625" style="31" customWidth="1"/>
    <col min="9486" max="9486" width="3.7109375" style="31" customWidth="1"/>
    <col min="9487" max="9487" width="9.7109375" style="31" customWidth="1"/>
    <col min="9488" max="9488" width="6.28515625" style="31" customWidth="1"/>
    <col min="9489" max="9728" width="6.85546875" style="31" customWidth="1"/>
    <col min="9729" max="9729" width="1.140625" style="31" customWidth="1"/>
    <col min="9730" max="9730" width="2.28515625" style="31" customWidth="1"/>
    <col min="9731" max="9731" width="20.42578125" style="31" customWidth="1"/>
    <col min="9732" max="9732" width="11.5703125" style="31" customWidth="1"/>
    <col min="9733" max="9733" width="4.7109375" style="31" customWidth="1"/>
    <col min="9734" max="9734" width="2.140625" style="31" customWidth="1"/>
    <col min="9735" max="9735" width="1.140625" style="31" customWidth="1"/>
    <col min="9736" max="9736" width="11.5703125" style="31" customWidth="1"/>
    <col min="9737" max="9737" width="1.140625" style="31" customWidth="1"/>
    <col min="9738" max="9738" width="12.7109375" style="31" customWidth="1"/>
    <col min="9739" max="9739" width="1.140625" style="31" customWidth="1"/>
    <col min="9740" max="9740" width="5.5703125" style="31" customWidth="1"/>
    <col min="9741" max="9741" width="7.140625" style="31" customWidth="1"/>
    <col min="9742" max="9742" width="3.7109375" style="31" customWidth="1"/>
    <col min="9743" max="9743" width="9.7109375" style="31" customWidth="1"/>
    <col min="9744" max="9744" width="6.28515625" style="31" customWidth="1"/>
    <col min="9745" max="9984" width="6.85546875" style="31" customWidth="1"/>
    <col min="9985" max="9985" width="1.140625" style="31" customWidth="1"/>
    <col min="9986" max="9986" width="2.28515625" style="31" customWidth="1"/>
    <col min="9987" max="9987" width="20.42578125" style="31" customWidth="1"/>
    <col min="9988" max="9988" width="11.5703125" style="31" customWidth="1"/>
    <col min="9989" max="9989" width="4.7109375" style="31" customWidth="1"/>
    <col min="9990" max="9990" width="2.140625" style="31" customWidth="1"/>
    <col min="9991" max="9991" width="1.140625" style="31" customWidth="1"/>
    <col min="9992" max="9992" width="11.5703125" style="31" customWidth="1"/>
    <col min="9993" max="9993" width="1.140625" style="31" customWidth="1"/>
    <col min="9994" max="9994" width="12.7109375" style="31" customWidth="1"/>
    <col min="9995" max="9995" width="1.140625" style="31" customWidth="1"/>
    <col min="9996" max="9996" width="5.5703125" style="31" customWidth="1"/>
    <col min="9997" max="9997" width="7.140625" style="31" customWidth="1"/>
    <col min="9998" max="9998" width="3.7109375" style="31" customWidth="1"/>
    <col min="9999" max="9999" width="9.7109375" style="31" customWidth="1"/>
    <col min="10000" max="10000" width="6.28515625" style="31" customWidth="1"/>
    <col min="10001" max="10240" width="6.85546875" style="31" customWidth="1"/>
    <col min="10241" max="10241" width="1.140625" style="31" customWidth="1"/>
    <col min="10242" max="10242" width="2.28515625" style="31" customWidth="1"/>
    <col min="10243" max="10243" width="20.42578125" style="31" customWidth="1"/>
    <col min="10244" max="10244" width="11.5703125" style="31" customWidth="1"/>
    <col min="10245" max="10245" width="4.7109375" style="31" customWidth="1"/>
    <col min="10246" max="10246" width="2.140625" style="31" customWidth="1"/>
    <col min="10247" max="10247" width="1.140625" style="31" customWidth="1"/>
    <col min="10248" max="10248" width="11.5703125" style="31" customWidth="1"/>
    <col min="10249" max="10249" width="1.140625" style="31" customWidth="1"/>
    <col min="10250" max="10250" width="12.7109375" style="31" customWidth="1"/>
    <col min="10251" max="10251" width="1.140625" style="31" customWidth="1"/>
    <col min="10252" max="10252" width="5.5703125" style="31" customWidth="1"/>
    <col min="10253" max="10253" width="7.140625" style="31" customWidth="1"/>
    <col min="10254" max="10254" width="3.7109375" style="31" customWidth="1"/>
    <col min="10255" max="10255" width="9.7109375" style="31" customWidth="1"/>
    <col min="10256" max="10256" width="6.28515625" style="31" customWidth="1"/>
    <col min="10257" max="10496" width="6.85546875" style="31" customWidth="1"/>
    <col min="10497" max="10497" width="1.140625" style="31" customWidth="1"/>
    <col min="10498" max="10498" width="2.28515625" style="31" customWidth="1"/>
    <col min="10499" max="10499" width="20.42578125" style="31" customWidth="1"/>
    <col min="10500" max="10500" width="11.5703125" style="31" customWidth="1"/>
    <col min="10501" max="10501" width="4.7109375" style="31" customWidth="1"/>
    <col min="10502" max="10502" width="2.140625" style="31" customWidth="1"/>
    <col min="10503" max="10503" width="1.140625" style="31" customWidth="1"/>
    <col min="10504" max="10504" width="11.5703125" style="31" customWidth="1"/>
    <col min="10505" max="10505" width="1.140625" style="31" customWidth="1"/>
    <col min="10506" max="10506" width="12.7109375" style="31" customWidth="1"/>
    <col min="10507" max="10507" width="1.140625" style="31" customWidth="1"/>
    <col min="10508" max="10508" width="5.5703125" style="31" customWidth="1"/>
    <col min="10509" max="10509" width="7.140625" style="31" customWidth="1"/>
    <col min="10510" max="10510" width="3.7109375" style="31" customWidth="1"/>
    <col min="10511" max="10511" width="9.7109375" style="31" customWidth="1"/>
    <col min="10512" max="10512" width="6.28515625" style="31" customWidth="1"/>
    <col min="10513" max="10752" width="6.85546875" style="31" customWidth="1"/>
    <col min="10753" max="10753" width="1.140625" style="31" customWidth="1"/>
    <col min="10754" max="10754" width="2.28515625" style="31" customWidth="1"/>
    <col min="10755" max="10755" width="20.42578125" style="31" customWidth="1"/>
    <col min="10756" max="10756" width="11.5703125" style="31" customWidth="1"/>
    <col min="10757" max="10757" width="4.7109375" style="31" customWidth="1"/>
    <col min="10758" max="10758" width="2.140625" style="31" customWidth="1"/>
    <col min="10759" max="10759" width="1.140625" style="31" customWidth="1"/>
    <col min="10760" max="10760" width="11.5703125" style="31" customWidth="1"/>
    <col min="10761" max="10761" width="1.140625" style="31" customWidth="1"/>
    <col min="10762" max="10762" width="12.7109375" style="31" customWidth="1"/>
    <col min="10763" max="10763" width="1.140625" style="31" customWidth="1"/>
    <col min="10764" max="10764" width="5.5703125" style="31" customWidth="1"/>
    <col min="10765" max="10765" width="7.140625" style="31" customWidth="1"/>
    <col min="10766" max="10766" width="3.7109375" style="31" customWidth="1"/>
    <col min="10767" max="10767" width="9.7109375" style="31" customWidth="1"/>
    <col min="10768" max="10768" width="6.28515625" style="31" customWidth="1"/>
    <col min="10769" max="11008" width="6.85546875" style="31" customWidth="1"/>
    <col min="11009" max="11009" width="1.140625" style="31" customWidth="1"/>
    <col min="11010" max="11010" width="2.28515625" style="31" customWidth="1"/>
    <col min="11011" max="11011" width="20.42578125" style="31" customWidth="1"/>
    <col min="11012" max="11012" width="11.5703125" style="31" customWidth="1"/>
    <col min="11013" max="11013" width="4.7109375" style="31" customWidth="1"/>
    <col min="11014" max="11014" width="2.140625" style="31" customWidth="1"/>
    <col min="11015" max="11015" width="1.140625" style="31" customWidth="1"/>
    <col min="11016" max="11016" width="11.5703125" style="31" customWidth="1"/>
    <col min="11017" max="11017" width="1.140625" style="31" customWidth="1"/>
    <col min="11018" max="11018" width="12.7109375" style="31" customWidth="1"/>
    <col min="11019" max="11019" width="1.140625" style="31" customWidth="1"/>
    <col min="11020" max="11020" width="5.5703125" style="31" customWidth="1"/>
    <col min="11021" max="11021" width="7.140625" style="31" customWidth="1"/>
    <col min="11022" max="11022" width="3.7109375" style="31" customWidth="1"/>
    <col min="11023" max="11023" width="9.7109375" style="31" customWidth="1"/>
    <col min="11024" max="11024" width="6.28515625" style="31" customWidth="1"/>
    <col min="11025" max="11264" width="6.85546875" style="31" customWidth="1"/>
    <col min="11265" max="11265" width="1.140625" style="31" customWidth="1"/>
    <col min="11266" max="11266" width="2.28515625" style="31" customWidth="1"/>
    <col min="11267" max="11267" width="20.42578125" style="31" customWidth="1"/>
    <col min="11268" max="11268" width="11.5703125" style="31" customWidth="1"/>
    <col min="11269" max="11269" width="4.7109375" style="31" customWidth="1"/>
    <col min="11270" max="11270" width="2.140625" style="31" customWidth="1"/>
    <col min="11271" max="11271" width="1.140625" style="31" customWidth="1"/>
    <col min="11272" max="11272" width="11.5703125" style="31" customWidth="1"/>
    <col min="11273" max="11273" width="1.140625" style="31" customWidth="1"/>
    <col min="11274" max="11274" width="12.7109375" style="31" customWidth="1"/>
    <col min="11275" max="11275" width="1.140625" style="31" customWidth="1"/>
    <col min="11276" max="11276" width="5.5703125" style="31" customWidth="1"/>
    <col min="11277" max="11277" width="7.140625" style="31" customWidth="1"/>
    <col min="11278" max="11278" width="3.7109375" style="31" customWidth="1"/>
    <col min="11279" max="11279" width="9.7109375" style="31" customWidth="1"/>
    <col min="11280" max="11280" width="6.28515625" style="31" customWidth="1"/>
    <col min="11281" max="11520" width="6.85546875" style="31" customWidth="1"/>
    <col min="11521" max="11521" width="1.140625" style="31" customWidth="1"/>
    <col min="11522" max="11522" width="2.28515625" style="31" customWidth="1"/>
    <col min="11523" max="11523" width="20.42578125" style="31" customWidth="1"/>
    <col min="11524" max="11524" width="11.5703125" style="31" customWidth="1"/>
    <col min="11525" max="11525" width="4.7109375" style="31" customWidth="1"/>
    <col min="11526" max="11526" width="2.140625" style="31" customWidth="1"/>
    <col min="11527" max="11527" width="1.140625" style="31" customWidth="1"/>
    <col min="11528" max="11528" width="11.5703125" style="31" customWidth="1"/>
    <col min="11529" max="11529" width="1.140625" style="31" customWidth="1"/>
    <col min="11530" max="11530" width="12.7109375" style="31" customWidth="1"/>
    <col min="11531" max="11531" width="1.140625" style="31" customWidth="1"/>
    <col min="11532" max="11532" width="5.5703125" style="31" customWidth="1"/>
    <col min="11533" max="11533" width="7.140625" style="31" customWidth="1"/>
    <col min="11534" max="11534" width="3.7109375" style="31" customWidth="1"/>
    <col min="11535" max="11535" width="9.7109375" style="31" customWidth="1"/>
    <col min="11536" max="11536" width="6.28515625" style="31" customWidth="1"/>
    <col min="11537" max="11776" width="6.85546875" style="31" customWidth="1"/>
    <col min="11777" max="11777" width="1.140625" style="31" customWidth="1"/>
    <col min="11778" max="11778" width="2.28515625" style="31" customWidth="1"/>
    <col min="11779" max="11779" width="20.42578125" style="31" customWidth="1"/>
    <col min="11780" max="11780" width="11.5703125" style="31" customWidth="1"/>
    <col min="11781" max="11781" width="4.7109375" style="31" customWidth="1"/>
    <col min="11782" max="11782" width="2.140625" style="31" customWidth="1"/>
    <col min="11783" max="11783" width="1.140625" style="31" customWidth="1"/>
    <col min="11784" max="11784" width="11.5703125" style="31" customWidth="1"/>
    <col min="11785" max="11785" width="1.140625" style="31" customWidth="1"/>
    <col min="11786" max="11786" width="12.7109375" style="31" customWidth="1"/>
    <col min="11787" max="11787" width="1.140625" style="31" customWidth="1"/>
    <col min="11788" max="11788" width="5.5703125" style="31" customWidth="1"/>
    <col min="11789" max="11789" width="7.140625" style="31" customWidth="1"/>
    <col min="11790" max="11790" width="3.7109375" style="31" customWidth="1"/>
    <col min="11791" max="11791" width="9.7109375" style="31" customWidth="1"/>
    <col min="11792" max="11792" width="6.28515625" style="31" customWidth="1"/>
    <col min="11793" max="12032" width="6.85546875" style="31" customWidth="1"/>
    <col min="12033" max="12033" width="1.140625" style="31" customWidth="1"/>
    <col min="12034" max="12034" width="2.28515625" style="31" customWidth="1"/>
    <col min="12035" max="12035" width="20.42578125" style="31" customWidth="1"/>
    <col min="12036" max="12036" width="11.5703125" style="31" customWidth="1"/>
    <col min="12037" max="12037" width="4.7109375" style="31" customWidth="1"/>
    <col min="12038" max="12038" width="2.140625" style="31" customWidth="1"/>
    <col min="12039" max="12039" width="1.140625" style="31" customWidth="1"/>
    <col min="12040" max="12040" width="11.5703125" style="31" customWidth="1"/>
    <col min="12041" max="12041" width="1.140625" style="31" customWidth="1"/>
    <col min="12042" max="12042" width="12.7109375" style="31" customWidth="1"/>
    <col min="12043" max="12043" width="1.140625" style="31" customWidth="1"/>
    <col min="12044" max="12044" width="5.5703125" style="31" customWidth="1"/>
    <col min="12045" max="12045" width="7.140625" style="31" customWidth="1"/>
    <col min="12046" max="12046" width="3.7109375" style="31" customWidth="1"/>
    <col min="12047" max="12047" width="9.7109375" style="31" customWidth="1"/>
    <col min="12048" max="12048" width="6.28515625" style="31" customWidth="1"/>
    <col min="12049" max="12288" width="6.85546875" style="31" customWidth="1"/>
    <col min="12289" max="12289" width="1.140625" style="31" customWidth="1"/>
    <col min="12290" max="12290" width="2.28515625" style="31" customWidth="1"/>
    <col min="12291" max="12291" width="20.42578125" style="31" customWidth="1"/>
    <col min="12292" max="12292" width="11.5703125" style="31" customWidth="1"/>
    <col min="12293" max="12293" width="4.7109375" style="31" customWidth="1"/>
    <col min="12294" max="12294" width="2.140625" style="31" customWidth="1"/>
    <col min="12295" max="12295" width="1.140625" style="31" customWidth="1"/>
    <col min="12296" max="12296" width="11.5703125" style="31" customWidth="1"/>
    <col min="12297" max="12297" width="1.140625" style="31" customWidth="1"/>
    <col min="12298" max="12298" width="12.7109375" style="31" customWidth="1"/>
    <col min="12299" max="12299" width="1.140625" style="31" customWidth="1"/>
    <col min="12300" max="12300" width="5.5703125" style="31" customWidth="1"/>
    <col min="12301" max="12301" width="7.140625" style="31" customWidth="1"/>
    <col min="12302" max="12302" width="3.7109375" style="31" customWidth="1"/>
    <col min="12303" max="12303" width="9.7109375" style="31" customWidth="1"/>
    <col min="12304" max="12304" width="6.28515625" style="31" customWidth="1"/>
    <col min="12305" max="12544" width="6.85546875" style="31" customWidth="1"/>
    <col min="12545" max="12545" width="1.140625" style="31" customWidth="1"/>
    <col min="12546" max="12546" width="2.28515625" style="31" customWidth="1"/>
    <col min="12547" max="12547" width="20.42578125" style="31" customWidth="1"/>
    <col min="12548" max="12548" width="11.5703125" style="31" customWidth="1"/>
    <col min="12549" max="12549" width="4.7109375" style="31" customWidth="1"/>
    <col min="12550" max="12550" width="2.140625" style="31" customWidth="1"/>
    <col min="12551" max="12551" width="1.140625" style="31" customWidth="1"/>
    <col min="12552" max="12552" width="11.5703125" style="31" customWidth="1"/>
    <col min="12553" max="12553" width="1.140625" style="31" customWidth="1"/>
    <col min="12554" max="12554" width="12.7109375" style="31" customWidth="1"/>
    <col min="12555" max="12555" width="1.140625" style="31" customWidth="1"/>
    <col min="12556" max="12556" width="5.5703125" style="31" customWidth="1"/>
    <col min="12557" max="12557" width="7.140625" style="31" customWidth="1"/>
    <col min="12558" max="12558" width="3.7109375" style="31" customWidth="1"/>
    <col min="12559" max="12559" width="9.7109375" style="31" customWidth="1"/>
    <col min="12560" max="12560" width="6.28515625" style="31" customWidth="1"/>
    <col min="12561" max="12800" width="6.85546875" style="31" customWidth="1"/>
    <col min="12801" max="12801" width="1.140625" style="31" customWidth="1"/>
    <col min="12802" max="12802" width="2.28515625" style="31" customWidth="1"/>
    <col min="12803" max="12803" width="20.42578125" style="31" customWidth="1"/>
    <col min="12804" max="12804" width="11.5703125" style="31" customWidth="1"/>
    <col min="12805" max="12805" width="4.7109375" style="31" customWidth="1"/>
    <col min="12806" max="12806" width="2.140625" style="31" customWidth="1"/>
    <col min="12807" max="12807" width="1.140625" style="31" customWidth="1"/>
    <col min="12808" max="12808" width="11.5703125" style="31" customWidth="1"/>
    <col min="12809" max="12809" width="1.140625" style="31" customWidth="1"/>
    <col min="12810" max="12810" width="12.7109375" style="31" customWidth="1"/>
    <col min="12811" max="12811" width="1.140625" style="31" customWidth="1"/>
    <col min="12812" max="12812" width="5.5703125" style="31" customWidth="1"/>
    <col min="12813" max="12813" width="7.140625" style="31" customWidth="1"/>
    <col min="12814" max="12814" width="3.7109375" style="31" customWidth="1"/>
    <col min="12815" max="12815" width="9.7109375" style="31" customWidth="1"/>
    <col min="12816" max="12816" width="6.28515625" style="31" customWidth="1"/>
    <col min="12817" max="13056" width="6.85546875" style="31" customWidth="1"/>
    <col min="13057" max="13057" width="1.140625" style="31" customWidth="1"/>
    <col min="13058" max="13058" width="2.28515625" style="31" customWidth="1"/>
    <col min="13059" max="13059" width="20.42578125" style="31" customWidth="1"/>
    <col min="13060" max="13060" width="11.5703125" style="31" customWidth="1"/>
    <col min="13061" max="13061" width="4.7109375" style="31" customWidth="1"/>
    <col min="13062" max="13062" width="2.140625" style="31" customWidth="1"/>
    <col min="13063" max="13063" width="1.140625" style="31" customWidth="1"/>
    <col min="13064" max="13064" width="11.5703125" style="31" customWidth="1"/>
    <col min="13065" max="13065" width="1.140625" style="31" customWidth="1"/>
    <col min="13066" max="13066" width="12.7109375" style="31" customWidth="1"/>
    <col min="13067" max="13067" width="1.140625" style="31" customWidth="1"/>
    <col min="13068" max="13068" width="5.5703125" style="31" customWidth="1"/>
    <col min="13069" max="13069" width="7.140625" style="31" customWidth="1"/>
    <col min="13070" max="13070" width="3.7109375" style="31" customWidth="1"/>
    <col min="13071" max="13071" width="9.7109375" style="31" customWidth="1"/>
    <col min="13072" max="13072" width="6.28515625" style="31" customWidth="1"/>
    <col min="13073" max="13312" width="6.85546875" style="31" customWidth="1"/>
    <col min="13313" max="13313" width="1.140625" style="31" customWidth="1"/>
    <col min="13314" max="13314" width="2.28515625" style="31" customWidth="1"/>
    <col min="13315" max="13315" width="20.42578125" style="31" customWidth="1"/>
    <col min="13316" max="13316" width="11.5703125" style="31" customWidth="1"/>
    <col min="13317" max="13317" width="4.7109375" style="31" customWidth="1"/>
    <col min="13318" max="13318" width="2.140625" style="31" customWidth="1"/>
    <col min="13319" max="13319" width="1.140625" style="31" customWidth="1"/>
    <col min="13320" max="13320" width="11.5703125" style="31" customWidth="1"/>
    <col min="13321" max="13321" width="1.140625" style="31" customWidth="1"/>
    <col min="13322" max="13322" width="12.7109375" style="31" customWidth="1"/>
    <col min="13323" max="13323" width="1.140625" style="31" customWidth="1"/>
    <col min="13324" max="13324" width="5.5703125" style="31" customWidth="1"/>
    <col min="13325" max="13325" width="7.140625" style="31" customWidth="1"/>
    <col min="13326" max="13326" width="3.7109375" style="31" customWidth="1"/>
    <col min="13327" max="13327" width="9.7109375" style="31" customWidth="1"/>
    <col min="13328" max="13328" width="6.28515625" style="31" customWidth="1"/>
    <col min="13329" max="13568" width="6.85546875" style="31" customWidth="1"/>
    <col min="13569" max="13569" width="1.140625" style="31" customWidth="1"/>
    <col min="13570" max="13570" width="2.28515625" style="31" customWidth="1"/>
    <col min="13571" max="13571" width="20.42578125" style="31" customWidth="1"/>
    <col min="13572" max="13572" width="11.5703125" style="31" customWidth="1"/>
    <col min="13573" max="13573" width="4.7109375" style="31" customWidth="1"/>
    <col min="13574" max="13574" width="2.140625" style="31" customWidth="1"/>
    <col min="13575" max="13575" width="1.140625" style="31" customWidth="1"/>
    <col min="13576" max="13576" width="11.5703125" style="31" customWidth="1"/>
    <col min="13577" max="13577" width="1.140625" style="31" customWidth="1"/>
    <col min="13578" max="13578" width="12.7109375" style="31" customWidth="1"/>
    <col min="13579" max="13579" width="1.140625" style="31" customWidth="1"/>
    <col min="13580" max="13580" width="5.5703125" style="31" customWidth="1"/>
    <col min="13581" max="13581" width="7.140625" style="31" customWidth="1"/>
    <col min="13582" max="13582" width="3.7109375" style="31" customWidth="1"/>
    <col min="13583" max="13583" width="9.7109375" style="31" customWidth="1"/>
    <col min="13584" max="13584" width="6.28515625" style="31" customWidth="1"/>
    <col min="13585" max="13824" width="6.85546875" style="31" customWidth="1"/>
    <col min="13825" max="13825" width="1.140625" style="31" customWidth="1"/>
    <col min="13826" max="13826" width="2.28515625" style="31" customWidth="1"/>
    <col min="13827" max="13827" width="20.42578125" style="31" customWidth="1"/>
    <col min="13828" max="13828" width="11.5703125" style="31" customWidth="1"/>
    <col min="13829" max="13829" width="4.7109375" style="31" customWidth="1"/>
    <col min="13830" max="13830" width="2.140625" style="31" customWidth="1"/>
    <col min="13831" max="13831" width="1.140625" style="31" customWidth="1"/>
    <col min="13832" max="13832" width="11.5703125" style="31" customWidth="1"/>
    <col min="13833" max="13833" width="1.140625" style="31" customWidth="1"/>
    <col min="13834" max="13834" width="12.7109375" style="31" customWidth="1"/>
    <col min="13835" max="13835" width="1.140625" style="31" customWidth="1"/>
    <col min="13836" max="13836" width="5.5703125" style="31" customWidth="1"/>
    <col min="13837" max="13837" width="7.140625" style="31" customWidth="1"/>
    <col min="13838" max="13838" width="3.7109375" style="31" customWidth="1"/>
    <col min="13839" max="13839" width="9.7109375" style="31" customWidth="1"/>
    <col min="13840" max="13840" width="6.28515625" style="31" customWidth="1"/>
    <col min="13841" max="14080" width="6.85546875" style="31" customWidth="1"/>
    <col min="14081" max="14081" width="1.140625" style="31" customWidth="1"/>
    <col min="14082" max="14082" width="2.28515625" style="31" customWidth="1"/>
    <col min="14083" max="14083" width="20.42578125" style="31" customWidth="1"/>
    <col min="14084" max="14084" width="11.5703125" style="31" customWidth="1"/>
    <col min="14085" max="14085" width="4.7109375" style="31" customWidth="1"/>
    <col min="14086" max="14086" width="2.140625" style="31" customWidth="1"/>
    <col min="14087" max="14087" width="1.140625" style="31" customWidth="1"/>
    <col min="14088" max="14088" width="11.5703125" style="31" customWidth="1"/>
    <col min="14089" max="14089" width="1.140625" style="31" customWidth="1"/>
    <col min="14090" max="14090" width="12.7109375" style="31" customWidth="1"/>
    <col min="14091" max="14091" width="1.140625" style="31" customWidth="1"/>
    <col min="14092" max="14092" width="5.5703125" style="31" customWidth="1"/>
    <col min="14093" max="14093" width="7.140625" style="31" customWidth="1"/>
    <col min="14094" max="14094" width="3.7109375" style="31" customWidth="1"/>
    <col min="14095" max="14095" width="9.7109375" style="31" customWidth="1"/>
    <col min="14096" max="14096" width="6.28515625" style="31" customWidth="1"/>
    <col min="14097" max="14336" width="6.85546875" style="31" customWidth="1"/>
    <col min="14337" max="14337" width="1.140625" style="31" customWidth="1"/>
    <col min="14338" max="14338" width="2.28515625" style="31" customWidth="1"/>
    <col min="14339" max="14339" width="20.42578125" style="31" customWidth="1"/>
    <col min="14340" max="14340" width="11.5703125" style="31" customWidth="1"/>
    <col min="14341" max="14341" width="4.7109375" style="31" customWidth="1"/>
    <col min="14342" max="14342" width="2.140625" style="31" customWidth="1"/>
    <col min="14343" max="14343" width="1.140625" style="31" customWidth="1"/>
    <col min="14344" max="14344" width="11.5703125" style="31" customWidth="1"/>
    <col min="14345" max="14345" width="1.140625" style="31" customWidth="1"/>
    <col min="14346" max="14346" width="12.7109375" style="31" customWidth="1"/>
    <col min="14347" max="14347" width="1.140625" style="31" customWidth="1"/>
    <col min="14348" max="14348" width="5.5703125" style="31" customWidth="1"/>
    <col min="14349" max="14349" width="7.140625" style="31" customWidth="1"/>
    <col min="14350" max="14350" width="3.7109375" style="31" customWidth="1"/>
    <col min="14351" max="14351" width="9.7109375" style="31" customWidth="1"/>
    <col min="14352" max="14352" width="6.28515625" style="31" customWidth="1"/>
    <col min="14353" max="14592" width="6.85546875" style="31" customWidth="1"/>
    <col min="14593" max="14593" width="1.140625" style="31" customWidth="1"/>
    <col min="14594" max="14594" width="2.28515625" style="31" customWidth="1"/>
    <col min="14595" max="14595" width="20.42578125" style="31" customWidth="1"/>
    <col min="14596" max="14596" width="11.5703125" style="31" customWidth="1"/>
    <col min="14597" max="14597" width="4.7109375" style="31" customWidth="1"/>
    <col min="14598" max="14598" width="2.140625" style="31" customWidth="1"/>
    <col min="14599" max="14599" width="1.140625" style="31" customWidth="1"/>
    <col min="14600" max="14600" width="11.5703125" style="31" customWidth="1"/>
    <col min="14601" max="14601" width="1.140625" style="31" customWidth="1"/>
    <col min="14602" max="14602" width="12.7109375" style="31" customWidth="1"/>
    <col min="14603" max="14603" width="1.140625" style="31" customWidth="1"/>
    <col min="14604" max="14604" width="5.5703125" style="31" customWidth="1"/>
    <col min="14605" max="14605" width="7.140625" style="31" customWidth="1"/>
    <col min="14606" max="14606" width="3.7109375" style="31" customWidth="1"/>
    <col min="14607" max="14607" width="9.7109375" style="31" customWidth="1"/>
    <col min="14608" max="14608" width="6.28515625" style="31" customWidth="1"/>
    <col min="14609" max="14848" width="6.85546875" style="31" customWidth="1"/>
    <col min="14849" max="14849" width="1.140625" style="31" customWidth="1"/>
    <col min="14850" max="14850" width="2.28515625" style="31" customWidth="1"/>
    <col min="14851" max="14851" width="20.42578125" style="31" customWidth="1"/>
    <col min="14852" max="14852" width="11.5703125" style="31" customWidth="1"/>
    <col min="14853" max="14853" width="4.7109375" style="31" customWidth="1"/>
    <col min="14854" max="14854" width="2.140625" style="31" customWidth="1"/>
    <col min="14855" max="14855" width="1.140625" style="31" customWidth="1"/>
    <col min="14856" max="14856" width="11.5703125" style="31" customWidth="1"/>
    <col min="14857" max="14857" width="1.140625" style="31" customWidth="1"/>
    <col min="14858" max="14858" width="12.7109375" style="31" customWidth="1"/>
    <col min="14859" max="14859" width="1.140625" style="31" customWidth="1"/>
    <col min="14860" max="14860" width="5.5703125" style="31" customWidth="1"/>
    <col min="14861" max="14861" width="7.140625" style="31" customWidth="1"/>
    <col min="14862" max="14862" width="3.7109375" style="31" customWidth="1"/>
    <col min="14863" max="14863" width="9.7109375" style="31" customWidth="1"/>
    <col min="14864" max="14864" width="6.28515625" style="31" customWidth="1"/>
    <col min="14865" max="15104" width="6.85546875" style="31" customWidth="1"/>
    <col min="15105" max="15105" width="1.140625" style="31" customWidth="1"/>
    <col min="15106" max="15106" width="2.28515625" style="31" customWidth="1"/>
    <col min="15107" max="15107" width="20.42578125" style="31" customWidth="1"/>
    <col min="15108" max="15108" width="11.5703125" style="31" customWidth="1"/>
    <col min="15109" max="15109" width="4.7109375" style="31" customWidth="1"/>
    <col min="15110" max="15110" width="2.140625" style="31" customWidth="1"/>
    <col min="15111" max="15111" width="1.140625" style="31" customWidth="1"/>
    <col min="15112" max="15112" width="11.5703125" style="31" customWidth="1"/>
    <col min="15113" max="15113" width="1.140625" style="31" customWidth="1"/>
    <col min="15114" max="15114" width="12.7109375" style="31" customWidth="1"/>
    <col min="15115" max="15115" width="1.140625" style="31" customWidth="1"/>
    <col min="15116" max="15116" width="5.5703125" style="31" customWidth="1"/>
    <col min="15117" max="15117" width="7.140625" style="31" customWidth="1"/>
    <col min="15118" max="15118" width="3.7109375" style="31" customWidth="1"/>
    <col min="15119" max="15119" width="9.7109375" style="31" customWidth="1"/>
    <col min="15120" max="15120" width="6.28515625" style="31" customWidth="1"/>
    <col min="15121" max="15360" width="6.85546875" style="31" customWidth="1"/>
    <col min="15361" max="15361" width="1.140625" style="31" customWidth="1"/>
    <col min="15362" max="15362" width="2.28515625" style="31" customWidth="1"/>
    <col min="15363" max="15363" width="20.42578125" style="31" customWidth="1"/>
    <col min="15364" max="15364" width="11.5703125" style="31" customWidth="1"/>
    <col min="15365" max="15365" width="4.7109375" style="31" customWidth="1"/>
    <col min="15366" max="15366" width="2.140625" style="31" customWidth="1"/>
    <col min="15367" max="15367" width="1.140625" style="31" customWidth="1"/>
    <col min="15368" max="15368" width="11.5703125" style="31" customWidth="1"/>
    <col min="15369" max="15369" width="1.140625" style="31" customWidth="1"/>
    <col min="15370" max="15370" width="12.7109375" style="31" customWidth="1"/>
    <col min="15371" max="15371" width="1.140625" style="31" customWidth="1"/>
    <col min="15372" max="15372" width="5.5703125" style="31" customWidth="1"/>
    <col min="15373" max="15373" width="7.140625" style="31" customWidth="1"/>
    <col min="15374" max="15374" width="3.7109375" style="31" customWidth="1"/>
    <col min="15375" max="15375" width="9.7109375" style="31" customWidth="1"/>
    <col min="15376" max="15376" width="6.28515625" style="31" customWidth="1"/>
    <col min="15377" max="15616" width="6.85546875" style="31" customWidth="1"/>
    <col min="15617" max="15617" width="1.140625" style="31" customWidth="1"/>
    <col min="15618" max="15618" width="2.28515625" style="31" customWidth="1"/>
    <col min="15619" max="15619" width="20.42578125" style="31" customWidth="1"/>
    <col min="15620" max="15620" width="11.5703125" style="31" customWidth="1"/>
    <col min="15621" max="15621" width="4.7109375" style="31" customWidth="1"/>
    <col min="15622" max="15622" width="2.140625" style="31" customWidth="1"/>
    <col min="15623" max="15623" width="1.140625" style="31" customWidth="1"/>
    <col min="15624" max="15624" width="11.5703125" style="31" customWidth="1"/>
    <col min="15625" max="15625" width="1.140625" style="31" customWidth="1"/>
    <col min="15626" max="15626" width="12.7109375" style="31" customWidth="1"/>
    <col min="15627" max="15627" width="1.140625" style="31" customWidth="1"/>
    <col min="15628" max="15628" width="5.5703125" style="31" customWidth="1"/>
    <col min="15629" max="15629" width="7.140625" style="31" customWidth="1"/>
    <col min="15630" max="15630" width="3.7109375" style="31" customWidth="1"/>
    <col min="15631" max="15631" width="9.7109375" style="31" customWidth="1"/>
    <col min="15632" max="15632" width="6.28515625" style="31" customWidth="1"/>
    <col min="15633" max="15872" width="6.85546875" style="31" customWidth="1"/>
    <col min="15873" max="15873" width="1.140625" style="31" customWidth="1"/>
    <col min="15874" max="15874" width="2.28515625" style="31" customWidth="1"/>
    <col min="15875" max="15875" width="20.42578125" style="31" customWidth="1"/>
    <col min="15876" max="15876" width="11.5703125" style="31" customWidth="1"/>
    <col min="15877" max="15877" width="4.7109375" style="31" customWidth="1"/>
    <col min="15878" max="15878" width="2.140625" style="31" customWidth="1"/>
    <col min="15879" max="15879" width="1.140625" style="31" customWidth="1"/>
    <col min="15880" max="15880" width="11.5703125" style="31" customWidth="1"/>
    <col min="15881" max="15881" width="1.140625" style="31" customWidth="1"/>
    <col min="15882" max="15882" width="12.7109375" style="31" customWidth="1"/>
    <col min="15883" max="15883" width="1.140625" style="31" customWidth="1"/>
    <col min="15884" max="15884" width="5.5703125" style="31" customWidth="1"/>
    <col min="15885" max="15885" width="7.140625" style="31" customWidth="1"/>
    <col min="15886" max="15886" width="3.7109375" style="31" customWidth="1"/>
    <col min="15887" max="15887" width="9.7109375" style="31" customWidth="1"/>
    <col min="15888" max="15888" width="6.28515625" style="31" customWidth="1"/>
    <col min="15889" max="16128" width="6.85546875" style="31" customWidth="1"/>
    <col min="16129" max="16129" width="1.140625" style="31" customWidth="1"/>
    <col min="16130" max="16130" width="2.28515625" style="31" customWidth="1"/>
    <col min="16131" max="16131" width="20.42578125" style="31" customWidth="1"/>
    <col min="16132" max="16132" width="11.5703125" style="31" customWidth="1"/>
    <col min="16133" max="16133" width="4.7109375" style="31" customWidth="1"/>
    <col min="16134" max="16134" width="2.140625" style="31" customWidth="1"/>
    <col min="16135" max="16135" width="1.140625" style="31" customWidth="1"/>
    <col min="16136" max="16136" width="11.5703125" style="31" customWidth="1"/>
    <col min="16137" max="16137" width="1.140625" style="31" customWidth="1"/>
    <col min="16138" max="16138" width="12.7109375" style="31" customWidth="1"/>
    <col min="16139" max="16139" width="1.140625" style="31" customWidth="1"/>
    <col min="16140" max="16140" width="5.5703125" style="31" customWidth="1"/>
    <col min="16141" max="16141" width="7.140625" style="31" customWidth="1"/>
    <col min="16142" max="16142" width="3.7109375" style="31" customWidth="1"/>
    <col min="16143" max="16143" width="9.7109375" style="31" customWidth="1"/>
    <col min="16144" max="16144" width="6.28515625" style="31" customWidth="1"/>
    <col min="16145" max="16384" width="6.85546875" style="31" customWidth="1"/>
  </cols>
  <sheetData>
    <row r="1" spans="1:17" ht="14.25" customHeight="1" x14ac:dyDescent="0.25">
      <c r="D1" s="138" t="s">
        <v>0</v>
      </c>
      <c r="E1" s="138"/>
      <c r="F1" s="138"/>
      <c r="G1" s="138"/>
      <c r="H1" s="138"/>
      <c r="I1" s="138"/>
      <c r="J1" s="138"/>
      <c r="K1" s="138"/>
      <c r="L1" s="138"/>
      <c r="M1" s="138"/>
      <c r="N1" s="138"/>
    </row>
    <row r="2" spans="1:17" ht="13.5" customHeight="1" x14ac:dyDescent="0.25">
      <c r="D2" s="138" t="s">
        <v>1434</v>
      </c>
      <c r="E2" s="138"/>
      <c r="F2" s="138"/>
      <c r="G2" s="138"/>
      <c r="H2" s="138"/>
      <c r="I2" s="138"/>
      <c r="J2" s="138"/>
      <c r="K2" s="138"/>
      <c r="L2" s="138"/>
      <c r="M2" s="138"/>
      <c r="N2" s="138"/>
    </row>
    <row r="3" spans="1:17" ht="13.5" customHeight="1" x14ac:dyDescent="0.25">
      <c r="D3" s="138"/>
      <c r="E3" s="138"/>
      <c r="F3" s="138"/>
      <c r="G3" s="138"/>
      <c r="H3" s="138"/>
      <c r="I3" s="138"/>
      <c r="J3" s="138"/>
      <c r="K3" s="138"/>
      <c r="L3" s="138"/>
      <c r="M3" s="138"/>
      <c r="N3" s="138"/>
    </row>
    <row r="4" spans="1:17" ht="13.5" customHeight="1" x14ac:dyDescent="0.25">
      <c r="D4" s="138"/>
      <c r="E4" s="138"/>
      <c r="F4" s="138"/>
      <c r="G4" s="138"/>
      <c r="H4" s="138"/>
      <c r="I4" s="138"/>
      <c r="J4" s="138"/>
      <c r="K4" s="138"/>
      <c r="L4" s="138"/>
      <c r="M4" s="138"/>
      <c r="N4" s="138"/>
    </row>
    <row r="5" spans="1:17" ht="13.5" customHeight="1" x14ac:dyDescent="0.25">
      <c r="D5" s="138"/>
      <c r="E5" s="138"/>
      <c r="F5" s="138"/>
      <c r="G5" s="138"/>
      <c r="H5" s="138"/>
      <c r="I5" s="138"/>
      <c r="J5" s="138"/>
      <c r="K5" s="138"/>
      <c r="L5" s="138"/>
      <c r="M5" s="138"/>
      <c r="N5" s="138"/>
    </row>
    <row r="6" spans="1:17" ht="12" customHeight="1" x14ac:dyDescent="0.25">
      <c r="D6" s="138"/>
      <c r="E6" s="138"/>
      <c r="F6" s="138"/>
      <c r="G6" s="138"/>
      <c r="H6" s="138"/>
      <c r="I6" s="138"/>
      <c r="J6" s="138"/>
      <c r="K6" s="138"/>
      <c r="L6" s="138"/>
      <c r="M6" s="138"/>
      <c r="N6" s="138"/>
    </row>
    <row r="7" spans="1:17" ht="5.25" customHeight="1" x14ac:dyDescent="0.25"/>
    <row r="8" spans="1:17" ht="2.25" customHeight="1" x14ac:dyDescent="0.25"/>
    <row r="9" spans="1:17" ht="10.5" customHeight="1" x14ac:dyDescent="0.25">
      <c r="J9" s="135" t="s">
        <v>1435</v>
      </c>
      <c r="N9" s="135" t="s">
        <v>1436</v>
      </c>
      <c r="O9" s="135"/>
    </row>
    <row r="10" spans="1:17" ht="9" customHeight="1" x14ac:dyDescent="0.25">
      <c r="J10" s="135"/>
      <c r="L10" s="135" t="s">
        <v>1437</v>
      </c>
      <c r="M10" s="135"/>
      <c r="N10" s="135"/>
      <c r="O10" s="135"/>
    </row>
    <row r="11" spans="1:17" ht="9" customHeight="1" x14ac:dyDescent="0.25">
      <c r="G11" s="135" t="s">
        <v>1438</v>
      </c>
      <c r="H11" s="135"/>
      <c r="J11" s="135"/>
      <c r="L11" s="135"/>
      <c r="M11" s="135"/>
      <c r="N11" s="135"/>
      <c r="O11" s="135"/>
    </row>
    <row r="12" spans="1:17" ht="9" customHeight="1" x14ac:dyDescent="0.25">
      <c r="G12" s="135"/>
      <c r="H12" s="135"/>
      <c r="J12" s="135"/>
      <c r="L12" s="135"/>
      <c r="M12" s="135"/>
      <c r="N12" s="135"/>
      <c r="O12" s="135"/>
    </row>
    <row r="13" spans="1:17" ht="9" customHeight="1" x14ac:dyDescent="0.25">
      <c r="G13" s="135"/>
      <c r="H13" s="135"/>
      <c r="J13" s="135"/>
      <c r="L13" s="135"/>
      <c r="M13" s="135"/>
      <c r="N13" s="135"/>
      <c r="O13" s="135"/>
    </row>
    <row r="14" spans="1:17" ht="38.25" customHeight="1" x14ac:dyDescent="0.25">
      <c r="A14" s="139" t="s">
        <v>118</v>
      </c>
      <c r="B14" s="139"/>
      <c r="C14" s="139"/>
      <c r="D14" s="139"/>
      <c r="E14" s="139"/>
      <c r="G14" s="135"/>
      <c r="H14" s="135"/>
      <c r="J14" s="135"/>
      <c r="L14" s="135"/>
      <c r="M14" s="135"/>
      <c r="N14" s="135"/>
      <c r="O14" s="135"/>
      <c r="P14" s="135" t="s">
        <v>382</v>
      </c>
      <c r="Q14" s="135"/>
    </row>
    <row r="15" spans="1:17" ht="0.75" customHeight="1" x14ac:dyDescent="0.25"/>
    <row r="16" spans="1:17" ht="9.75" customHeight="1" x14ac:dyDescent="0.25">
      <c r="A16" s="136" t="s">
        <v>1439</v>
      </c>
      <c r="B16" s="136"/>
      <c r="C16" s="136"/>
      <c r="D16" s="136"/>
      <c r="E16" s="136"/>
      <c r="G16" s="137">
        <v>0</v>
      </c>
      <c r="H16" s="137"/>
      <c r="J16" s="32">
        <v>0</v>
      </c>
      <c r="L16" s="137">
        <v>0</v>
      </c>
      <c r="M16" s="137"/>
      <c r="N16" s="137">
        <v>0</v>
      </c>
      <c r="O16" s="137"/>
      <c r="P16" s="137">
        <v>0</v>
      </c>
      <c r="Q16" s="137"/>
    </row>
    <row r="17" spans="1:17" ht="8.25" customHeight="1" x14ac:dyDescent="0.25">
      <c r="A17" s="136"/>
      <c r="B17" s="136"/>
      <c r="C17" s="136"/>
      <c r="D17" s="136"/>
      <c r="E17" s="136"/>
    </row>
    <row r="18" spans="1:17" ht="3" customHeight="1" x14ac:dyDescent="0.25"/>
    <row r="19" spans="1:17" ht="14.25" customHeight="1" x14ac:dyDescent="0.25">
      <c r="A19" s="140" t="s">
        <v>98</v>
      </c>
      <c r="B19" s="140"/>
      <c r="C19" s="140"/>
      <c r="D19" s="140"/>
      <c r="E19" s="140"/>
      <c r="G19" s="141">
        <v>0</v>
      </c>
      <c r="H19" s="141"/>
      <c r="J19" s="33">
        <v>0</v>
      </c>
      <c r="L19" s="141">
        <v>0</v>
      </c>
      <c r="M19" s="141"/>
      <c r="N19" s="141">
        <v>0</v>
      </c>
      <c r="O19" s="141"/>
      <c r="P19" s="141">
        <v>0</v>
      </c>
      <c r="Q19" s="141"/>
    </row>
    <row r="20" spans="1:17" ht="3" customHeight="1" x14ac:dyDescent="0.25"/>
    <row r="21" spans="1:17" ht="14.25" customHeight="1" x14ac:dyDescent="0.25">
      <c r="A21" s="140" t="s">
        <v>1390</v>
      </c>
      <c r="B21" s="140"/>
      <c r="C21" s="140"/>
      <c r="D21" s="140"/>
      <c r="E21" s="140"/>
      <c r="G21" s="141">
        <v>0</v>
      </c>
      <c r="H21" s="141"/>
      <c r="J21" s="33">
        <v>0</v>
      </c>
      <c r="L21" s="141">
        <v>0</v>
      </c>
      <c r="M21" s="141"/>
      <c r="N21" s="141">
        <v>0</v>
      </c>
      <c r="O21" s="141"/>
      <c r="P21" s="141">
        <v>0</v>
      </c>
      <c r="Q21" s="141"/>
    </row>
    <row r="22" spans="1:17" ht="3" customHeight="1" x14ac:dyDescent="0.25"/>
    <row r="23" spans="1:17" ht="14.25" customHeight="1" x14ac:dyDescent="0.25">
      <c r="A23" s="140" t="s">
        <v>1440</v>
      </c>
      <c r="B23" s="140"/>
      <c r="C23" s="140"/>
      <c r="D23" s="140"/>
      <c r="E23" s="140"/>
      <c r="G23" s="141">
        <v>0</v>
      </c>
      <c r="H23" s="141"/>
      <c r="J23" s="33">
        <v>0</v>
      </c>
      <c r="L23" s="141">
        <v>0</v>
      </c>
      <c r="M23" s="141"/>
      <c r="N23" s="141">
        <v>0</v>
      </c>
      <c r="O23" s="141"/>
      <c r="P23" s="141">
        <v>0</v>
      </c>
      <c r="Q23" s="141"/>
    </row>
    <row r="24" spans="1:17" ht="3" customHeight="1" x14ac:dyDescent="0.25"/>
    <row r="25" spans="1:17" ht="17.25" customHeight="1" x14ac:dyDescent="0.25">
      <c r="A25" s="142" t="s">
        <v>1441</v>
      </c>
      <c r="B25" s="142"/>
      <c r="C25" s="142"/>
      <c r="D25" s="142"/>
      <c r="E25" s="142"/>
      <c r="G25" s="137">
        <v>0</v>
      </c>
      <c r="H25" s="137"/>
      <c r="J25" s="32">
        <v>8943482732.5200005</v>
      </c>
      <c r="L25" s="137">
        <v>1935370773.6400001</v>
      </c>
      <c r="M25" s="137"/>
      <c r="N25" s="137">
        <v>0</v>
      </c>
      <c r="O25" s="137"/>
      <c r="P25" s="137">
        <v>10878853506.16</v>
      </c>
      <c r="Q25" s="137"/>
    </row>
    <row r="26" spans="1:17" ht="3" customHeight="1" x14ac:dyDescent="0.25"/>
    <row r="27" spans="1:17" ht="14.25" customHeight="1" x14ac:dyDescent="0.25">
      <c r="A27" s="140" t="s">
        <v>116</v>
      </c>
      <c r="B27" s="140"/>
      <c r="C27" s="140"/>
      <c r="D27" s="140"/>
      <c r="E27" s="140"/>
      <c r="G27" s="141">
        <v>0</v>
      </c>
      <c r="H27" s="141"/>
      <c r="J27" s="33">
        <v>0</v>
      </c>
      <c r="L27" s="141">
        <v>1935370773.6400001</v>
      </c>
      <c r="M27" s="141"/>
      <c r="N27" s="141">
        <v>0</v>
      </c>
      <c r="O27" s="141"/>
      <c r="P27" s="141">
        <v>1935370773.6400001</v>
      </c>
      <c r="Q27" s="141"/>
    </row>
    <row r="28" spans="1:17" ht="3" customHeight="1" x14ac:dyDescent="0.25"/>
    <row r="29" spans="1:17" ht="14.25" customHeight="1" x14ac:dyDescent="0.25">
      <c r="A29" s="140" t="s">
        <v>1391</v>
      </c>
      <c r="B29" s="140"/>
      <c r="C29" s="140"/>
      <c r="D29" s="140"/>
      <c r="E29" s="140"/>
      <c r="G29" s="141">
        <v>0</v>
      </c>
      <c r="H29" s="141"/>
      <c r="J29" s="33">
        <v>8909460586.8700008</v>
      </c>
      <c r="L29" s="141">
        <v>0</v>
      </c>
      <c r="M29" s="141"/>
      <c r="N29" s="141">
        <v>0</v>
      </c>
      <c r="O29" s="141"/>
      <c r="P29" s="141">
        <v>8909460586.8700008</v>
      </c>
      <c r="Q29" s="141"/>
    </row>
    <row r="30" spans="1:17" ht="3" customHeight="1" x14ac:dyDescent="0.25"/>
    <row r="31" spans="1:17" ht="14.25" customHeight="1" x14ac:dyDescent="0.25">
      <c r="A31" s="140" t="s">
        <v>1442</v>
      </c>
      <c r="B31" s="140"/>
      <c r="C31" s="140"/>
      <c r="D31" s="140"/>
      <c r="E31" s="140"/>
      <c r="G31" s="141">
        <v>0</v>
      </c>
      <c r="H31" s="141"/>
      <c r="J31" s="33">
        <v>34022145.649999999</v>
      </c>
      <c r="L31" s="141">
        <v>0</v>
      </c>
      <c r="M31" s="141"/>
      <c r="N31" s="141">
        <v>0</v>
      </c>
      <c r="O31" s="141"/>
      <c r="P31" s="141">
        <v>34022145.649999999</v>
      </c>
      <c r="Q31" s="141"/>
    </row>
    <row r="32" spans="1:17" ht="3" customHeight="1" x14ac:dyDescent="0.25"/>
    <row r="33" spans="1:17" ht="14.25" customHeight="1" x14ac:dyDescent="0.25">
      <c r="A33" s="140" t="s">
        <v>1392</v>
      </c>
      <c r="B33" s="140"/>
      <c r="C33" s="140"/>
      <c r="D33" s="140"/>
      <c r="E33" s="140"/>
      <c r="G33" s="141">
        <v>0</v>
      </c>
      <c r="H33" s="141"/>
      <c r="J33" s="33">
        <v>0</v>
      </c>
      <c r="L33" s="141">
        <v>0</v>
      </c>
      <c r="M33" s="141"/>
      <c r="N33" s="141">
        <v>0</v>
      </c>
      <c r="O33" s="141"/>
      <c r="P33" s="141">
        <v>0</v>
      </c>
      <c r="Q33" s="141"/>
    </row>
    <row r="34" spans="1:17" ht="3" customHeight="1" x14ac:dyDescent="0.25"/>
    <row r="35" spans="1:17" ht="9.75" customHeight="1" x14ac:dyDescent="0.25">
      <c r="A35" s="143" t="s">
        <v>1393</v>
      </c>
      <c r="B35" s="143"/>
      <c r="C35" s="143"/>
      <c r="D35" s="143"/>
      <c r="E35" s="143"/>
      <c r="G35" s="141">
        <v>0</v>
      </c>
      <c r="H35" s="141"/>
      <c r="J35" s="33">
        <v>0</v>
      </c>
      <c r="L35" s="141">
        <v>0</v>
      </c>
      <c r="M35" s="141"/>
      <c r="N35" s="141">
        <v>0</v>
      </c>
      <c r="O35" s="141"/>
      <c r="P35" s="141">
        <v>0</v>
      </c>
      <c r="Q35" s="141"/>
    </row>
    <row r="36" spans="1:17" ht="9.75" customHeight="1" x14ac:dyDescent="0.25">
      <c r="A36" s="143"/>
      <c r="B36" s="143"/>
      <c r="C36" s="143"/>
      <c r="D36" s="143"/>
      <c r="E36" s="143"/>
    </row>
    <row r="37" spans="1:17" ht="3" customHeight="1" x14ac:dyDescent="0.25"/>
    <row r="38" spans="1:17" ht="11.25" customHeight="1" x14ac:dyDescent="0.25">
      <c r="A38" s="136" t="s">
        <v>1443</v>
      </c>
      <c r="B38" s="136"/>
      <c r="C38" s="136"/>
      <c r="D38" s="136"/>
      <c r="E38" s="136"/>
      <c r="G38" s="137">
        <v>0</v>
      </c>
      <c r="H38" s="137"/>
      <c r="J38" s="32">
        <v>0</v>
      </c>
      <c r="L38" s="137">
        <v>0</v>
      </c>
      <c r="M38" s="137"/>
      <c r="N38" s="137">
        <v>0</v>
      </c>
      <c r="O38" s="137"/>
      <c r="P38" s="137">
        <v>0</v>
      </c>
      <c r="Q38" s="137"/>
    </row>
    <row r="39" spans="1:17" ht="17.25" customHeight="1" x14ac:dyDescent="0.25">
      <c r="A39" s="136"/>
      <c r="B39" s="136"/>
      <c r="C39" s="136"/>
      <c r="D39" s="136"/>
      <c r="E39" s="136"/>
    </row>
    <row r="40" spans="1:17" ht="3" customHeight="1" x14ac:dyDescent="0.25"/>
    <row r="41" spans="1:17" ht="14.25" customHeight="1" x14ac:dyDescent="0.25">
      <c r="A41" s="140" t="s">
        <v>1444</v>
      </c>
      <c r="B41" s="140"/>
      <c r="C41" s="140"/>
      <c r="D41" s="140"/>
      <c r="E41" s="140"/>
      <c r="G41" s="141">
        <v>0</v>
      </c>
      <c r="H41" s="141"/>
      <c r="J41" s="33">
        <v>0</v>
      </c>
      <c r="L41" s="141">
        <v>0</v>
      </c>
      <c r="M41" s="141"/>
      <c r="N41" s="141">
        <v>0</v>
      </c>
      <c r="O41" s="141"/>
      <c r="P41" s="141">
        <v>0</v>
      </c>
      <c r="Q41" s="141"/>
    </row>
    <row r="42" spans="1:17" ht="3" customHeight="1" x14ac:dyDescent="0.25"/>
    <row r="43" spans="1:17" ht="14.25" customHeight="1" x14ac:dyDescent="0.25">
      <c r="A43" s="140" t="s">
        <v>1394</v>
      </c>
      <c r="B43" s="140"/>
      <c r="C43" s="140"/>
      <c r="D43" s="140"/>
      <c r="E43" s="140"/>
      <c r="G43" s="141">
        <v>0</v>
      </c>
      <c r="H43" s="141"/>
      <c r="J43" s="33">
        <v>0</v>
      </c>
      <c r="L43" s="141">
        <v>0</v>
      </c>
      <c r="M43" s="141"/>
      <c r="N43" s="141">
        <v>0</v>
      </c>
      <c r="O43" s="141"/>
      <c r="P43" s="141">
        <v>0</v>
      </c>
      <c r="Q43" s="141"/>
    </row>
    <row r="44" spans="1:17" ht="3" customHeight="1" x14ac:dyDescent="0.25"/>
    <row r="45" spans="1:17" ht="21" customHeight="1" x14ac:dyDescent="0.25">
      <c r="A45" s="142" t="s">
        <v>1445</v>
      </c>
      <c r="B45" s="142"/>
      <c r="C45" s="142"/>
      <c r="D45" s="142"/>
      <c r="E45" s="142"/>
      <c r="G45" s="137">
        <v>0</v>
      </c>
      <c r="H45" s="137"/>
      <c r="J45" s="32">
        <v>8943482732.5200005</v>
      </c>
      <c r="L45" s="137">
        <v>1935370773.6400001</v>
      </c>
      <c r="M45" s="137"/>
      <c r="N45" s="137">
        <v>0</v>
      </c>
      <c r="O45" s="137"/>
      <c r="P45" s="137">
        <v>10878853506.16</v>
      </c>
      <c r="Q45" s="137"/>
    </row>
    <row r="46" spans="1:17" ht="15.75" customHeight="1" x14ac:dyDescent="0.25"/>
    <row r="47" spans="1:17" ht="3" customHeight="1" x14ac:dyDescent="0.25"/>
    <row r="48" spans="1:17" ht="9.75" customHeight="1" x14ac:dyDescent="0.25">
      <c r="A48" s="136" t="s">
        <v>1446</v>
      </c>
      <c r="B48" s="136"/>
      <c r="C48" s="136"/>
      <c r="D48" s="136"/>
      <c r="E48" s="136"/>
      <c r="G48" s="137">
        <v>0</v>
      </c>
      <c r="H48" s="137"/>
      <c r="J48" s="32">
        <v>0</v>
      </c>
      <c r="L48" s="137">
        <v>0</v>
      </c>
      <c r="M48" s="137"/>
      <c r="N48" s="137">
        <v>0</v>
      </c>
      <c r="O48" s="137"/>
      <c r="P48" s="137">
        <v>0</v>
      </c>
      <c r="Q48" s="137"/>
    </row>
    <row r="49" spans="1:17" ht="8.25" customHeight="1" x14ac:dyDescent="0.25">
      <c r="A49" s="136"/>
      <c r="B49" s="136"/>
      <c r="C49" s="136"/>
      <c r="D49" s="136"/>
      <c r="E49" s="136"/>
    </row>
    <row r="50" spans="1:17" ht="3" customHeight="1" x14ac:dyDescent="0.25"/>
    <row r="51" spans="1:17" ht="14.25" customHeight="1" x14ac:dyDescent="0.25">
      <c r="A51" s="140" t="s">
        <v>98</v>
      </c>
      <c r="B51" s="140"/>
      <c r="C51" s="140"/>
      <c r="D51" s="140"/>
      <c r="E51" s="140"/>
      <c r="G51" s="141">
        <v>0</v>
      </c>
      <c r="H51" s="141"/>
      <c r="J51" s="33">
        <v>0</v>
      </c>
      <c r="L51" s="141">
        <v>0</v>
      </c>
      <c r="M51" s="141"/>
      <c r="N51" s="141">
        <v>0</v>
      </c>
      <c r="O51" s="141"/>
      <c r="P51" s="141">
        <v>0</v>
      </c>
      <c r="Q51" s="141"/>
    </row>
    <row r="52" spans="1:17" ht="3" customHeight="1" x14ac:dyDescent="0.25"/>
    <row r="53" spans="1:17" ht="14.25" customHeight="1" x14ac:dyDescent="0.25">
      <c r="A53" s="140" t="s">
        <v>1390</v>
      </c>
      <c r="B53" s="140"/>
      <c r="C53" s="140"/>
      <c r="D53" s="140"/>
      <c r="E53" s="140"/>
      <c r="G53" s="141">
        <v>0</v>
      </c>
      <c r="H53" s="141"/>
      <c r="J53" s="33">
        <v>0</v>
      </c>
      <c r="L53" s="141">
        <v>0</v>
      </c>
      <c r="M53" s="141"/>
      <c r="N53" s="141">
        <v>0</v>
      </c>
      <c r="O53" s="141"/>
      <c r="P53" s="141">
        <v>0</v>
      </c>
      <c r="Q53" s="141"/>
    </row>
    <row r="54" spans="1:17" ht="3" customHeight="1" x14ac:dyDescent="0.25"/>
    <row r="55" spans="1:17" ht="14.25" customHeight="1" x14ac:dyDescent="0.25">
      <c r="A55" s="140" t="s">
        <v>1440</v>
      </c>
      <c r="B55" s="140"/>
      <c r="C55" s="140"/>
      <c r="D55" s="140"/>
      <c r="E55" s="140"/>
      <c r="G55" s="141">
        <v>0</v>
      </c>
      <c r="H55" s="141"/>
      <c r="J55" s="33">
        <v>0</v>
      </c>
      <c r="L55" s="141">
        <v>0</v>
      </c>
      <c r="M55" s="141"/>
      <c r="N55" s="141">
        <v>0</v>
      </c>
      <c r="O55" s="141"/>
      <c r="P55" s="141">
        <v>0</v>
      </c>
      <c r="Q55" s="141"/>
    </row>
    <row r="56" spans="1:17" ht="3" customHeight="1" x14ac:dyDescent="0.25"/>
    <row r="57" spans="1:17" ht="9.75" customHeight="1" x14ac:dyDescent="0.25">
      <c r="A57" s="136" t="s">
        <v>1447</v>
      </c>
      <c r="B57" s="136"/>
      <c r="C57" s="136"/>
      <c r="D57" s="136"/>
      <c r="E57" s="136"/>
      <c r="G57" s="137">
        <v>0</v>
      </c>
      <c r="H57" s="137"/>
      <c r="J57" s="32">
        <v>-2502597706.0900002</v>
      </c>
      <c r="L57" s="137">
        <v>-845242594.10000002</v>
      </c>
      <c r="M57" s="137"/>
      <c r="N57" s="137">
        <v>0</v>
      </c>
      <c r="O57" s="137"/>
      <c r="P57" s="137">
        <v>-3347840300.1900001</v>
      </c>
      <c r="Q57" s="137"/>
    </row>
    <row r="58" spans="1:17" ht="8.25" customHeight="1" x14ac:dyDescent="0.25">
      <c r="A58" s="136"/>
      <c r="B58" s="136"/>
      <c r="C58" s="136"/>
      <c r="D58" s="136"/>
      <c r="E58" s="136"/>
    </row>
    <row r="59" spans="1:17" ht="3" customHeight="1" x14ac:dyDescent="0.25"/>
    <row r="60" spans="1:17" ht="14.25" customHeight="1" x14ac:dyDescent="0.25">
      <c r="A60" s="140" t="s">
        <v>116</v>
      </c>
      <c r="B60" s="140"/>
      <c r="C60" s="140"/>
      <c r="D60" s="140"/>
      <c r="E60" s="140"/>
      <c r="G60" s="141">
        <v>0</v>
      </c>
      <c r="H60" s="141"/>
      <c r="J60" s="33">
        <v>0</v>
      </c>
      <c r="L60" s="141">
        <v>1124150325.1900001</v>
      </c>
      <c r="M60" s="141"/>
      <c r="N60" s="141">
        <v>0</v>
      </c>
      <c r="O60" s="141"/>
      <c r="P60" s="141">
        <v>1124150325.1900001</v>
      </c>
      <c r="Q60" s="141"/>
    </row>
    <row r="61" spans="1:17" ht="3" customHeight="1" x14ac:dyDescent="0.25"/>
    <row r="62" spans="1:17" ht="14.25" customHeight="1" x14ac:dyDescent="0.25">
      <c r="A62" s="140" t="s">
        <v>1391</v>
      </c>
      <c r="B62" s="140"/>
      <c r="C62" s="140"/>
      <c r="D62" s="140"/>
      <c r="E62" s="140"/>
      <c r="G62" s="141">
        <v>0</v>
      </c>
      <c r="H62" s="141"/>
      <c r="J62" s="33">
        <v>-2502597706.0900002</v>
      </c>
      <c r="L62" s="141">
        <v>-1935370773.6400001</v>
      </c>
      <c r="M62" s="141"/>
      <c r="N62" s="141">
        <v>0</v>
      </c>
      <c r="O62" s="141"/>
      <c r="P62" s="141">
        <v>-4437968479.7299995</v>
      </c>
      <c r="Q62" s="141"/>
    </row>
    <row r="63" spans="1:17" ht="3" customHeight="1" x14ac:dyDescent="0.25"/>
    <row r="64" spans="1:17" ht="14.25" customHeight="1" x14ac:dyDescent="0.25">
      <c r="A64" s="140" t="s">
        <v>1442</v>
      </c>
      <c r="B64" s="140"/>
      <c r="C64" s="140"/>
      <c r="D64" s="140"/>
      <c r="E64" s="140"/>
      <c r="G64" s="141">
        <v>0</v>
      </c>
      <c r="H64" s="141"/>
      <c r="J64" s="33">
        <v>0</v>
      </c>
      <c r="L64" s="141">
        <v>-34022145.649999999</v>
      </c>
      <c r="M64" s="141"/>
      <c r="N64" s="141">
        <v>0</v>
      </c>
      <c r="O64" s="141"/>
      <c r="P64" s="141">
        <v>-34022145.649999999</v>
      </c>
      <c r="Q64" s="141"/>
    </row>
    <row r="65" spans="1:17" ht="3" customHeight="1" x14ac:dyDescent="0.25"/>
    <row r="66" spans="1:17" ht="14.25" customHeight="1" x14ac:dyDescent="0.25">
      <c r="A66" s="140" t="s">
        <v>1392</v>
      </c>
      <c r="B66" s="140"/>
      <c r="C66" s="140"/>
      <c r="D66" s="140"/>
      <c r="E66" s="140"/>
      <c r="G66" s="141">
        <v>0</v>
      </c>
      <c r="H66" s="141"/>
      <c r="J66" s="33">
        <v>0</v>
      </c>
      <c r="L66" s="141">
        <v>0</v>
      </c>
      <c r="M66" s="141"/>
      <c r="N66" s="141">
        <v>0</v>
      </c>
      <c r="O66" s="141"/>
      <c r="P66" s="141">
        <v>0</v>
      </c>
      <c r="Q66" s="141"/>
    </row>
    <row r="67" spans="1:17" ht="3" customHeight="1" x14ac:dyDescent="0.25"/>
    <row r="68" spans="1:17" ht="9.75" customHeight="1" x14ac:dyDescent="0.25">
      <c r="A68" s="143" t="s">
        <v>1393</v>
      </c>
      <c r="B68" s="143"/>
      <c r="C68" s="143"/>
      <c r="D68" s="143"/>
      <c r="E68" s="143"/>
      <c r="G68" s="141">
        <v>0</v>
      </c>
      <c r="H68" s="141"/>
      <c r="J68" s="33">
        <v>0</v>
      </c>
      <c r="L68" s="141">
        <v>0</v>
      </c>
      <c r="M68" s="141"/>
      <c r="N68" s="141">
        <v>0</v>
      </c>
      <c r="O68" s="141"/>
      <c r="P68" s="141">
        <v>0</v>
      </c>
      <c r="Q68" s="141"/>
    </row>
    <row r="69" spans="1:17" ht="9.75" customHeight="1" x14ac:dyDescent="0.25">
      <c r="A69" s="143"/>
      <c r="B69" s="143"/>
      <c r="C69" s="143"/>
      <c r="D69" s="143"/>
      <c r="E69" s="143"/>
    </row>
    <row r="70" spans="1:17" ht="3" customHeight="1" x14ac:dyDescent="0.25"/>
    <row r="71" spans="1:17" ht="9.75" customHeight="1" x14ac:dyDescent="0.25">
      <c r="A71" s="136" t="s">
        <v>1448</v>
      </c>
      <c r="B71" s="136"/>
      <c r="C71" s="136"/>
      <c r="D71" s="136"/>
      <c r="E71" s="136"/>
      <c r="G71" s="137">
        <v>0</v>
      </c>
      <c r="H71" s="137"/>
      <c r="J71" s="32">
        <v>0</v>
      </c>
      <c r="L71" s="137">
        <v>0</v>
      </c>
      <c r="M71" s="137"/>
      <c r="N71" s="137">
        <v>0</v>
      </c>
      <c r="O71" s="137"/>
      <c r="P71" s="137">
        <v>0</v>
      </c>
      <c r="Q71" s="137"/>
    </row>
    <row r="72" spans="1:17" ht="8.25" customHeight="1" x14ac:dyDescent="0.25">
      <c r="A72" s="136"/>
      <c r="B72" s="136"/>
      <c r="C72" s="136"/>
      <c r="D72" s="136"/>
      <c r="E72" s="136"/>
    </row>
    <row r="73" spans="1:17" ht="9" customHeight="1" x14ac:dyDescent="0.25">
      <c r="A73" s="136"/>
      <c r="B73" s="136"/>
      <c r="C73" s="136"/>
      <c r="D73" s="136"/>
      <c r="E73" s="136"/>
    </row>
    <row r="74" spans="1:17" ht="3" customHeight="1" x14ac:dyDescent="0.25"/>
    <row r="75" spans="1:17" ht="14.25" customHeight="1" x14ac:dyDescent="0.25">
      <c r="A75" s="140" t="s">
        <v>1444</v>
      </c>
      <c r="B75" s="140"/>
      <c r="C75" s="140"/>
      <c r="D75" s="140"/>
      <c r="E75" s="140"/>
      <c r="G75" s="141">
        <v>0</v>
      </c>
      <c r="H75" s="141"/>
      <c r="J75" s="33">
        <v>0</v>
      </c>
      <c r="L75" s="141">
        <v>0</v>
      </c>
      <c r="M75" s="141"/>
      <c r="N75" s="141">
        <v>0</v>
      </c>
      <c r="O75" s="141"/>
      <c r="P75" s="141">
        <v>0</v>
      </c>
      <c r="Q75" s="141"/>
    </row>
    <row r="76" spans="1:17" ht="3" customHeight="1" x14ac:dyDescent="0.25"/>
    <row r="77" spans="1:17" ht="14.25" customHeight="1" x14ac:dyDescent="0.25">
      <c r="A77" s="140" t="s">
        <v>1394</v>
      </c>
      <c r="B77" s="140"/>
      <c r="C77" s="140"/>
      <c r="D77" s="140"/>
      <c r="E77" s="140"/>
      <c r="G77" s="141">
        <v>0</v>
      </c>
      <c r="H77" s="141"/>
      <c r="J77" s="33">
        <v>0</v>
      </c>
      <c r="L77" s="141">
        <v>0</v>
      </c>
      <c r="M77" s="141"/>
      <c r="N77" s="141">
        <v>0</v>
      </c>
      <c r="O77" s="141"/>
      <c r="P77" s="141">
        <v>0</v>
      </c>
      <c r="Q77" s="141"/>
    </row>
    <row r="78" spans="1:17" ht="3" customHeight="1" x14ac:dyDescent="0.25"/>
    <row r="79" spans="1:17" ht="24.75" customHeight="1" x14ac:dyDescent="0.25">
      <c r="A79" s="142" t="s">
        <v>1449</v>
      </c>
      <c r="B79" s="142"/>
      <c r="C79" s="142"/>
      <c r="D79" s="142"/>
      <c r="E79" s="142"/>
      <c r="G79" s="137">
        <v>0</v>
      </c>
      <c r="H79" s="137"/>
      <c r="J79" s="32">
        <v>6440885026.4300003</v>
      </c>
      <c r="L79" s="137">
        <v>1090128179.54</v>
      </c>
      <c r="M79" s="137"/>
      <c r="N79" s="137">
        <v>0</v>
      </c>
      <c r="O79" s="137"/>
      <c r="P79" s="137">
        <v>7531013205.9700003</v>
      </c>
      <c r="Q79" s="137"/>
    </row>
    <row r="80" spans="1:17" ht="13.5" customHeight="1" x14ac:dyDescent="0.25">
      <c r="A80" s="146"/>
      <c r="B80" s="146"/>
      <c r="C80" s="146"/>
      <c r="D80" s="146"/>
      <c r="E80" s="146"/>
      <c r="F80" s="146"/>
      <c r="G80" s="146"/>
      <c r="H80" s="146"/>
      <c r="I80" s="146"/>
      <c r="J80" s="146"/>
      <c r="K80" s="146"/>
      <c r="L80" s="146"/>
      <c r="M80" s="146"/>
      <c r="N80" s="146"/>
      <c r="O80" s="146"/>
      <c r="P80" s="146"/>
      <c r="Q80" s="146"/>
    </row>
    <row r="81" spans="3:17" ht="51" customHeight="1" x14ac:dyDescent="0.25">
      <c r="C81" s="235"/>
      <c r="D81" s="235"/>
      <c r="E81" s="235"/>
      <c r="F81" s="235"/>
      <c r="G81" s="235"/>
      <c r="H81" s="235"/>
      <c r="I81" s="235"/>
      <c r="J81" s="235"/>
      <c r="K81" s="235"/>
      <c r="L81" s="235"/>
      <c r="M81" s="235"/>
      <c r="N81" s="235"/>
      <c r="O81" s="235"/>
      <c r="P81" s="235"/>
    </row>
    <row r="82" spans="3:17" ht="12" customHeight="1" x14ac:dyDescent="0.25">
      <c r="C82" s="144"/>
      <c r="D82" s="144"/>
      <c r="E82" s="144"/>
      <c r="F82" s="144"/>
      <c r="G82" s="144"/>
      <c r="H82" s="235"/>
      <c r="I82" s="235"/>
      <c r="J82" s="235"/>
      <c r="K82" s="235"/>
      <c r="L82" s="144"/>
      <c r="M82" s="144"/>
      <c r="N82" s="144"/>
      <c r="O82" s="144"/>
      <c r="P82" s="144"/>
    </row>
    <row r="83" spans="3:17" ht="12" customHeight="1" x14ac:dyDescent="0.25">
      <c r="C83" s="144"/>
      <c r="D83" s="144"/>
      <c r="E83" s="144"/>
      <c r="F83" s="144"/>
      <c r="G83" s="144"/>
      <c r="H83" s="235"/>
      <c r="I83" s="235"/>
      <c r="J83" s="235"/>
      <c r="K83" s="235"/>
      <c r="L83" s="144"/>
      <c r="M83" s="144"/>
      <c r="N83" s="144"/>
      <c r="O83" s="144"/>
      <c r="P83" s="144"/>
    </row>
    <row r="84" spans="3:17" ht="45" customHeight="1" x14ac:dyDescent="0.25">
      <c r="C84" s="235"/>
      <c r="D84" s="235"/>
      <c r="E84" s="235"/>
      <c r="F84" s="235"/>
      <c r="G84" s="235"/>
      <c r="H84" s="235"/>
      <c r="I84" s="235"/>
      <c r="J84" s="235"/>
      <c r="K84" s="235"/>
      <c r="L84" s="235"/>
      <c r="M84" s="235"/>
      <c r="N84" s="235"/>
      <c r="O84" s="235"/>
      <c r="P84" s="235"/>
    </row>
    <row r="85" spans="3:17" ht="12" customHeight="1" x14ac:dyDescent="0.25">
      <c r="C85" s="235"/>
      <c r="D85" s="235"/>
      <c r="E85" s="144"/>
      <c r="F85" s="144"/>
      <c r="G85" s="144"/>
      <c r="H85" s="144"/>
      <c r="I85" s="144"/>
      <c r="J85" s="144"/>
      <c r="K85" s="144"/>
      <c r="L85" s="144"/>
      <c r="M85" s="235"/>
      <c r="N85" s="235"/>
      <c r="O85" s="235"/>
      <c r="P85" s="235"/>
    </row>
    <row r="86" spans="3:17" ht="12" customHeight="1" x14ac:dyDescent="0.25">
      <c r="C86" s="235"/>
      <c r="D86" s="235"/>
      <c r="E86" s="144"/>
      <c r="F86" s="144"/>
      <c r="G86" s="144"/>
      <c r="H86" s="144"/>
      <c r="I86" s="144"/>
      <c r="J86" s="144"/>
      <c r="K86" s="144"/>
      <c r="L86" s="144"/>
      <c r="M86" s="235"/>
      <c r="N86" s="235"/>
      <c r="O86" s="235"/>
      <c r="P86" s="235"/>
    </row>
    <row r="87" spans="3:17" ht="12" customHeight="1" x14ac:dyDescent="0.25">
      <c r="C87" s="235"/>
      <c r="D87" s="235"/>
      <c r="E87" s="144"/>
      <c r="F87" s="144"/>
      <c r="G87" s="144"/>
      <c r="H87" s="144"/>
      <c r="I87" s="144"/>
      <c r="J87" s="144"/>
      <c r="K87" s="144"/>
      <c r="L87" s="144"/>
      <c r="M87" s="235"/>
      <c r="N87" s="235"/>
      <c r="O87" s="235"/>
      <c r="P87" s="235"/>
    </row>
    <row r="88" spans="3:17" ht="6" customHeight="1" x14ac:dyDescent="0.25"/>
    <row r="89" spans="3:17" ht="13.5" customHeight="1" x14ac:dyDescent="0.25">
      <c r="M89" s="145"/>
      <c r="N89" s="145"/>
      <c r="O89" s="145"/>
      <c r="P89" s="145"/>
      <c r="Q89" s="145"/>
    </row>
    <row r="90" spans="3:17" ht="7.5" customHeight="1" x14ac:dyDescent="0.25"/>
  </sheetData>
  <mergeCells count="153">
    <mergeCell ref="C82:G83"/>
    <mergeCell ref="L82:P83"/>
    <mergeCell ref="E85:L87"/>
    <mergeCell ref="M89:Q89"/>
    <mergeCell ref="A79:E79"/>
    <mergeCell ref="G79:H79"/>
    <mergeCell ref="L79:M79"/>
    <mergeCell ref="N79:O79"/>
    <mergeCell ref="P79:Q79"/>
    <mergeCell ref="A80:Q80"/>
    <mergeCell ref="A75:E75"/>
    <mergeCell ref="G75:H75"/>
    <mergeCell ref="L75:M75"/>
    <mergeCell ref="N75:O75"/>
    <mergeCell ref="P75:Q75"/>
    <mergeCell ref="A77:E77"/>
    <mergeCell ref="G77:H77"/>
    <mergeCell ref="L77:M77"/>
    <mergeCell ref="N77:O77"/>
    <mergeCell ref="P77:Q77"/>
    <mergeCell ref="A68:E69"/>
    <mergeCell ref="G68:H68"/>
    <mergeCell ref="L68:M68"/>
    <mergeCell ref="N68:O68"/>
    <mergeCell ref="P68:Q68"/>
    <mergeCell ref="A71:E73"/>
    <mergeCell ref="G71:H71"/>
    <mergeCell ref="L71:M71"/>
    <mergeCell ref="N71:O71"/>
    <mergeCell ref="P71:Q71"/>
    <mergeCell ref="A64:E64"/>
    <mergeCell ref="G64:H64"/>
    <mergeCell ref="L64:M64"/>
    <mergeCell ref="N64:O64"/>
    <mergeCell ref="P64:Q64"/>
    <mergeCell ref="A66:E66"/>
    <mergeCell ref="G66:H66"/>
    <mergeCell ref="L66:M66"/>
    <mergeCell ref="N66:O66"/>
    <mergeCell ref="P66:Q66"/>
    <mergeCell ref="A60:E60"/>
    <mergeCell ref="G60:H60"/>
    <mergeCell ref="L60:M60"/>
    <mergeCell ref="N60:O60"/>
    <mergeCell ref="P60:Q60"/>
    <mergeCell ref="A62:E62"/>
    <mergeCell ref="G62:H62"/>
    <mergeCell ref="L62:M62"/>
    <mergeCell ref="N62:O62"/>
    <mergeCell ref="P62:Q62"/>
    <mergeCell ref="A55:E55"/>
    <mergeCell ref="G55:H55"/>
    <mergeCell ref="L55:M55"/>
    <mergeCell ref="N55:O55"/>
    <mergeCell ref="P55:Q55"/>
    <mergeCell ref="A57:E58"/>
    <mergeCell ref="G57:H57"/>
    <mergeCell ref="L57:M57"/>
    <mergeCell ref="N57:O57"/>
    <mergeCell ref="P57:Q57"/>
    <mergeCell ref="A51:E51"/>
    <mergeCell ref="G51:H51"/>
    <mergeCell ref="L51:M51"/>
    <mergeCell ref="N51:O51"/>
    <mergeCell ref="P51:Q51"/>
    <mergeCell ref="A53:E53"/>
    <mergeCell ref="G53:H53"/>
    <mergeCell ref="L53:M53"/>
    <mergeCell ref="N53:O53"/>
    <mergeCell ref="P53:Q53"/>
    <mergeCell ref="A45:E45"/>
    <mergeCell ref="G45:H45"/>
    <mergeCell ref="L45:M45"/>
    <mergeCell ref="N45:O45"/>
    <mergeCell ref="P45:Q45"/>
    <mergeCell ref="A48:E49"/>
    <mergeCell ref="G48:H48"/>
    <mergeCell ref="L48:M48"/>
    <mergeCell ref="N48:O48"/>
    <mergeCell ref="P48:Q48"/>
    <mergeCell ref="A41:E41"/>
    <mergeCell ref="G41:H41"/>
    <mergeCell ref="L41:M41"/>
    <mergeCell ref="N41:O41"/>
    <mergeCell ref="P41:Q41"/>
    <mergeCell ref="A43:E43"/>
    <mergeCell ref="G43:H43"/>
    <mergeCell ref="L43:M43"/>
    <mergeCell ref="N43:O43"/>
    <mergeCell ref="P43:Q43"/>
    <mergeCell ref="A35:E36"/>
    <mergeCell ref="G35:H35"/>
    <mergeCell ref="L35:M35"/>
    <mergeCell ref="N35:O35"/>
    <mergeCell ref="P35:Q35"/>
    <mergeCell ref="A38:E39"/>
    <mergeCell ref="G38:H38"/>
    <mergeCell ref="L38:M38"/>
    <mergeCell ref="N38:O38"/>
    <mergeCell ref="P38:Q38"/>
    <mergeCell ref="A31:E31"/>
    <mergeCell ref="G31:H31"/>
    <mergeCell ref="L31:M31"/>
    <mergeCell ref="N31:O31"/>
    <mergeCell ref="P31:Q31"/>
    <mergeCell ref="A33:E33"/>
    <mergeCell ref="G33:H33"/>
    <mergeCell ref="L33:M33"/>
    <mergeCell ref="N33:O33"/>
    <mergeCell ref="P33:Q33"/>
    <mergeCell ref="A27:E27"/>
    <mergeCell ref="G27:H27"/>
    <mergeCell ref="L27:M27"/>
    <mergeCell ref="N27:O27"/>
    <mergeCell ref="P27:Q27"/>
    <mergeCell ref="A29:E29"/>
    <mergeCell ref="G29:H29"/>
    <mergeCell ref="L29:M29"/>
    <mergeCell ref="N29:O29"/>
    <mergeCell ref="P29:Q29"/>
    <mergeCell ref="A23:E23"/>
    <mergeCell ref="G23:H23"/>
    <mergeCell ref="L23:M23"/>
    <mergeCell ref="N23:O23"/>
    <mergeCell ref="P23:Q23"/>
    <mergeCell ref="A25:E25"/>
    <mergeCell ref="G25:H25"/>
    <mergeCell ref="L25:M25"/>
    <mergeCell ref="N25:O25"/>
    <mergeCell ref="P25:Q25"/>
    <mergeCell ref="A19:E19"/>
    <mergeCell ref="G19:H19"/>
    <mergeCell ref="L19:M19"/>
    <mergeCell ref="N19:O19"/>
    <mergeCell ref="P19:Q19"/>
    <mergeCell ref="A21:E21"/>
    <mergeCell ref="G21:H21"/>
    <mergeCell ref="L21:M21"/>
    <mergeCell ref="N21:O21"/>
    <mergeCell ref="P21:Q21"/>
    <mergeCell ref="P14:Q14"/>
    <mergeCell ref="A16:E17"/>
    <mergeCell ref="G16:H16"/>
    <mergeCell ref="L16:M16"/>
    <mergeCell ref="N16:O16"/>
    <mergeCell ref="P16:Q16"/>
    <mergeCell ref="D1:N1"/>
    <mergeCell ref="D2:N6"/>
    <mergeCell ref="J9:J14"/>
    <mergeCell ref="N9:O14"/>
    <mergeCell ref="L10:M14"/>
    <mergeCell ref="G11:H14"/>
    <mergeCell ref="A14:E14"/>
  </mergeCells>
  <printOptions horizontalCentered="1"/>
  <pageMargins left="3.937007874015748E-2" right="3.937007874015748E-2" top="0" bottom="0" header="0" footer="0"/>
  <pageSetup scale="90" fitToWidth="0" fitToHeight="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3:E44"/>
  <sheetViews>
    <sheetView zoomScaleNormal="100" workbookViewId="0">
      <selection activeCell="A18" sqref="A18"/>
    </sheetView>
  </sheetViews>
  <sheetFormatPr baseColWidth="10" defaultRowHeight="15" x14ac:dyDescent="0.25"/>
  <cols>
    <col min="1" max="1" width="88" customWidth="1"/>
    <col min="2" max="2" width="30.42578125" bestFit="1" customWidth="1"/>
    <col min="3" max="3" width="25.42578125" bestFit="1" customWidth="1"/>
    <col min="4" max="4" width="26.140625" bestFit="1" customWidth="1"/>
    <col min="5" max="5" width="21.140625" bestFit="1" customWidth="1"/>
    <col min="257" max="257" width="88" customWidth="1"/>
    <col min="258" max="258" width="30.42578125" bestFit="1" customWidth="1"/>
    <col min="259" max="259" width="25.42578125" bestFit="1" customWidth="1"/>
    <col min="260" max="260" width="26.140625" bestFit="1" customWidth="1"/>
    <col min="261" max="261" width="21.140625" bestFit="1" customWidth="1"/>
    <col min="513" max="513" width="88" customWidth="1"/>
    <col min="514" max="514" width="30.42578125" bestFit="1" customWidth="1"/>
    <col min="515" max="515" width="25.42578125" bestFit="1" customWidth="1"/>
    <col min="516" max="516" width="26.140625" bestFit="1" customWidth="1"/>
    <col min="517" max="517" width="21.140625" bestFit="1" customWidth="1"/>
    <col min="769" max="769" width="88" customWidth="1"/>
    <col min="770" max="770" width="30.42578125" bestFit="1" customWidth="1"/>
    <col min="771" max="771" width="25.42578125" bestFit="1" customWidth="1"/>
    <col min="772" max="772" width="26.140625" bestFit="1" customWidth="1"/>
    <col min="773" max="773" width="21.140625" bestFit="1" customWidth="1"/>
    <col min="1025" max="1025" width="88" customWidth="1"/>
    <col min="1026" max="1026" width="30.42578125" bestFit="1" customWidth="1"/>
    <col min="1027" max="1027" width="25.42578125" bestFit="1" customWidth="1"/>
    <col min="1028" max="1028" width="26.140625" bestFit="1" customWidth="1"/>
    <col min="1029" max="1029" width="21.140625" bestFit="1" customWidth="1"/>
    <col min="1281" max="1281" width="88" customWidth="1"/>
    <col min="1282" max="1282" width="30.42578125" bestFit="1" customWidth="1"/>
    <col min="1283" max="1283" width="25.42578125" bestFit="1" customWidth="1"/>
    <col min="1284" max="1284" width="26.140625" bestFit="1" customWidth="1"/>
    <col min="1285" max="1285" width="21.140625" bestFit="1" customWidth="1"/>
    <col min="1537" max="1537" width="88" customWidth="1"/>
    <col min="1538" max="1538" width="30.42578125" bestFit="1" customWidth="1"/>
    <col min="1539" max="1539" width="25.42578125" bestFit="1" customWidth="1"/>
    <col min="1540" max="1540" width="26.140625" bestFit="1" customWidth="1"/>
    <col min="1541" max="1541" width="21.140625" bestFit="1" customWidth="1"/>
    <col min="1793" max="1793" width="88" customWidth="1"/>
    <col min="1794" max="1794" width="30.42578125" bestFit="1" customWidth="1"/>
    <col min="1795" max="1795" width="25.42578125" bestFit="1" customWidth="1"/>
    <col min="1796" max="1796" width="26.140625" bestFit="1" customWidth="1"/>
    <col min="1797" max="1797" width="21.140625" bestFit="1" customWidth="1"/>
    <col min="2049" max="2049" width="88" customWidth="1"/>
    <col min="2050" max="2050" width="30.42578125" bestFit="1" customWidth="1"/>
    <col min="2051" max="2051" width="25.42578125" bestFit="1" customWidth="1"/>
    <col min="2052" max="2052" width="26.140625" bestFit="1" customWidth="1"/>
    <col min="2053" max="2053" width="21.140625" bestFit="1" customWidth="1"/>
    <col min="2305" max="2305" width="88" customWidth="1"/>
    <col min="2306" max="2306" width="30.42578125" bestFit="1" customWidth="1"/>
    <col min="2307" max="2307" width="25.42578125" bestFit="1" customWidth="1"/>
    <col min="2308" max="2308" width="26.140625" bestFit="1" customWidth="1"/>
    <col min="2309" max="2309" width="21.140625" bestFit="1" customWidth="1"/>
    <col min="2561" max="2561" width="88" customWidth="1"/>
    <col min="2562" max="2562" width="30.42578125" bestFit="1" customWidth="1"/>
    <col min="2563" max="2563" width="25.42578125" bestFit="1" customWidth="1"/>
    <col min="2564" max="2564" width="26.140625" bestFit="1" customWidth="1"/>
    <col min="2565" max="2565" width="21.140625" bestFit="1" customWidth="1"/>
    <col min="2817" max="2817" width="88" customWidth="1"/>
    <col min="2818" max="2818" width="30.42578125" bestFit="1" customWidth="1"/>
    <col min="2819" max="2819" width="25.42578125" bestFit="1" customWidth="1"/>
    <col min="2820" max="2820" width="26.140625" bestFit="1" customWidth="1"/>
    <col min="2821" max="2821" width="21.140625" bestFit="1" customWidth="1"/>
    <col min="3073" max="3073" width="88" customWidth="1"/>
    <col min="3074" max="3074" width="30.42578125" bestFit="1" customWidth="1"/>
    <col min="3075" max="3075" width="25.42578125" bestFit="1" customWidth="1"/>
    <col min="3076" max="3076" width="26.140625" bestFit="1" customWidth="1"/>
    <col min="3077" max="3077" width="21.140625" bestFit="1" customWidth="1"/>
    <col min="3329" max="3329" width="88" customWidth="1"/>
    <col min="3330" max="3330" width="30.42578125" bestFit="1" customWidth="1"/>
    <col min="3331" max="3331" width="25.42578125" bestFit="1" customWidth="1"/>
    <col min="3332" max="3332" width="26.140625" bestFit="1" customWidth="1"/>
    <col min="3333" max="3333" width="21.140625" bestFit="1" customWidth="1"/>
    <col min="3585" max="3585" width="88" customWidth="1"/>
    <col min="3586" max="3586" width="30.42578125" bestFit="1" customWidth="1"/>
    <col min="3587" max="3587" width="25.42578125" bestFit="1" customWidth="1"/>
    <col min="3588" max="3588" width="26.140625" bestFit="1" customWidth="1"/>
    <col min="3589" max="3589" width="21.140625" bestFit="1" customWidth="1"/>
    <col min="3841" max="3841" width="88" customWidth="1"/>
    <col min="3842" max="3842" width="30.42578125" bestFit="1" customWidth="1"/>
    <col min="3843" max="3843" width="25.42578125" bestFit="1" customWidth="1"/>
    <col min="3844" max="3844" width="26.140625" bestFit="1" customWidth="1"/>
    <col min="3845" max="3845" width="21.140625" bestFit="1" customWidth="1"/>
    <col min="4097" max="4097" width="88" customWidth="1"/>
    <col min="4098" max="4098" width="30.42578125" bestFit="1" customWidth="1"/>
    <col min="4099" max="4099" width="25.42578125" bestFit="1" customWidth="1"/>
    <col min="4100" max="4100" width="26.140625" bestFit="1" customWidth="1"/>
    <col min="4101" max="4101" width="21.140625" bestFit="1" customWidth="1"/>
    <col min="4353" max="4353" width="88" customWidth="1"/>
    <col min="4354" max="4354" width="30.42578125" bestFit="1" customWidth="1"/>
    <col min="4355" max="4355" width="25.42578125" bestFit="1" customWidth="1"/>
    <col min="4356" max="4356" width="26.140625" bestFit="1" customWidth="1"/>
    <col min="4357" max="4357" width="21.140625" bestFit="1" customWidth="1"/>
    <col min="4609" max="4609" width="88" customWidth="1"/>
    <col min="4610" max="4610" width="30.42578125" bestFit="1" customWidth="1"/>
    <col min="4611" max="4611" width="25.42578125" bestFit="1" customWidth="1"/>
    <col min="4612" max="4612" width="26.140625" bestFit="1" customWidth="1"/>
    <col min="4613" max="4613" width="21.140625" bestFit="1" customWidth="1"/>
    <col min="4865" max="4865" width="88" customWidth="1"/>
    <col min="4866" max="4866" width="30.42578125" bestFit="1" customWidth="1"/>
    <col min="4867" max="4867" width="25.42578125" bestFit="1" customWidth="1"/>
    <col min="4868" max="4868" width="26.140625" bestFit="1" customWidth="1"/>
    <col min="4869" max="4869" width="21.140625" bestFit="1" customWidth="1"/>
    <col min="5121" max="5121" width="88" customWidth="1"/>
    <col min="5122" max="5122" width="30.42578125" bestFit="1" customWidth="1"/>
    <col min="5123" max="5123" width="25.42578125" bestFit="1" customWidth="1"/>
    <col min="5124" max="5124" width="26.140625" bestFit="1" customWidth="1"/>
    <col min="5125" max="5125" width="21.140625" bestFit="1" customWidth="1"/>
    <col min="5377" max="5377" width="88" customWidth="1"/>
    <col min="5378" max="5378" width="30.42578125" bestFit="1" customWidth="1"/>
    <col min="5379" max="5379" width="25.42578125" bestFit="1" customWidth="1"/>
    <col min="5380" max="5380" width="26.140625" bestFit="1" customWidth="1"/>
    <col min="5381" max="5381" width="21.140625" bestFit="1" customWidth="1"/>
    <col min="5633" max="5633" width="88" customWidth="1"/>
    <col min="5634" max="5634" width="30.42578125" bestFit="1" customWidth="1"/>
    <col min="5635" max="5635" width="25.42578125" bestFit="1" customWidth="1"/>
    <col min="5636" max="5636" width="26.140625" bestFit="1" customWidth="1"/>
    <col min="5637" max="5637" width="21.140625" bestFit="1" customWidth="1"/>
    <col min="5889" max="5889" width="88" customWidth="1"/>
    <col min="5890" max="5890" width="30.42578125" bestFit="1" customWidth="1"/>
    <col min="5891" max="5891" width="25.42578125" bestFit="1" customWidth="1"/>
    <col min="5892" max="5892" width="26.140625" bestFit="1" customWidth="1"/>
    <col min="5893" max="5893" width="21.140625" bestFit="1" customWidth="1"/>
    <col min="6145" max="6145" width="88" customWidth="1"/>
    <col min="6146" max="6146" width="30.42578125" bestFit="1" customWidth="1"/>
    <col min="6147" max="6147" width="25.42578125" bestFit="1" customWidth="1"/>
    <col min="6148" max="6148" width="26.140625" bestFit="1" customWidth="1"/>
    <col min="6149" max="6149" width="21.140625" bestFit="1" customWidth="1"/>
    <col min="6401" max="6401" width="88" customWidth="1"/>
    <col min="6402" max="6402" width="30.42578125" bestFit="1" customWidth="1"/>
    <col min="6403" max="6403" width="25.42578125" bestFit="1" customWidth="1"/>
    <col min="6404" max="6404" width="26.140625" bestFit="1" customWidth="1"/>
    <col min="6405" max="6405" width="21.140625" bestFit="1" customWidth="1"/>
    <col min="6657" max="6657" width="88" customWidth="1"/>
    <col min="6658" max="6658" width="30.42578125" bestFit="1" customWidth="1"/>
    <col min="6659" max="6659" width="25.42578125" bestFit="1" customWidth="1"/>
    <col min="6660" max="6660" width="26.140625" bestFit="1" customWidth="1"/>
    <col min="6661" max="6661" width="21.140625" bestFit="1" customWidth="1"/>
    <col min="6913" max="6913" width="88" customWidth="1"/>
    <col min="6914" max="6914" width="30.42578125" bestFit="1" customWidth="1"/>
    <col min="6915" max="6915" width="25.42578125" bestFit="1" customWidth="1"/>
    <col min="6916" max="6916" width="26.140625" bestFit="1" customWidth="1"/>
    <col min="6917" max="6917" width="21.140625" bestFit="1" customWidth="1"/>
    <col min="7169" max="7169" width="88" customWidth="1"/>
    <col min="7170" max="7170" width="30.42578125" bestFit="1" customWidth="1"/>
    <col min="7171" max="7171" width="25.42578125" bestFit="1" customWidth="1"/>
    <col min="7172" max="7172" width="26.140625" bestFit="1" customWidth="1"/>
    <col min="7173" max="7173" width="21.140625" bestFit="1" customWidth="1"/>
    <col min="7425" max="7425" width="88" customWidth="1"/>
    <col min="7426" max="7426" width="30.42578125" bestFit="1" customWidth="1"/>
    <col min="7427" max="7427" width="25.42578125" bestFit="1" customWidth="1"/>
    <col min="7428" max="7428" width="26.140625" bestFit="1" customWidth="1"/>
    <col min="7429" max="7429" width="21.140625" bestFit="1" customWidth="1"/>
    <col min="7681" max="7681" width="88" customWidth="1"/>
    <col min="7682" max="7682" width="30.42578125" bestFit="1" customWidth="1"/>
    <col min="7683" max="7683" width="25.42578125" bestFit="1" customWidth="1"/>
    <col min="7684" max="7684" width="26.140625" bestFit="1" customWidth="1"/>
    <col min="7685" max="7685" width="21.140625" bestFit="1" customWidth="1"/>
    <col min="7937" max="7937" width="88" customWidth="1"/>
    <col min="7938" max="7938" width="30.42578125" bestFit="1" customWidth="1"/>
    <col min="7939" max="7939" width="25.42578125" bestFit="1" customWidth="1"/>
    <col min="7940" max="7940" width="26.140625" bestFit="1" customWidth="1"/>
    <col min="7941" max="7941" width="21.140625" bestFit="1" customWidth="1"/>
    <col min="8193" max="8193" width="88" customWidth="1"/>
    <col min="8194" max="8194" width="30.42578125" bestFit="1" customWidth="1"/>
    <col min="8195" max="8195" width="25.42578125" bestFit="1" customWidth="1"/>
    <col min="8196" max="8196" width="26.140625" bestFit="1" customWidth="1"/>
    <col min="8197" max="8197" width="21.140625" bestFit="1" customWidth="1"/>
    <col min="8449" max="8449" width="88" customWidth="1"/>
    <col min="8450" max="8450" width="30.42578125" bestFit="1" customWidth="1"/>
    <col min="8451" max="8451" width="25.42578125" bestFit="1" customWidth="1"/>
    <col min="8452" max="8452" width="26.140625" bestFit="1" customWidth="1"/>
    <col min="8453" max="8453" width="21.140625" bestFit="1" customWidth="1"/>
    <col min="8705" max="8705" width="88" customWidth="1"/>
    <col min="8706" max="8706" width="30.42578125" bestFit="1" customWidth="1"/>
    <col min="8707" max="8707" width="25.42578125" bestFit="1" customWidth="1"/>
    <col min="8708" max="8708" width="26.140625" bestFit="1" customWidth="1"/>
    <col min="8709" max="8709" width="21.140625" bestFit="1" customWidth="1"/>
    <col min="8961" max="8961" width="88" customWidth="1"/>
    <col min="8962" max="8962" width="30.42578125" bestFit="1" customWidth="1"/>
    <col min="8963" max="8963" width="25.42578125" bestFit="1" customWidth="1"/>
    <col min="8964" max="8964" width="26.140625" bestFit="1" customWidth="1"/>
    <col min="8965" max="8965" width="21.140625" bestFit="1" customWidth="1"/>
    <col min="9217" max="9217" width="88" customWidth="1"/>
    <col min="9218" max="9218" width="30.42578125" bestFit="1" customWidth="1"/>
    <col min="9219" max="9219" width="25.42578125" bestFit="1" customWidth="1"/>
    <col min="9220" max="9220" width="26.140625" bestFit="1" customWidth="1"/>
    <col min="9221" max="9221" width="21.140625" bestFit="1" customWidth="1"/>
    <col min="9473" max="9473" width="88" customWidth="1"/>
    <col min="9474" max="9474" width="30.42578125" bestFit="1" customWidth="1"/>
    <col min="9475" max="9475" width="25.42578125" bestFit="1" customWidth="1"/>
    <col min="9476" max="9476" width="26.140625" bestFit="1" customWidth="1"/>
    <col min="9477" max="9477" width="21.140625" bestFit="1" customWidth="1"/>
    <col min="9729" max="9729" width="88" customWidth="1"/>
    <col min="9730" max="9730" width="30.42578125" bestFit="1" customWidth="1"/>
    <col min="9731" max="9731" width="25.42578125" bestFit="1" customWidth="1"/>
    <col min="9732" max="9732" width="26.140625" bestFit="1" customWidth="1"/>
    <col min="9733" max="9733" width="21.140625" bestFit="1" customWidth="1"/>
    <col min="9985" max="9985" width="88" customWidth="1"/>
    <col min="9986" max="9986" width="30.42578125" bestFit="1" customWidth="1"/>
    <col min="9987" max="9987" width="25.42578125" bestFit="1" customWidth="1"/>
    <col min="9988" max="9988" width="26.140625" bestFit="1" customWidth="1"/>
    <col min="9989" max="9989" width="21.140625" bestFit="1" customWidth="1"/>
    <col min="10241" max="10241" width="88" customWidth="1"/>
    <col min="10242" max="10242" width="30.42578125" bestFit="1" customWidth="1"/>
    <col min="10243" max="10243" width="25.42578125" bestFit="1" customWidth="1"/>
    <col min="10244" max="10244" width="26.140625" bestFit="1" customWidth="1"/>
    <col min="10245" max="10245" width="21.140625" bestFit="1" customWidth="1"/>
    <col min="10497" max="10497" width="88" customWidth="1"/>
    <col min="10498" max="10498" width="30.42578125" bestFit="1" customWidth="1"/>
    <col min="10499" max="10499" width="25.42578125" bestFit="1" customWidth="1"/>
    <col min="10500" max="10500" width="26.140625" bestFit="1" customWidth="1"/>
    <col min="10501" max="10501" width="21.140625" bestFit="1" customWidth="1"/>
    <col min="10753" max="10753" width="88" customWidth="1"/>
    <col min="10754" max="10754" width="30.42578125" bestFit="1" customWidth="1"/>
    <col min="10755" max="10755" width="25.42578125" bestFit="1" customWidth="1"/>
    <col min="10756" max="10756" width="26.140625" bestFit="1" customWidth="1"/>
    <col min="10757" max="10757" width="21.140625" bestFit="1" customWidth="1"/>
    <col min="11009" max="11009" width="88" customWidth="1"/>
    <col min="11010" max="11010" width="30.42578125" bestFit="1" customWidth="1"/>
    <col min="11011" max="11011" width="25.42578125" bestFit="1" customWidth="1"/>
    <col min="11012" max="11012" width="26.140625" bestFit="1" customWidth="1"/>
    <col min="11013" max="11013" width="21.140625" bestFit="1" customWidth="1"/>
    <col min="11265" max="11265" width="88" customWidth="1"/>
    <col min="11266" max="11266" width="30.42578125" bestFit="1" customWidth="1"/>
    <col min="11267" max="11267" width="25.42578125" bestFit="1" customWidth="1"/>
    <col min="11268" max="11268" width="26.140625" bestFit="1" customWidth="1"/>
    <col min="11269" max="11269" width="21.140625" bestFit="1" customWidth="1"/>
    <col min="11521" max="11521" width="88" customWidth="1"/>
    <col min="11522" max="11522" width="30.42578125" bestFit="1" customWidth="1"/>
    <col min="11523" max="11523" width="25.42578125" bestFit="1" customWidth="1"/>
    <col min="11524" max="11524" width="26.140625" bestFit="1" customWidth="1"/>
    <col min="11525" max="11525" width="21.140625" bestFit="1" customWidth="1"/>
    <col min="11777" max="11777" width="88" customWidth="1"/>
    <col min="11778" max="11778" width="30.42578125" bestFit="1" customWidth="1"/>
    <col min="11779" max="11779" width="25.42578125" bestFit="1" customWidth="1"/>
    <col min="11780" max="11780" width="26.140625" bestFit="1" customWidth="1"/>
    <col min="11781" max="11781" width="21.140625" bestFit="1" customWidth="1"/>
    <col min="12033" max="12033" width="88" customWidth="1"/>
    <col min="12034" max="12034" width="30.42578125" bestFit="1" customWidth="1"/>
    <col min="12035" max="12035" width="25.42578125" bestFit="1" customWidth="1"/>
    <col min="12036" max="12036" width="26.140625" bestFit="1" customWidth="1"/>
    <col min="12037" max="12037" width="21.140625" bestFit="1" customWidth="1"/>
    <col min="12289" max="12289" width="88" customWidth="1"/>
    <col min="12290" max="12290" width="30.42578125" bestFit="1" customWidth="1"/>
    <col min="12291" max="12291" width="25.42578125" bestFit="1" customWidth="1"/>
    <col min="12292" max="12292" width="26.140625" bestFit="1" customWidth="1"/>
    <col min="12293" max="12293" width="21.140625" bestFit="1" customWidth="1"/>
    <col min="12545" max="12545" width="88" customWidth="1"/>
    <col min="12546" max="12546" width="30.42578125" bestFit="1" customWidth="1"/>
    <col min="12547" max="12547" width="25.42578125" bestFit="1" customWidth="1"/>
    <col min="12548" max="12548" width="26.140625" bestFit="1" customWidth="1"/>
    <col min="12549" max="12549" width="21.140625" bestFit="1" customWidth="1"/>
    <col min="12801" max="12801" width="88" customWidth="1"/>
    <col min="12802" max="12802" width="30.42578125" bestFit="1" customWidth="1"/>
    <col min="12803" max="12803" width="25.42578125" bestFit="1" customWidth="1"/>
    <col min="12804" max="12804" width="26.140625" bestFit="1" customWidth="1"/>
    <col min="12805" max="12805" width="21.140625" bestFit="1" customWidth="1"/>
    <col min="13057" max="13057" width="88" customWidth="1"/>
    <col min="13058" max="13058" width="30.42578125" bestFit="1" customWidth="1"/>
    <col min="13059" max="13059" width="25.42578125" bestFit="1" customWidth="1"/>
    <col min="13060" max="13060" width="26.140625" bestFit="1" customWidth="1"/>
    <col min="13061" max="13061" width="21.140625" bestFit="1" customWidth="1"/>
    <col min="13313" max="13313" width="88" customWidth="1"/>
    <col min="13314" max="13314" width="30.42578125" bestFit="1" customWidth="1"/>
    <col min="13315" max="13315" width="25.42578125" bestFit="1" customWidth="1"/>
    <col min="13316" max="13316" width="26.140625" bestFit="1" customWidth="1"/>
    <col min="13317" max="13317" width="21.140625" bestFit="1" customWidth="1"/>
    <col min="13569" max="13569" width="88" customWidth="1"/>
    <col min="13570" max="13570" width="30.42578125" bestFit="1" customWidth="1"/>
    <col min="13571" max="13571" width="25.42578125" bestFit="1" customWidth="1"/>
    <col min="13572" max="13572" width="26.140625" bestFit="1" customWidth="1"/>
    <col min="13573" max="13573" width="21.140625" bestFit="1" customWidth="1"/>
    <col min="13825" max="13825" width="88" customWidth="1"/>
    <col min="13826" max="13826" width="30.42578125" bestFit="1" customWidth="1"/>
    <col min="13827" max="13827" width="25.42578125" bestFit="1" customWidth="1"/>
    <col min="13828" max="13828" width="26.140625" bestFit="1" customWidth="1"/>
    <col min="13829" max="13829" width="21.140625" bestFit="1" customWidth="1"/>
    <col min="14081" max="14081" width="88" customWidth="1"/>
    <col min="14082" max="14082" width="30.42578125" bestFit="1" customWidth="1"/>
    <col min="14083" max="14083" width="25.42578125" bestFit="1" customWidth="1"/>
    <col min="14084" max="14084" width="26.140625" bestFit="1" customWidth="1"/>
    <col min="14085" max="14085" width="21.140625" bestFit="1" customWidth="1"/>
    <col min="14337" max="14337" width="88" customWidth="1"/>
    <col min="14338" max="14338" width="30.42578125" bestFit="1" customWidth="1"/>
    <col min="14339" max="14339" width="25.42578125" bestFit="1" customWidth="1"/>
    <col min="14340" max="14340" width="26.140625" bestFit="1" customWidth="1"/>
    <col min="14341" max="14341" width="21.140625" bestFit="1" customWidth="1"/>
    <col min="14593" max="14593" width="88" customWidth="1"/>
    <col min="14594" max="14594" width="30.42578125" bestFit="1" customWidth="1"/>
    <col min="14595" max="14595" width="25.42578125" bestFit="1" customWidth="1"/>
    <col min="14596" max="14596" width="26.140625" bestFit="1" customWidth="1"/>
    <col min="14597" max="14597" width="21.140625" bestFit="1" customWidth="1"/>
    <col min="14849" max="14849" width="88" customWidth="1"/>
    <col min="14850" max="14850" width="30.42578125" bestFit="1" customWidth="1"/>
    <col min="14851" max="14851" width="25.42578125" bestFit="1" customWidth="1"/>
    <col min="14852" max="14852" width="26.140625" bestFit="1" customWidth="1"/>
    <col min="14853" max="14853" width="21.140625" bestFit="1" customWidth="1"/>
    <col min="15105" max="15105" width="88" customWidth="1"/>
    <col min="15106" max="15106" width="30.42578125" bestFit="1" customWidth="1"/>
    <col min="15107" max="15107" width="25.42578125" bestFit="1" customWidth="1"/>
    <col min="15108" max="15108" width="26.140625" bestFit="1" customWidth="1"/>
    <col min="15109" max="15109" width="21.140625" bestFit="1" customWidth="1"/>
    <col min="15361" max="15361" width="88" customWidth="1"/>
    <col min="15362" max="15362" width="30.42578125" bestFit="1" customWidth="1"/>
    <col min="15363" max="15363" width="25.42578125" bestFit="1" customWidth="1"/>
    <col min="15364" max="15364" width="26.140625" bestFit="1" customWidth="1"/>
    <col min="15365" max="15365" width="21.140625" bestFit="1" customWidth="1"/>
    <col min="15617" max="15617" width="88" customWidth="1"/>
    <col min="15618" max="15618" width="30.42578125" bestFit="1" customWidth="1"/>
    <col min="15619" max="15619" width="25.42578125" bestFit="1" customWidth="1"/>
    <col min="15620" max="15620" width="26.140625" bestFit="1" customWidth="1"/>
    <col min="15621" max="15621" width="21.140625" bestFit="1" customWidth="1"/>
    <col min="15873" max="15873" width="88" customWidth="1"/>
    <col min="15874" max="15874" width="30.42578125" bestFit="1" customWidth="1"/>
    <col min="15875" max="15875" width="25.42578125" bestFit="1" customWidth="1"/>
    <col min="15876" max="15876" width="26.140625" bestFit="1" customWidth="1"/>
    <col min="15877" max="15877" width="21.140625" bestFit="1" customWidth="1"/>
    <col min="16129" max="16129" width="88" customWidth="1"/>
    <col min="16130" max="16130" width="30.42578125" bestFit="1" customWidth="1"/>
    <col min="16131" max="16131" width="25.42578125" bestFit="1" customWidth="1"/>
    <col min="16132" max="16132" width="26.140625" bestFit="1" customWidth="1"/>
    <col min="16133" max="16133" width="21.140625" bestFit="1" customWidth="1"/>
  </cols>
  <sheetData>
    <row r="3" spans="1:5" x14ac:dyDescent="0.25">
      <c r="A3" s="222" t="s">
        <v>0</v>
      </c>
      <c r="B3" s="223"/>
      <c r="C3" s="223"/>
      <c r="D3" s="223"/>
      <c r="E3" s="224"/>
    </row>
    <row r="4" spans="1:5" x14ac:dyDescent="0.25">
      <c r="A4" s="225" t="s">
        <v>183</v>
      </c>
      <c r="B4" s="226"/>
      <c r="C4" s="226"/>
      <c r="D4" s="226"/>
      <c r="E4" s="227"/>
    </row>
    <row r="5" spans="1:5" x14ac:dyDescent="0.25">
      <c r="A5" s="225" t="s">
        <v>184</v>
      </c>
      <c r="B5" s="226"/>
      <c r="C5" s="226"/>
      <c r="D5" s="226"/>
      <c r="E5" s="227"/>
    </row>
    <row r="6" spans="1:5" x14ac:dyDescent="0.25">
      <c r="A6" s="225" t="s">
        <v>1336</v>
      </c>
      <c r="B6" s="226"/>
      <c r="C6" s="226"/>
      <c r="D6" s="226"/>
      <c r="E6" s="227"/>
    </row>
    <row r="7" spans="1:5" ht="15" customHeight="1" x14ac:dyDescent="0.25">
      <c r="A7" s="225" t="s">
        <v>1337</v>
      </c>
      <c r="B7" s="226"/>
      <c r="C7" s="226"/>
      <c r="D7" s="226"/>
      <c r="E7" s="227"/>
    </row>
    <row r="8" spans="1:5" ht="15" customHeight="1" x14ac:dyDescent="0.25">
      <c r="A8" s="230" t="s">
        <v>1472</v>
      </c>
      <c r="B8" s="231"/>
      <c r="C8" s="231"/>
      <c r="D8" s="231"/>
      <c r="E8" s="232"/>
    </row>
    <row r="9" spans="1:5" x14ac:dyDescent="0.25">
      <c r="A9" s="18" t="s">
        <v>1338</v>
      </c>
      <c r="B9" s="19" t="s">
        <v>1339</v>
      </c>
      <c r="C9" s="228" t="s">
        <v>1340</v>
      </c>
      <c r="D9" s="229"/>
      <c r="E9" s="18" t="s">
        <v>1341</v>
      </c>
    </row>
    <row r="10" spans="1:5" x14ac:dyDescent="0.25">
      <c r="A10" s="20"/>
      <c r="B10" s="20"/>
      <c r="C10" s="18" t="s">
        <v>193</v>
      </c>
      <c r="D10" s="18" t="s">
        <v>206</v>
      </c>
      <c r="E10" s="20"/>
    </row>
    <row r="11" spans="1:5" x14ac:dyDescent="0.25">
      <c r="A11" s="21" t="s">
        <v>1342</v>
      </c>
      <c r="B11" s="18" t="s">
        <v>1343</v>
      </c>
      <c r="C11" s="71">
        <f>'[1]1ER TRIMESTRE 2021'!C7+'[1]2DO TRIMESTRE 2021'!C7+'[1]3ER TRIMESTRE 2021 '!C7+216998316.08</f>
        <v>1627946936.8799999</v>
      </c>
      <c r="D11" s="71">
        <f>'[1]1ER TRIMESTRE 2021'!D7+'[1]2DO TRIMESTRE 2021'!D7+'[1]3ER TRIMESTRE 2021 '!D7+216998316.08</f>
        <v>1627946936.8799999</v>
      </c>
      <c r="E11" s="71">
        <v>0</v>
      </c>
    </row>
    <row r="12" spans="1:5" x14ac:dyDescent="0.25">
      <c r="A12" s="21" t="s">
        <v>1344</v>
      </c>
      <c r="B12" s="18" t="s">
        <v>1343</v>
      </c>
      <c r="C12" s="69">
        <f>'[1]1ER TRIMESTRE 2021'!C8+'[1]2DO TRIMESTRE 2021'!C8+'[1]3ER TRIMESTRE 2021 '!C8+9271837.95</f>
        <v>53040269.539999992</v>
      </c>
      <c r="D12" s="69">
        <f>'[1]1ER TRIMESTRE 2021'!D8+'[1]2DO TRIMESTRE 2021'!D8+'[1]3ER TRIMESTRE 2021 '!D8+9271837.95</f>
        <v>53040269.539999992</v>
      </c>
      <c r="E12" s="68">
        <v>0</v>
      </c>
    </row>
    <row r="13" spans="1:5" x14ac:dyDescent="0.25">
      <c r="A13" s="21" t="s">
        <v>1345</v>
      </c>
      <c r="B13" s="18" t="s">
        <v>1343</v>
      </c>
      <c r="C13" s="69">
        <f>'[1]2DO TRIMESTRE 2021'!C9+'[1]3ER TRIMESTRE 2021 '!C9+185040</f>
        <v>1454210</v>
      </c>
      <c r="D13" s="69">
        <f>'[1]2DO TRIMESTRE 2021'!D9+'[1]3ER TRIMESTRE 2021 '!D9+185040</f>
        <v>1454210</v>
      </c>
      <c r="E13" s="68">
        <v>0</v>
      </c>
    </row>
    <row r="14" spans="1:5" x14ac:dyDescent="0.25">
      <c r="A14" s="21" t="s">
        <v>1346</v>
      </c>
      <c r="B14" s="18" t="s">
        <v>1343</v>
      </c>
      <c r="C14" s="69">
        <f>'[1]1ER TRIMESTRE 2021'!C9+'[1]2DO TRIMESTRE 2021'!C10+'[1]3ER TRIMESTRE 2021 '!C10+50933491.14</f>
        <v>292940385.19999999</v>
      </c>
      <c r="D14" s="69">
        <f>'[1]1ER TRIMESTRE 2021'!D9+'[1]2DO TRIMESTRE 2021'!D10+'[1]3ER TRIMESTRE 2021 '!D10+50933491.14</f>
        <v>292940385.19999999</v>
      </c>
      <c r="E14" s="68">
        <v>0</v>
      </c>
    </row>
    <row r="15" spans="1:5" x14ac:dyDescent="0.25">
      <c r="A15" s="21" t="s">
        <v>1347</v>
      </c>
      <c r="B15" s="18" t="s">
        <v>1343</v>
      </c>
      <c r="C15" s="69">
        <v>0</v>
      </c>
      <c r="D15" s="69">
        <v>0</v>
      </c>
      <c r="E15" s="68">
        <v>0</v>
      </c>
    </row>
    <row r="16" spans="1:5" x14ac:dyDescent="0.25">
      <c r="A16" s="21" t="s">
        <v>1348</v>
      </c>
      <c r="B16" s="18" t="s">
        <v>1343</v>
      </c>
      <c r="C16" s="69">
        <v>0</v>
      </c>
      <c r="D16" s="69">
        <v>0</v>
      </c>
      <c r="E16" s="68">
        <v>0</v>
      </c>
    </row>
    <row r="17" spans="1:5" x14ac:dyDescent="0.25">
      <c r="A17" s="21" t="s">
        <v>1349</v>
      </c>
      <c r="B17" s="18" t="s">
        <v>1343</v>
      </c>
      <c r="C17" s="69">
        <f>'[1]2DO TRIMESTRE 2021'!C12+'[1]3ER TRIMESTRE 2021 '!C13+904900.41</f>
        <v>95106202.75999999</v>
      </c>
      <c r="D17" s="69">
        <f>'[1]2DO TRIMESTRE 2021'!D12+'[1]3ER TRIMESTRE 2021 '!D13+904900.41</f>
        <v>95106202.75999999</v>
      </c>
      <c r="E17" s="68">
        <v>0</v>
      </c>
    </row>
    <row r="18" spans="1:5" x14ac:dyDescent="0.25">
      <c r="A18" s="21" t="s">
        <v>1350</v>
      </c>
      <c r="B18" s="18" t="s">
        <v>1343</v>
      </c>
      <c r="C18" s="69">
        <v>1438.68</v>
      </c>
      <c r="D18" s="69">
        <v>15934376.68</v>
      </c>
      <c r="E18" s="68"/>
    </row>
    <row r="19" spans="1:5" x14ac:dyDescent="0.25">
      <c r="A19" s="21" t="s">
        <v>1351</v>
      </c>
      <c r="B19" s="22" t="s">
        <v>1343</v>
      </c>
      <c r="C19" s="69">
        <v>0</v>
      </c>
      <c r="D19" s="69">
        <v>0</v>
      </c>
      <c r="E19" s="69">
        <v>0</v>
      </c>
    </row>
    <row r="20" spans="1:5" x14ac:dyDescent="0.25">
      <c r="A20" s="21" t="s">
        <v>1352</v>
      </c>
      <c r="B20" s="22" t="s">
        <v>1343</v>
      </c>
      <c r="C20" s="69">
        <v>0</v>
      </c>
      <c r="D20" s="69">
        <v>0</v>
      </c>
      <c r="E20" s="69">
        <v>0</v>
      </c>
    </row>
    <row r="21" spans="1:5" x14ac:dyDescent="0.25">
      <c r="A21" s="21" t="s">
        <v>1353</v>
      </c>
      <c r="B21" s="22" t="s">
        <v>1343</v>
      </c>
      <c r="C21" s="69">
        <f>'[1]2DO TRIMESTRE 2021'!C15+'[1]3ER TRIMESTRE 2021 '!C16+118.4</f>
        <v>49285995.689999998</v>
      </c>
      <c r="D21" s="69">
        <f>'[1]2DO TRIMESTRE 2021'!D15+'[1]3ER TRIMESTRE 2021 '!D16+118.4</f>
        <v>49285234.689999998</v>
      </c>
      <c r="E21" s="69">
        <v>0</v>
      </c>
    </row>
    <row r="22" spans="1:5" x14ac:dyDescent="0.25">
      <c r="A22" s="21" t="s">
        <v>1354</v>
      </c>
      <c r="B22" s="22" t="s">
        <v>1343</v>
      </c>
      <c r="C22" s="69">
        <f>'[1]2DO TRIMESTRE 2021'!C16+'[1]3ER TRIMESTRE 2021 '!C17+7874204.31</f>
        <v>47244558.43</v>
      </c>
      <c r="D22" s="69">
        <f>'[1]2DO TRIMESTRE 2021'!D16+'[1]3ER TRIMESTRE 2021 '!D17+10498852.31</f>
        <v>47244558.43</v>
      </c>
      <c r="E22" s="69">
        <v>0</v>
      </c>
    </row>
    <row r="23" spans="1:5" ht="15" customHeight="1" x14ac:dyDescent="0.25">
      <c r="A23" s="21" t="s">
        <v>1355</v>
      </c>
      <c r="B23" s="22" t="s">
        <v>1343</v>
      </c>
      <c r="C23" s="69">
        <f>'[1]3ER TRIMESTRE 2021 '!C18+8.11</f>
        <v>596059.11</v>
      </c>
      <c r="D23" s="69">
        <f>'[1]3ER TRIMESTRE 2021 '!D18+8.11</f>
        <v>596059.11</v>
      </c>
      <c r="E23" s="69">
        <v>0</v>
      </c>
    </row>
    <row r="24" spans="1:5" x14ac:dyDescent="0.25">
      <c r="A24" s="21" t="s">
        <v>1314</v>
      </c>
      <c r="B24" s="22" t="s">
        <v>1343</v>
      </c>
      <c r="C24" s="69">
        <v>208463</v>
      </c>
      <c r="D24" s="69">
        <v>208463</v>
      </c>
      <c r="E24" s="69"/>
    </row>
    <row r="25" spans="1:5" x14ac:dyDescent="0.25">
      <c r="A25" s="21" t="s">
        <v>1356</v>
      </c>
      <c r="B25" s="22" t="s">
        <v>1343</v>
      </c>
      <c r="C25" s="69">
        <f>'[1]2DO TRIMESTRE 2021'!C17+'[1]3ER TRIMESTRE 2021 '!C19+2964754.64</f>
        <v>3886669.47</v>
      </c>
      <c r="D25" s="69">
        <f>'[1]2DO TRIMESTRE 2021'!D17+'[1]3ER TRIMESTRE 2021 '!D19+2964754.64</f>
        <v>3886669.47</v>
      </c>
      <c r="E25" s="69">
        <v>0</v>
      </c>
    </row>
    <row r="26" spans="1:5" x14ac:dyDescent="0.25">
      <c r="A26" s="21" t="s">
        <v>1357</v>
      </c>
      <c r="B26" s="22" t="s">
        <v>1343</v>
      </c>
      <c r="C26" s="69">
        <v>0</v>
      </c>
      <c r="D26" s="69">
        <v>0</v>
      </c>
      <c r="E26" s="69">
        <v>0</v>
      </c>
    </row>
    <row r="27" spans="1:5" x14ac:dyDescent="0.25">
      <c r="A27" s="21" t="s">
        <v>1358</v>
      </c>
      <c r="B27" s="22" t="s">
        <v>1343</v>
      </c>
      <c r="C27" s="69">
        <f>'[1]2DO TRIMESTRE 2021'!C18+'[1]3ER TRIMESTRE 2021 '!C21-2356.79</f>
        <v>15545338.000000002</v>
      </c>
      <c r="D27" s="69">
        <f>'[1]2DO TRIMESTRE 2021'!D18+'[1]3ER TRIMESTRE 2021 '!D21-2356.79</f>
        <v>15545338.000000002</v>
      </c>
      <c r="E27" s="69">
        <v>0</v>
      </c>
    </row>
    <row r="28" spans="1:5" x14ac:dyDescent="0.25">
      <c r="A28" s="21" t="s">
        <v>1359</v>
      </c>
      <c r="B28" s="22" t="s">
        <v>1343</v>
      </c>
      <c r="C28" s="69">
        <v>0</v>
      </c>
      <c r="D28" s="69">
        <v>0</v>
      </c>
      <c r="E28" s="69">
        <v>0</v>
      </c>
    </row>
    <row r="29" spans="1:5" x14ac:dyDescent="0.25">
      <c r="A29" s="21" t="s">
        <v>1360</v>
      </c>
      <c r="B29" s="22" t="s">
        <v>1343</v>
      </c>
      <c r="C29" s="69">
        <f>'[1]3ER TRIMESTRE 2021 '!C23+254259</f>
        <v>5085169</v>
      </c>
      <c r="D29" s="69">
        <f>'[1]3ER TRIMESTRE 2021 '!D23+254259</f>
        <v>5085169</v>
      </c>
      <c r="E29" s="69">
        <v>0</v>
      </c>
    </row>
    <row r="30" spans="1:5" x14ac:dyDescent="0.25">
      <c r="A30" s="21" t="s">
        <v>1361</v>
      </c>
      <c r="B30" s="22" t="s">
        <v>1343</v>
      </c>
      <c r="C30" s="69">
        <v>0</v>
      </c>
      <c r="D30" s="69">
        <v>0</v>
      </c>
      <c r="E30" s="69">
        <v>0</v>
      </c>
    </row>
    <row r="31" spans="1:5" x14ac:dyDescent="0.25">
      <c r="A31" s="21" t="s">
        <v>1362</v>
      </c>
      <c r="B31" s="22" t="s">
        <v>1343</v>
      </c>
      <c r="C31" s="69">
        <v>108006.73</v>
      </c>
      <c r="D31" s="69">
        <v>108006.73</v>
      </c>
      <c r="E31" s="69"/>
    </row>
    <row r="32" spans="1:5" x14ac:dyDescent="0.25">
      <c r="A32" s="21" t="s">
        <v>1363</v>
      </c>
      <c r="B32" s="22" t="s">
        <v>1343</v>
      </c>
      <c r="C32" s="69">
        <f>'[1]1ER TRIMESTRE 2021'!C11+'[1]2DO TRIMESTRE 2021'!C20+'[1]3ER TRIMESTRE 2021 '!C25+34059033.36</f>
        <v>196185862.51999998</v>
      </c>
      <c r="D32" s="69">
        <f>'[1]1ER TRIMESTRE 2021'!D11+'[1]2DO TRIMESTRE 2021'!D20+'[1]3ER TRIMESTRE 2021 '!D25+34059033.36</f>
        <v>196185862.51999998</v>
      </c>
      <c r="E32" s="69">
        <v>0</v>
      </c>
    </row>
    <row r="33" spans="1:5" x14ac:dyDescent="0.25">
      <c r="A33" s="21" t="s">
        <v>1364</v>
      </c>
      <c r="B33" s="22" t="s">
        <v>1343</v>
      </c>
      <c r="C33" s="69">
        <f>'[1]1ER TRIMESTRE 2021'!C12+'[1]2DO TRIMESTRE 2021'!C21+'[1]3ER TRIMESTRE 2021 '!C26</f>
        <v>26280705.02</v>
      </c>
      <c r="D33" s="69">
        <f>'[1]1ER TRIMESTRE 2021'!D12+'[1]2DO TRIMESTRE 2021'!D21+'[1]3ER TRIMESTRE 2021 '!D26</f>
        <v>26280676.899999999</v>
      </c>
      <c r="E33" s="69">
        <v>0</v>
      </c>
    </row>
    <row r="34" spans="1:5" x14ac:dyDescent="0.25">
      <c r="A34" s="21" t="s">
        <v>1365</v>
      </c>
      <c r="B34" s="22" t="s">
        <v>1343</v>
      </c>
      <c r="C34" s="69">
        <v>648108</v>
      </c>
      <c r="D34" s="69">
        <v>648108</v>
      </c>
      <c r="E34" s="69"/>
    </row>
    <row r="35" spans="1:5" x14ac:dyDescent="0.25">
      <c r="A35" s="21" t="s">
        <v>1366</v>
      </c>
      <c r="B35" s="22" t="s">
        <v>1343</v>
      </c>
      <c r="C35" s="69">
        <v>110001.49</v>
      </c>
      <c r="D35" s="69">
        <v>110000</v>
      </c>
      <c r="E35" s="69"/>
    </row>
    <row r="36" spans="1:5" x14ac:dyDescent="0.25">
      <c r="A36" s="23" t="s">
        <v>1367</v>
      </c>
      <c r="B36" s="22" t="s">
        <v>1343</v>
      </c>
      <c r="C36" s="70">
        <f>'[1]1ER TRIMESTRE 2021'!C13+'[1]2DO TRIMESTRE 2021'!C22+'[1]3ER TRIMESTRE 2021 '!C27+74912118.77</f>
        <v>403913605.32999998</v>
      </c>
      <c r="D36" s="70">
        <f>'[1]1ER TRIMESTRE 2021'!D13+'[1]2DO TRIMESTRE 2021'!D22+'[1]3ER TRIMESTRE 2021 '!D27+74912118.77</f>
        <v>403913605.32999998</v>
      </c>
      <c r="E36" s="69">
        <v>0</v>
      </c>
    </row>
    <row r="37" spans="1:5" x14ac:dyDescent="0.25">
      <c r="A37" s="23" t="s">
        <v>1368</v>
      </c>
      <c r="B37" s="22" t="s">
        <v>1343</v>
      </c>
      <c r="C37" s="70">
        <v>3389710.96</v>
      </c>
      <c r="D37" s="70">
        <v>3389710.96</v>
      </c>
      <c r="E37" s="69"/>
    </row>
    <row r="38" spans="1:5" x14ac:dyDescent="0.25">
      <c r="A38" s="23" t="s">
        <v>1369</v>
      </c>
      <c r="B38" s="22" t="s">
        <v>1343</v>
      </c>
      <c r="C38" s="69">
        <v>0</v>
      </c>
      <c r="D38" s="69">
        <v>0</v>
      </c>
      <c r="E38" s="69">
        <v>0</v>
      </c>
    </row>
    <row r="39" spans="1:5" x14ac:dyDescent="0.25">
      <c r="A39" s="23" t="s">
        <v>1370</v>
      </c>
      <c r="B39" s="22" t="s">
        <v>1343</v>
      </c>
      <c r="C39" s="69">
        <v>0</v>
      </c>
      <c r="D39" s="69">
        <v>0</v>
      </c>
      <c r="E39" s="69">
        <v>0</v>
      </c>
    </row>
    <row r="40" spans="1:5" x14ac:dyDescent="0.25">
      <c r="A40" s="23" t="s">
        <v>1371</v>
      </c>
      <c r="B40" s="22" t="s">
        <v>1343</v>
      </c>
      <c r="C40" s="69">
        <v>0</v>
      </c>
      <c r="D40" s="69">
        <v>0</v>
      </c>
      <c r="E40" s="69">
        <v>0</v>
      </c>
    </row>
    <row r="41" spans="1:5" x14ac:dyDescent="0.25">
      <c r="A41" s="23" t="s">
        <v>1372</v>
      </c>
      <c r="B41" s="22" t="s">
        <v>1343</v>
      </c>
      <c r="C41" s="69">
        <v>0</v>
      </c>
      <c r="D41" s="69">
        <v>0</v>
      </c>
      <c r="E41" s="69">
        <v>0</v>
      </c>
    </row>
    <row r="42" spans="1:5" x14ac:dyDescent="0.25">
      <c r="A42" s="21" t="s">
        <v>1373</v>
      </c>
      <c r="B42" s="22" t="s">
        <v>1343</v>
      </c>
      <c r="C42" s="69">
        <v>0</v>
      </c>
      <c r="D42" s="69">
        <v>0</v>
      </c>
      <c r="E42" s="69">
        <v>0</v>
      </c>
    </row>
    <row r="43" spans="1:5" x14ac:dyDescent="0.25">
      <c r="A43" s="21" t="s">
        <v>1374</v>
      </c>
      <c r="B43" s="22" t="s">
        <v>1343</v>
      </c>
      <c r="C43" s="69">
        <v>0</v>
      </c>
      <c r="D43" s="69">
        <v>0</v>
      </c>
      <c r="E43" s="69">
        <v>0</v>
      </c>
    </row>
    <row r="44" spans="1:5" x14ac:dyDescent="0.25">
      <c r="B44" s="22" t="s">
        <v>382</v>
      </c>
      <c r="C44" s="72">
        <f>SUM(C11:C43)</f>
        <v>2822977695.8099995</v>
      </c>
      <c r="D44" s="72">
        <f>SUM(D11:D43)</f>
        <v>2838909843.1999998</v>
      </c>
      <c r="E44" s="72">
        <f>SUM(E19:E42)</f>
        <v>0</v>
      </c>
    </row>
  </sheetData>
  <mergeCells count="7">
    <mergeCell ref="A3:E3"/>
    <mergeCell ref="A6:E6"/>
    <mergeCell ref="A7:E7"/>
    <mergeCell ref="C9:D9"/>
    <mergeCell ref="A4:E4"/>
    <mergeCell ref="A5:E5"/>
    <mergeCell ref="A8:E8"/>
  </mergeCells>
  <printOptions horizontalCentered="1"/>
  <pageMargins left="0.11811023622047245" right="0.11811023622047245" top="0.74803149606299213" bottom="0.74803149606299213" header="0.31496062992125984" footer="0.31496062992125984"/>
  <pageSetup scale="7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138"/>
  <sheetViews>
    <sheetView showGridLines="0" showOutlineSymbols="0" topLeftCell="A40" workbookViewId="0">
      <selection activeCell="F44" sqref="F44"/>
    </sheetView>
  </sheetViews>
  <sheetFormatPr baseColWidth="10" defaultRowHeight="12.75" customHeight="1" x14ac:dyDescent="0.25"/>
  <cols>
    <col min="1" max="1" width="48.7109375" customWidth="1"/>
    <col min="2" max="2" width="16.140625" customWidth="1"/>
    <col min="3" max="3" width="15.7109375" customWidth="1"/>
    <col min="4" max="4" width="45.28515625" customWidth="1"/>
    <col min="5" max="5" width="14" customWidth="1"/>
    <col min="6" max="6" width="15.7109375" customWidth="1"/>
    <col min="7" max="256" width="9.140625" customWidth="1"/>
    <col min="257" max="257" width="48.7109375" customWidth="1"/>
    <col min="258" max="258" width="16.140625" customWidth="1"/>
    <col min="259" max="259" width="15.7109375" customWidth="1"/>
    <col min="260" max="260" width="45.28515625" customWidth="1"/>
    <col min="261" max="261" width="14" customWidth="1"/>
    <col min="262" max="262" width="15.7109375" customWidth="1"/>
    <col min="263" max="512" width="9.140625" customWidth="1"/>
    <col min="513" max="513" width="48.7109375" customWidth="1"/>
    <col min="514" max="514" width="16.140625" customWidth="1"/>
    <col min="515" max="515" width="15.7109375" customWidth="1"/>
    <col min="516" max="516" width="45.28515625" customWidth="1"/>
    <col min="517" max="517" width="14" customWidth="1"/>
    <col min="518" max="518" width="15.7109375" customWidth="1"/>
    <col min="519" max="768" width="9.140625" customWidth="1"/>
    <col min="769" max="769" width="48.7109375" customWidth="1"/>
    <col min="770" max="770" width="16.140625" customWidth="1"/>
    <col min="771" max="771" width="15.7109375" customWidth="1"/>
    <col min="772" max="772" width="45.28515625" customWidth="1"/>
    <col min="773" max="773" width="14" customWidth="1"/>
    <col min="774" max="774" width="15.7109375" customWidth="1"/>
    <col min="775" max="1024" width="9.140625" customWidth="1"/>
    <col min="1025" max="1025" width="48.7109375" customWidth="1"/>
    <col min="1026" max="1026" width="16.140625" customWidth="1"/>
    <col min="1027" max="1027" width="15.7109375" customWidth="1"/>
    <col min="1028" max="1028" width="45.28515625" customWidth="1"/>
    <col min="1029" max="1029" width="14" customWidth="1"/>
    <col min="1030" max="1030" width="15.7109375" customWidth="1"/>
    <col min="1031" max="1280" width="9.140625" customWidth="1"/>
    <col min="1281" max="1281" width="48.7109375" customWidth="1"/>
    <col min="1282" max="1282" width="16.140625" customWidth="1"/>
    <col min="1283" max="1283" width="15.7109375" customWidth="1"/>
    <col min="1284" max="1284" width="45.28515625" customWidth="1"/>
    <col min="1285" max="1285" width="14" customWidth="1"/>
    <col min="1286" max="1286" width="15.7109375" customWidth="1"/>
    <col min="1287" max="1536" width="9.140625" customWidth="1"/>
    <col min="1537" max="1537" width="48.7109375" customWidth="1"/>
    <col min="1538" max="1538" width="16.140625" customWidth="1"/>
    <col min="1539" max="1539" width="15.7109375" customWidth="1"/>
    <col min="1540" max="1540" width="45.28515625" customWidth="1"/>
    <col min="1541" max="1541" width="14" customWidth="1"/>
    <col min="1542" max="1542" width="15.7109375" customWidth="1"/>
    <col min="1543" max="1792" width="9.140625" customWidth="1"/>
    <col min="1793" max="1793" width="48.7109375" customWidth="1"/>
    <col min="1794" max="1794" width="16.140625" customWidth="1"/>
    <col min="1795" max="1795" width="15.7109375" customWidth="1"/>
    <col min="1796" max="1796" width="45.28515625" customWidth="1"/>
    <col min="1797" max="1797" width="14" customWidth="1"/>
    <col min="1798" max="1798" width="15.7109375" customWidth="1"/>
    <col min="1799" max="2048" width="9.140625" customWidth="1"/>
    <col min="2049" max="2049" width="48.7109375" customWidth="1"/>
    <col min="2050" max="2050" width="16.140625" customWidth="1"/>
    <col min="2051" max="2051" width="15.7109375" customWidth="1"/>
    <col min="2052" max="2052" width="45.28515625" customWidth="1"/>
    <col min="2053" max="2053" width="14" customWidth="1"/>
    <col min="2054" max="2054" width="15.7109375" customWidth="1"/>
    <col min="2055" max="2304" width="9.140625" customWidth="1"/>
    <col min="2305" max="2305" width="48.7109375" customWidth="1"/>
    <col min="2306" max="2306" width="16.140625" customWidth="1"/>
    <col min="2307" max="2307" width="15.7109375" customWidth="1"/>
    <col min="2308" max="2308" width="45.28515625" customWidth="1"/>
    <col min="2309" max="2309" width="14" customWidth="1"/>
    <col min="2310" max="2310" width="15.7109375" customWidth="1"/>
    <col min="2311" max="2560" width="9.140625" customWidth="1"/>
    <col min="2561" max="2561" width="48.7109375" customWidth="1"/>
    <col min="2562" max="2562" width="16.140625" customWidth="1"/>
    <col min="2563" max="2563" width="15.7109375" customWidth="1"/>
    <col min="2564" max="2564" width="45.28515625" customWidth="1"/>
    <col min="2565" max="2565" width="14" customWidth="1"/>
    <col min="2566" max="2566" width="15.7109375" customWidth="1"/>
    <col min="2567" max="2816" width="9.140625" customWidth="1"/>
    <col min="2817" max="2817" width="48.7109375" customWidth="1"/>
    <col min="2818" max="2818" width="16.140625" customWidth="1"/>
    <col min="2819" max="2819" width="15.7109375" customWidth="1"/>
    <col min="2820" max="2820" width="45.28515625" customWidth="1"/>
    <col min="2821" max="2821" width="14" customWidth="1"/>
    <col min="2822" max="2822" width="15.7109375" customWidth="1"/>
    <col min="2823" max="3072" width="9.140625" customWidth="1"/>
    <col min="3073" max="3073" width="48.7109375" customWidth="1"/>
    <col min="3074" max="3074" width="16.140625" customWidth="1"/>
    <col min="3075" max="3075" width="15.7109375" customWidth="1"/>
    <col min="3076" max="3076" width="45.28515625" customWidth="1"/>
    <col min="3077" max="3077" width="14" customWidth="1"/>
    <col min="3078" max="3078" width="15.7109375" customWidth="1"/>
    <col min="3079" max="3328" width="9.140625" customWidth="1"/>
    <col min="3329" max="3329" width="48.7109375" customWidth="1"/>
    <col min="3330" max="3330" width="16.140625" customWidth="1"/>
    <col min="3331" max="3331" width="15.7109375" customWidth="1"/>
    <col min="3332" max="3332" width="45.28515625" customWidth="1"/>
    <col min="3333" max="3333" width="14" customWidth="1"/>
    <col min="3334" max="3334" width="15.7109375" customWidth="1"/>
    <col min="3335" max="3584" width="9.140625" customWidth="1"/>
    <col min="3585" max="3585" width="48.7109375" customWidth="1"/>
    <col min="3586" max="3586" width="16.140625" customWidth="1"/>
    <col min="3587" max="3587" width="15.7109375" customWidth="1"/>
    <col min="3588" max="3588" width="45.28515625" customWidth="1"/>
    <col min="3589" max="3589" width="14" customWidth="1"/>
    <col min="3590" max="3590" width="15.7109375" customWidth="1"/>
    <col min="3591" max="3840" width="9.140625" customWidth="1"/>
    <col min="3841" max="3841" width="48.7109375" customWidth="1"/>
    <col min="3842" max="3842" width="16.140625" customWidth="1"/>
    <col min="3843" max="3843" width="15.7109375" customWidth="1"/>
    <col min="3844" max="3844" width="45.28515625" customWidth="1"/>
    <col min="3845" max="3845" width="14" customWidth="1"/>
    <col min="3846" max="3846" width="15.7109375" customWidth="1"/>
    <col min="3847" max="4096" width="9.140625" customWidth="1"/>
    <col min="4097" max="4097" width="48.7109375" customWidth="1"/>
    <col min="4098" max="4098" width="16.140625" customWidth="1"/>
    <col min="4099" max="4099" width="15.7109375" customWidth="1"/>
    <col min="4100" max="4100" width="45.28515625" customWidth="1"/>
    <col min="4101" max="4101" width="14" customWidth="1"/>
    <col min="4102" max="4102" width="15.7109375" customWidth="1"/>
    <col min="4103" max="4352" width="9.140625" customWidth="1"/>
    <col min="4353" max="4353" width="48.7109375" customWidth="1"/>
    <col min="4354" max="4354" width="16.140625" customWidth="1"/>
    <col min="4355" max="4355" width="15.7109375" customWidth="1"/>
    <col min="4356" max="4356" width="45.28515625" customWidth="1"/>
    <col min="4357" max="4357" width="14" customWidth="1"/>
    <col min="4358" max="4358" width="15.7109375" customWidth="1"/>
    <col min="4359" max="4608" width="9.140625" customWidth="1"/>
    <col min="4609" max="4609" width="48.7109375" customWidth="1"/>
    <col min="4610" max="4610" width="16.140625" customWidth="1"/>
    <col min="4611" max="4611" width="15.7109375" customWidth="1"/>
    <col min="4612" max="4612" width="45.28515625" customWidth="1"/>
    <col min="4613" max="4613" width="14" customWidth="1"/>
    <col min="4614" max="4614" width="15.7109375" customWidth="1"/>
    <col min="4615" max="4864" width="9.140625" customWidth="1"/>
    <col min="4865" max="4865" width="48.7109375" customWidth="1"/>
    <col min="4866" max="4866" width="16.140625" customWidth="1"/>
    <col min="4867" max="4867" width="15.7109375" customWidth="1"/>
    <col min="4868" max="4868" width="45.28515625" customWidth="1"/>
    <col min="4869" max="4869" width="14" customWidth="1"/>
    <col min="4870" max="4870" width="15.7109375" customWidth="1"/>
    <col min="4871" max="5120" width="9.140625" customWidth="1"/>
    <col min="5121" max="5121" width="48.7109375" customWidth="1"/>
    <col min="5122" max="5122" width="16.140625" customWidth="1"/>
    <col min="5123" max="5123" width="15.7109375" customWidth="1"/>
    <col min="5124" max="5124" width="45.28515625" customWidth="1"/>
    <col min="5125" max="5125" width="14" customWidth="1"/>
    <col min="5126" max="5126" width="15.7109375" customWidth="1"/>
    <col min="5127" max="5376" width="9.140625" customWidth="1"/>
    <col min="5377" max="5377" width="48.7109375" customWidth="1"/>
    <col min="5378" max="5378" width="16.140625" customWidth="1"/>
    <col min="5379" max="5379" width="15.7109375" customWidth="1"/>
    <col min="5380" max="5380" width="45.28515625" customWidth="1"/>
    <col min="5381" max="5381" width="14" customWidth="1"/>
    <col min="5382" max="5382" width="15.7109375" customWidth="1"/>
    <col min="5383" max="5632" width="9.140625" customWidth="1"/>
    <col min="5633" max="5633" width="48.7109375" customWidth="1"/>
    <col min="5634" max="5634" width="16.140625" customWidth="1"/>
    <col min="5635" max="5635" width="15.7109375" customWidth="1"/>
    <col min="5636" max="5636" width="45.28515625" customWidth="1"/>
    <col min="5637" max="5637" width="14" customWidth="1"/>
    <col min="5638" max="5638" width="15.7109375" customWidth="1"/>
    <col min="5639" max="5888" width="9.140625" customWidth="1"/>
    <col min="5889" max="5889" width="48.7109375" customWidth="1"/>
    <col min="5890" max="5890" width="16.140625" customWidth="1"/>
    <col min="5891" max="5891" width="15.7109375" customWidth="1"/>
    <col min="5892" max="5892" width="45.28515625" customWidth="1"/>
    <col min="5893" max="5893" width="14" customWidth="1"/>
    <col min="5894" max="5894" width="15.7109375" customWidth="1"/>
    <col min="5895" max="6144" width="9.140625" customWidth="1"/>
    <col min="6145" max="6145" width="48.7109375" customWidth="1"/>
    <col min="6146" max="6146" width="16.140625" customWidth="1"/>
    <col min="6147" max="6147" width="15.7109375" customWidth="1"/>
    <col min="6148" max="6148" width="45.28515625" customWidth="1"/>
    <col min="6149" max="6149" width="14" customWidth="1"/>
    <col min="6150" max="6150" width="15.7109375" customWidth="1"/>
    <col min="6151" max="6400" width="9.140625" customWidth="1"/>
    <col min="6401" max="6401" width="48.7109375" customWidth="1"/>
    <col min="6402" max="6402" width="16.140625" customWidth="1"/>
    <col min="6403" max="6403" width="15.7109375" customWidth="1"/>
    <col min="6404" max="6404" width="45.28515625" customWidth="1"/>
    <col min="6405" max="6405" width="14" customWidth="1"/>
    <col min="6406" max="6406" width="15.7109375" customWidth="1"/>
    <col min="6407" max="6656" width="9.140625" customWidth="1"/>
    <col min="6657" max="6657" width="48.7109375" customWidth="1"/>
    <col min="6658" max="6658" width="16.140625" customWidth="1"/>
    <col min="6659" max="6659" width="15.7109375" customWidth="1"/>
    <col min="6660" max="6660" width="45.28515625" customWidth="1"/>
    <col min="6661" max="6661" width="14" customWidth="1"/>
    <col min="6662" max="6662" width="15.7109375" customWidth="1"/>
    <col min="6663" max="6912" width="9.140625" customWidth="1"/>
    <col min="6913" max="6913" width="48.7109375" customWidth="1"/>
    <col min="6914" max="6914" width="16.140625" customWidth="1"/>
    <col min="6915" max="6915" width="15.7109375" customWidth="1"/>
    <col min="6916" max="6916" width="45.28515625" customWidth="1"/>
    <col min="6917" max="6917" width="14" customWidth="1"/>
    <col min="6918" max="6918" width="15.7109375" customWidth="1"/>
    <col min="6919" max="7168" width="9.140625" customWidth="1"/>
    <col min="7169" max="7169" width="48.7109375" customWidth="1"/>
    <col min="7170" max="7170" width="16.140625" customWidth="1"/>
    <col min="7171" max="7171" width="15.7109375" customWidth="1"/>
    <col min="7172" max="7172" width="45.28515625" customWidth="1"/>
    <col min="7173" max="7173" width="14" customWidth="1"/>
    <col min="7174" max="7174" width="15.7109375" customWidth="1"/>
    <col min="7175" max="7424" width="9.140625" customWidth="1"/>
    <col min="7425" max="7425" width="48.7109375" customWidth="1"/>
    <col min="7426" max="7426" width="16.140625" customWidth="1"/>
    <col min="7427" max="7427" width="15.7109375" customWidth="1"/>
    <col min="7428" max="7428" width="45.28515625" customWidth="1"/>
    <col min="7429" max="7429" width="14" customWidth="1"/>
    <col min="7430" max="7430" width="15.7109375" customWidth="1"/>
    <col min="7431" max="7680" width="9.140625" customWidth="1"/>
    <col min="7681" max="7681" width="48.7109375" customWidth="1"/>
    <col min="7682" max="7682" width="16.140625" customWidth="1"/>
    <col min="7683" max="7683" width="15.7109375" customWidth="1"/>
    <col min="7684" max="7684" width="45.28515625" customWidth="1"/>
    <col min="7685" max="7685" width="14" customWidth="1"/>
    <col min="7686" max="7686" width="15.7109375" customWidth="1"/>
    <col min="7687" max="7936" width="9.140625" customWidth="1"/>
    <col min="7937" max="7937" width="48.7109375" customWidth="1"/>
    <col min="7938" max="7938" width="16.140625" customWidth="1"/>
    <col min="7939" max="7939" width="15.7109375" customWidth="1"/>
    <col min="7940" max="7940" width="45.28515625" customWidth="1"/>
    <col min="7941" max="7941" width="14" customWidth="1"/>
    <col min="7942" max="7942" width="15.7109375" customWidth="1"/>
    <col min="7943" max="8192" width="9.140625" customWidth="1"/>
    <col min="8193" max="8193" width="48.7109375" customWidth="1"/>
    <col min="8194" max="8194" width="16.140625" customWidth="1"/>
    <col min="8195" max="8195" width="15.7109375" customWidth="1"/>
    <col min="8196" max="8196" width="45.28515625" customWidth="1"/>
    <col min="8197" max="8197" width="14" customWidth="1"/>
    <col min="8198" max="8198" width="15.7109375" customWidth="1"/>
    <col min="8199" max="8448" width="9.140625" customWidth="1"/>
    <col min="8449" max="8449" width="48.7109375" customWidth="1"/>
    <col min="8450" max="8450" width="16.140625" customWidth="1"/>
    <col min="8451" max="8451" width="15.7109375" customWidth="1"/>
    <col min="8452" max="8452" width="45.28515625" customWidth="1"/>
    <col min="8453" max="8453" width="14" customWidth="1"/>
    <col min="8454" max="8454" width="15.7109375" customWidth="1"/>
    <col min="8455" max="8704" width="9.140625" customWidth="1"/>
    <col min="8705" max="8705" width="48.7109375" customWidth="1"/>
    <col min="8706" max="8706" width="16.140625" customWidth="1"/>
    <col min="8707" max="8707" width="15.7109375" customWidth="1"/>
    <col min="8708" max="8708" width="45.28515625" customWidth="1"/>
    <col min="8709" max="8709" width="14" customWidth="1"/>
    <col min="8710" max="8710" width="15.7109375" customWidth="1"/>
    <col min="8711" max="8960" width="9.140625" customWidth="1"/>
    <col min="8961" max="8961" width="48.7109375" customWidth="1"/>
    <col min="8962" max="8962" width="16.140625" customWidth="1"/>
    <col min="8963" max="8963" width="15.7109375" customWidth="1"/>
    <col min="8964" max="8964" width="45.28515625" customWidth="1"/>
    <col min="8965" max="8965" width="14" customWidth="1"/>
    <col min="8966" max="8966" width="15.7109375" customWidth="1"/>
    <col min="8967" max="9216" width="9.140625" customWidth="1"/>
    <col min="9217" max="9217" width="48.7109375" customWidth="1"/>
    <col min="9218" max="9218" width="16.140625" customWidth="1"/>
    <col min="9219" max="9219" width="15.7109375" customWidth="1"/>
    <col min="9220" max="9220" width="45.28515625" customWidth="1"/>
    <col min="9221" max="9221" width="14" customWidth="1"/>
    <col min="9222" max="9222" width="15.7109375" customWidth="1"/>
    <col min="9223" max="9472" width="9.140625" customWidth="1"/>
    <col min="9473" max="9473" width="48.7109375" customWidth="1"/>
    <col min="9474" max="9474" width="16.140625" customWidth="1"/>
    <col min="9475" max="9475" width="15.7109375" customWidth="1"/>
    <col min="9476" max="9476" width="45.28515625" customWidth="1"/>
    <col min="9477" max="9477" width="14" customWidth="1"/>
    <col min="9478" max="9478" width="15.7109375" customWidth="1"/>
    <col min="9479" max="9728" width="9.140625" customWidth="1"/>
    <col min="9729" max="9729" width="48.7109375" customWidth="1"/>
    <col min="9730" max="9730" width="16.140625" customWidth="1"/>
    <col min="9731" max="9731" width="15.7109375" customWidth="1"/>
    <col min="9732" max="9732" width="45.28515625" customWidth="1"/>
    <col min="9733" max="9733" width="14" customWidth="1"/>
    <col min="9734" max="9734" width="15.7109375" customWidth="1"/>
    <col min="9735" max="9984" width="9.140625" customWidth="1"/>
    <col min="9985" max="9985" width="48.7109375" customWidth="1"/>
    <col min="9986" max="9986" width="16.140625" customWidth="1"/>
    <col min="9987" max="9987" width="15.7109375" customWidth="1"/>
    <col min="9988" max="9988" width="45.28515625" customWidth="1"/>
    <col min="9989" max="9989" width="14" customWidth="1"/>
    <col min="9990" max="9990" width="15.7109375" customWidth="1"/>
    <col min="9991" max="10240" width="9.140625" customWidth="1"/>
    <col min="10241" max="10241" width="48.7109375" customWidth="1"/>
    <col min="10242" max="10242" width="16.140625" customWidth="1"/>
    <col min="10243" max="10243" width="15.7109375" customWidth="1"/>
    <col min="10244" max="10244" width="45.28515625" customWidth="1"/>
    <col min="10245" max="10245" width="14" customWidth="1"/>
    <col min="10246" max="10246" width="15.7109375" customWidth="1"/>
    <col min="10247" max="10496" width="9.140625" customWidth="1"/>
    <col min="10497" max="10497" width="48.7109375" customWidth="1"/>
    <col min="10498" max="10498" width="16.140625" customWidth="1"/>
    <col min="10499" max="10499" width="15.7109375" customWidth="1"/>
    <col min="10500" max="10500" width="45.28515625" customWidth="1"/>
    <col min="10501" max="10501" width="14" customWidth="1"/>
    <col min="10502" max="10502" width="15.7109375" customWidth="1"/>
    <col min="10503" max="10752" width="9.140625" customWidth="1"/>
    <col min="10753" max="10753" width="48.7109375" customWidth="1"/>
    <col min="10754" max="10754" width="16.140625" customWidth="1"/>
    <col min="10755" max="10755" width="15.7109375" customWidth="1"/>
    <col min="10756" max="10756" width="45.28515625" customWidth="1"/>
    <col min="10757" max="10757" width="14" customWidth="1"/>
    <col min="10758" max="10758" width="15.7109375" customWidth="1"/>
    <col min="10759" max="11008" width="9.140625" customWidth="1"/>
    <col min="11009" max="11009" width="48.7109375" customWidth="1"/>
    <col min="11010" max="11010" width="16.140625" customWidth="1"/>
    <col min="11011" max="11011" width="15.7109375" customWidth="1"/>
    <col min="11012" max="11012" width="45.28515625" customWidth="1"/>
    <col min="11013" max="11013" width="14" customWidth="1"/>
    <col min="11014" max="11014" width="15.7109375" customWidth="1"/>
    <col min="11015" max="11264" width="9.140625" customWidth="1"/>
    <col min="11265" max="11265" width="48.7109375" customWidth="1"/>
    <col min="11266" max="11266" width="16.140625" customWidth="1"/>
    <col min="11267" max="11267" width="15.7109375" customWidth="1"/>
    <col min="11268" max="11268" width="45.28515625" customWidth="1"/>
    <col min="11269" max="11269" width="14" customWidth="1"/>
    <col min="11270" max="11270" width="15.7109375" customWidth="1"/>
    <col min="11271" max="11520" width="9.140625" customWidth="1"/>
    <col min="11521" max="11521" width="48.7109375" customWidth="1"/>
    <col min="11522" max="11522" width="16.140625" customWidth="1"/>
    <col min="11523" max="11523" width="15.7109375" customWidth="1"/>
    <col min="11524" max="11524" width="45.28515625" customWidth="1"/>
    <col min="11525" max="11525" width="14" customWidth="1"/>
    <col min="11526" max="11526" width="15.7109375" customWidth="1"/>
    <col min="11527" max="11776" width="9.140625" customWidth="1"/>
    <col min="11777" max="11777" width="48.7109375" customWidth="1"/>
    <col min="11778" max="11778" width="16.140625" customWidth="1"/>
    <col min="11779" max="11779" width="15.7109375" customWidth="1"/>
    <col min="11780" max="11780" width="45.28515625" customWidth="1"/>
    <col min="11781" max="11781" width="14" customWidth="1"/>
    <col min="11782" max="11782" width="15.7109375" customWidth="1"/>
    <col min="11783" max="12032" width="9.140625" customWidth="1"/>
    <col min="12033" max="12033" width="48.7109375" customWidth="1"/>
    <col min="12034" max="12034" width="16.140625" customWidth="1"/>
    <col min="12035" max="12035" width="15.7109375" customWidth="1"/>
    <col min="12036" max="12036" width="45.28515625" customWidth="1"/>
    <col min="12037" max="12037" width="14" customWidth="1"/>
    <col min="12038" max="12038" width="15.7109375" customWidth="1"/>
    <col min="12039" max="12288" width="9.140625" customWidth="1"/>
    <col min="12289" max="12289" width="48.7109375" customWidth="1"/>
    <col min="12290" max="12290" width="16.140625" customWidth="1"/>
    <col min="12291" max="12291" width="15.7109375" customWidth="1"/>
    <col min="12292" max="12292" width="45.28515625" customWidth="1"/>
    <col min="12293" max="12293" width="14" customWidth="1"/>
    <col min="12294" max="12294" width="15.7109375" customWidth="1"/>
    <col min="12295" max="12544" width="9.140625" customWidth="1"/>
    <col min="12545" max="12545" width="48.7109375" customWidth="1"/>
    <col min="12546" max="12546" width="16.140625" customWidth="1"/>
    <col min="12547" max="12547" width="15.7109375" customWidth="1"/>
    <col min="12548" max="12548" width="45.28515625" customWidth="1"/>
    <col min="12549" max="12549" width="14" customWidth="1"/>
    <col min="12550" max="12550" width="15.7109375" customWidth="1"/>
    <col min="12551" max="12800" width="9.140625" customWidth="1"/>
    <col min="12801" max="12801" width="48.7109375" customWidth="1"/>
    <col min="12802" max="12802" width="16.140625" customWidth="1"/>
    <col min="12803" max="12803" width="15.7109375" customWidth="1"/>
    <col min="12804" max="12804" width="45.28515625" customWidth="1"/>
    <col min="12805" max="12805" width="14" customWidth="1"/>
    <col min="12806" max="12806" width="15.7109375" customWidth="1"/>
    <col min="12807" max="13056" width="9.140625" customWidth="1"/>
    <col min="13057" max="13057" width="48.7109375" customWidth="1"/>
    <col min="13058" max="13058" width="16.140625" customWidth="1"/>
    <col min="13059" max="13059" width="15.7109375" customWidth="1"/>
    <col min="13060" max="13060" width="45.28515625" customWidth="1"/>
    <col min="13061" max="13061" width="14" customWidth="1"/>
    <col min="13062" max="13062" width="15.7109375" customWidth="1"/>
    <col min="13063" max="13312" width="9.140625" customWidth="1"/>
    <col min="13313" max="13313" width="48.7109375" customWidth="1"/>
    <col min="13314" max="13314" width="16.140625" customWidth="1"/>
    <col min="13315" max="13315" width="15.7109375" customWidth="1"/>
    <col min="13316" max="13316" width="45.28515625" customWidth="1"/>
    <col min="13317" max="13317" width="14" customWidth="1"/>
    <col min="13318" max="13318" width="15.7109375" customWidth="1"/>
    <col min="13319" max="13568" width="9.140625" customWidth="1"/>
    <col min="13569" max="13569" width="48.7109375" customWidth="1"/>
    <col min="13570" max="13570" width="16.140625" customWidth="1"/>
    <col min="13571" max="13571" width="15.7109375" customWidth="1"/>
    <col min="13572" max="13572" width="45.28515625" customWidth="1"/>
    <col min="13573" max="13573" width="14" customWidth="1"/>
    <col min="13574" max="13574" width="15.7109375" customWidth="1"/>
    <col min="13575" max="13824" width="9.140625" customWidth="1"/>
    <col min="13825" max="13825" width="48.7109375" customWidth="1"/>
    <col min="13826" max="13826" width="16.140625" customWidth="1"/>
    <col min="13827" max="13827" width="15.7109375" customWidth="1"/>
    <col min="13828" max="13828" width="45.28515625" customWidth="1"/>
    <col min="13829" max="13829" width="14" customWidth="1"/>
    <col min="13830" max="13830" width="15.7109375" customWidth="1"/>
    <col min="13831" max="14080" width="9.140625" customWidth="1"/>
    <col min="14081" max="14081" width="48.7109375" customWidth="1"/>
    <col min="14082" max="14082" width="16.140625" customWidth="1"/>
    <col min="14083" max="14083" width="15.7109375" customWidth="1"/>
    <col min="14084" max="14084" width="45.28515625" customWidth="1"/>
    <col min="14085" max="14085" width="14" customWidth="1"/>
    <col min="14086" max="14086" width="15.7109375" customWidth="1"/>
    <col min="14087" max="14336" width="9.140625" customWidth="1"/>
    <col min="14337" max="14337" width="48.7109375" customWidth="1"/>
    <col min="14338" max="14338" width="16.140625" customWidth="1"/>
    <col min="14339" max="14339" width="15.7109375" customWidth="1"/>
    <col min="14340" max="14340" width="45.28515625" customWidth="1"/>
    <col min="14341" max="14341" width="14" customWidth="1"/>
    <col min="14342" max="14342" width="15.7109375" customWidth="1"/>
    <col min="14343" max="14592" width="9.140625" customWidth="1"/>
    <col min="14593" max="14593" width="48.7109375" customWidth="1"/>
    <col min="14594" max="14594" width="16.140625" customWidth="1"/>
    <col min="14595" max="14595" width="15.7109375" customWidth="1"/>
    <col min="14596" max="14596" width="45.28515625" customWidth="1"/>
    <col min="14597" max="14597" width="14" customWidth="1"/>
    <col min="14598" max="14598" width="15.7109375" customWidth="1"/>
    <col min="14599" max="14848" width="9.140625" customWidth="1"/>
    <col min="14849" max="14849" width="48.7109375" customWidth="1"/>
    <col min="14850" max="14850" width="16.140625" customWidth="1"/>
    <col min="14851" max="14851" width="15.7109375" customWidth="1"/>
    <col min="14852" max="14852" width="45.28515625" customWidth="1"/>
    <col min="14853" max="14853" width="14" customWidth="1"/>
    <col min="14854" max="14854" width="15.7109375" customWidth="1"/>
    <col min="14855" max="15104" width="9.140625" customWidth="1"/>
    <col min="15105" max="15105" width="48.7109375" customWidth="1"/>
    <col min="15106" max="15106" width="16.140625" customWidth="1"/>
    <col min="15107" max="15107" width="15.7109375" customWidth="1"/>
    <col min="15108" max="15108" width="45.28515625" customWidth="1"/>
    <col min="15109" max="15109" width="14" customWidth="1"/>
    <col min="15110" max="15110" width="15.7109375" customWidth="1"/>
    <col min="15111" max="15360" width="9.140625" customWidth="1"/>
    <col min="15361" max="15361" width="48.7109375" customWidth="1"/>
    <col min="15362" max="15362" width="16.140625" customWidth="1"/>
    <col min="15363" max="15363" width="15.7109375" customWidth="1"/>
    <col min="15364" max="15364" width="45.28515625" customWidth="1"/>
    <col min="15365" max="15365" width="14" customWidth="1"/>
    <col min="15366" max="15366" width="15.7109375" customWidth="1"/>
    <col min="15367" max="15616" width="9.140625" customWidth="1"/>
    <col min="15617" max="15617" width="48.7109375" customWidth="1"/>
    <col min="15618" max="15618" width="16.140625" customWidth="1"/>
    <col min="15619" max="15619" width="15.7109375" customWidth="1"/>
    <col min="15620" max="15620" width="45.28515625" customWidth="1"/>
    <col min="15621" max="15621" width="14" customWidth="1"/>
    <col min="15622" max="15622" width="15.7109375" customWidth="1"/>
    <col min="15623" max="15872" width="9.140625" customWidth="1"/>
    <col min="15873" max="15873" width="48.7109375" customWidth="1"/>
    <col min="15874" max="15874" width="16.140625" customWidth="1"/>
    <col min="15875" max="15875" width="15.7109375" customWidth="1"/>
    <col min="15876" max="15876" width="45.28515625" customWidth="1"/>
    <col min="15877" max="15877" width="14" customWidth="1"/>
    <col min="15878" max="15878" width="15.7109375" customWidth="1"/>
    <col min="15879" max="16128" width="9.140625" customWidth="1"/>
    <col min="16129" max="16129" width="48.7109375" customWidth="1"/>
    <col min="16130" max="16130" width="16.140625" customWidth="1"/>
    <col min="16131" max="16131" width="15.7109375" customWidth="1"/>
    <col min="16132" max="16132" width="45.28515625" customWidth="1"/>
    <col min="16133" max="16133" width="14" customWidth="1"/>
    <col min="16134" max="16134" width="15.7109375" customWidth="1"/>
    <col min="16135" max="16384" width="9.140625" customWidth="1"/>
  </cols>
  <sheetData>
    <row r="1" spans="1:6" ht="69.75" customHeight="1" x14ac:dyDescent="0.25">
      <c r="A1" s="304" t="s">
        <v>3245</v>
      </c>
      <c r="B1" s="305"/>
      <c r="C1" s="305"/>
      <c r="D1" s="305"/>
      <c r="E1" s="305"/>
      <c r="F1" s="306"/>
    </row>
    <row r="2" spans="1:6" ht="27.75" customHeight="1" x14ac:dyDescent="0.25">
      <c r="A2" s="307" t="s">
        <v>3109</v>
      </c>
      <c r="B2" s="307" t="s">
        <v>3246</v>
      </c>
      <c r="C2" s="307" t="s">
        <v>3247</v>
      </c>
      <c r="D2" s="307" t="s">
        <v>3109</v>
      </c>
      <c r="E2" s="307" t="s">
        <v>3246</v>
      </c>
      <c r="F2" s="307" t="s">
        <v>3247</v>
      </c>
    </row>
    <row r="3" spans="1:6" ht="18" customHeight="1" x14ac:dyDescent="0.25">
      <c r="A3" s="308" t="s">
        <v>3248</v>
      </c>
      <c r="B3" s="309"/>
      <c r="C3" s="309"/>
      <c r="D3" s="308" t="s">
        <v>3249</v>
      </c>
      <c r="E3" s="309"/>
      <c r="F3" s="309"/>
    </row>
    <row r="4" spans="1:6" ht="18" customHeight="1" x14ac:dyDescent="0.25">
      <c r="A4" s="308" t="s">
        <v>3250</v>
      </c>
      <c r="B4" s="309"/>
      <c r="C4" s="309"/>
      <c r="D4" s="308" t="s">
        <v>3251</v>
      </c>
      <c r="E4" s="309"/>
      <c r="F4" s="309"/>
    </row>
    <row r="5" spans="1:6" ht="27.75" customHeight="1" x14ac:dyDescent="0.25">
      <c r="A5" s="310" t="s">
        <v>3252</v>
      </c>
      <c r="B5" s="311">
        <v>2201357854.5100002</v>
      </c>
      <c r="C5" s="311">
        <v>2403448476.5700002</v>
      </c>
      <c r="D5" s="310" t="s">
        <v>3253</v>
      </c>
      <c r="E5" s="311">
        <v>94500981.370000005</v>
      </c>
      <c r="F5" s="311">
        <v>165606177.99000001</v>
      </c>
    </row>
    <row r="6" spans="1:6" ht="18" customHeight="1" x14ac:dyDescent="0.25">
      <c r="A6" s="310" t="s">
        <v>3254</v>
      </c>
      <c r="B6" s="311">
        <v>920000</v>
      </c>
      <c r="C6" s="311">
        <v>920000</v>
      </c>
      <c r="D6" s="310" t="s">
        <v>3255</v>
      </c>
      <c r="E6" s="311">
        <v>747325.36</v>
      </c>
      <c r="F6" s="311">
        <v>108274.89</v>
      </c>
    </row>
    <row r="7" spans="1:6" ht="17.25" customHeight="1" x14ac:dyDescent="0.25">
      <c r="A7" s="310" t="s">
        <v>3256</v>
      </c>
      <c r="B7" s="311">
        <v>2191753570.1799998</v>
      </c>
      <c r="C7" s="311">
        <v>2393930504.4299998</v>
      </c>
      <c r="D7" s="310" t="s">
        <v>3257</v>
      </c>
      <c r="E7" s="311">
        <v>0</v>
      </c>
      <c r="F7" s="311">
        <v>69402496.790000007</v>
      </c>
    </row>
    <row r="8" spans="1:6" ht="18" customHeight="1" x14ac:dyDescent="0.25">
      <c r="A8" s="310" t="s">
        <v>3258</v>
      </c>
      <c r="B8" s="311">
        <v>8684284.3300000001</v>
      </c>
      <c r="C8" s="311">
        <v>8597972.1400000006</v>
      </c>
      <c r="D8" s="310" t="s">
        <v>3259</v>
      </c>
      <c r="E8" s="311">
        <v>4630328.13</v>
      </c>
      <c r="F8" s="311">
        <v>1999981.94</v>
      </c>
    </row>
    <row r="9" spans="1:6" ht="18" customHeight="1" x14ac:dyDescent="0.25">
      <c r="A9" s="310" t="s">
        <v>3260</v>
      </c>
      <c r="B9" s="311">
        <v>0</v>
      </c>
      <c r="C9" s="311">
        <v>0</v>
      </c>
      <c r="D9" s="310" t="s">
        <v>3261</v>
      </c>
      <c r="E9" s="311">
        <v>0</v>
      </c>
      <c r="F9" s="311">
        <v>0</v>
      </c>
    </row>
    <row r="10" spans="1:6" ht="18" customHeight="1" x14ac:dyDescent="0.25">
      <c r="A10" s="310" t="s">
        <v>3262</v>
      </c>
      <c r="B10" s="311">
        <v>0</v>
      </c>
      <c r="C10" s="311">
        <v>0</v>
      </c>
      <c r="D10" s="310" t="s">
        <v>3263</v>
      </c>
      <c r="E10" s="311">
        <v>2642424.9700000002</v>
      </c>
      <c r="F10" s="311">
        <v>23412281.5</v>
      </c>
    </row>
    <row r="11" spans="1:6" ht="26.25" customHeight="1" x14ac:dyDescent="0.25">
      <c r="A11" s="310" t="s">
        <v>3264</v>
      </c>
      <c r="B11" s="311">
        <v>0</v>
      </c>
      <c r="C11" s="311">
        <v>0</v>
      </c>
      <c r="D11" s="310" t="s">
        <v>3265</v>
      </c>
      <c r="E11" s="311">
        <v>0</v>
      </c>
      <c r="F11" s="311">
        <v>0</v>
      </c>
    </row>
    <row r="12" spans="1:6" ht="18" customHeight="1" x14ac:dyDescent="0.25">
      <c r="A12" s="310" t="s">
        <v>3266</v>
      </c>
      <c r="B12" s="311">
        <v>0</v>
      </c>
      <c r="C12" s="311">
        <v>0</v>
      </c>
      <c r="D12" s="310" t="s">
        <v>3267</v>
      </c>
      <c r="E12" s="311">
        <v>74266188.849999994</v>
      </c>
      <c r="F12" s="311">
        <v>57105980.32</v>
      </c>
    </row>
    <row r="13" spans="1:6" ht="25.5" customHeight="1" x14ac:dyDescent="0.25">
      <c r="A13" s="310" t="s">
        <v>3268</v>
      </c>
      <c r="B13" s="311">
        <v>14284510.9</v>
      </c>
      <c r="C13" s="311">
        <v>9077641.9800000004</v>
      </c>
      <c r="D13" s="310" t="s">
        <v>3269</v>
      </c>
      <c r="E13" s="311">
        <v>0</v>
      </c>
      <c r="F13" s="311">
        <v>0</v>
      </c>
    </row>
    <row r="14" spans="1:6" ht="18" customHeight="1" x14ac:dyDescent="0.25">
      <c r="A14" s="310" t="s">
        <v>3270</v>
      </c>
      <c r="B14" s="311">
        <v>0</v>
      </c>
      <c r="C14" s="311">
        <v>0</v>
      </c>
      <c r="D14" s="310" t="s">
        <v>3271</v>
      </c>
      <c r="E14" s="311">
        <v>12214714.060000001</v>
      </c>
      <c r="F14" s="311">
        <v>13577162.550000001</v>
      </c>
    </row>
    <row r="15" spans="1:6" ht="17.25" customHeight="1" x14ac:dyDescent="0.25">
      <c r="A15" s="310" t="s">
        <v>3272</v>
      </c>
      <c r="B15" s="311">
        <v>8764123.2699999996</v>
      </c>
      <c r="C15" s="311">
        <v>9071601.9800000004</v>
      </c>
      <c r="D15" s="310" t="s">
        <v>3273</v>
      </c>
      <c r="E15" s="311">
        <v>44132391.630000003</v>
      </c>
      <c r="F15" s="311">
        <v>41334473.950000003</v>
      </c>
    </row>
    <row r="16" spans="1:6" ht="18" customHeight="1" x14ac:dyDescent="0.25">
      <c r="A16" s="310" t="s">
        <v>3274</v>
      </c>
      <c r="B16" s="311">
        <v>5235</v>
      </c>
      <c r="C16" s="311">
        <v>6040</v>
      </c>
      <c r="D16" s="310" t="s">
        <v>3275</v>
      </c>
      <c r="E16" s="311">
        <v>0</v>
      </c>
      <c r="F16" s="311">
        <v>0</v>
      </c>
    </row>
    <row r="17" spans="1:6" ht="26.25" customHeight="1" x14ac:dyDescent="0.25">
      <c r="A17" s="310" t="s">
        <v>3276</v>
      </c>
      <c r="B17" s="311">
        <v>595</v>
      </c>
      <c r="C17" s="311">
        <v>0</v>
      </c>
      <c r="D17" s="310" t="s">
        <v>3277</v>
      </c>
      <c r="E17" s="311">
        <v>0</v>
      </c>
      <c r="F17" s="311">
        <v>0</v>
      </c>
    </row>
    <row r="18" spans="1:6" ht="18" customHeight="1" x14ac:dyDescent="0.25">
      <c r="A18" s="310" t="s">
        <v>3278</v>
      </c>
      <c r="B18" s="311">
        <v>0</v>
      </c>
      <c r="C18" s="311">
        <v>0</v>
      </c>
      <c r="D18" s="310" t="s">
        <v>3279</v>
      </c>
      <c r="E18" s="311">
        <v>44132391.630000003</v>
      </c>
      <c r="F18" s="311">
        <v>41334473.950000003</v>
      </c>
    </row>
    <row r="19" spans="1:6" ht="25.5" customHeight="1" x14ac:dyDescent="0.25">
      <c r="A19" s="310" t="s">
        <v>3280</v>
      </c>
      <c r="B19" s="311">
        <v>0</v>
      </c>
      <c r="C19" s="311">
        <v>0</v>
      </c>
      <c r="D19" s="310" t="s">
        <v>3281</v>
      </c>
      <c r="E19" s="311">
        <v>0</v>
      </c>
      <c r="F19" s="311">
        <v>0</v>
      </c>
    </row>
    <row r="20" spans="1:6" ht="25.5" customHeight="1" x14ac:dyDescent="0.25">
      <c r="A20" s="310" t="s">
        <v>3282</v>
      </c>
      <c r="B20" s="311">
        <v>5514557.6299999999</v>
      </c>
      <c r="C20" s="311">
        <v>0</v>
      </c>
      <c r="D20" s="310" t="s">
        <v>3283</v>
      </c>
      <c r="E20" s="311">
        <v>0</v>
      </c>
      <c r="F20" s="311">
        <v>0</v>
      </c>
    </row>
    <row r="21" spans="1:6" ht="18" customHeight="1" x14ac:dyDescent="0.25">
      <c r="A21" s="310" t="s">
        <v>3284</v>
      </c>
      <c r="B21" s="311">
        <v>272387658.10000002</v>
      </c>
      <c r="C21" s="311">
        <v>193479417.69999999</v>
      </c>
      <c r="D21" s="310" t="s">
        <v>3285</v>
      </c>
      <c r="E21" s="311">
        <v>0</v>
      </c>
      <c r="F21" s="311">
        <v>0</v>
      </c>
    </row>
    <row r="22" spans="1:6" ht="24.75" customHeight="1" x14ac:dyDescent="0.25">
      <c r="A22" s="310" t="s">
        <v>3286</v>
      </c>
      <c r="B22" s="311">
        <v>116995940.01000001</v>
      </c>
      <c r="C22" s="311">
        <v>89995940.010000005</v>
      </c>
      <c r="D22" s="310" t="s">
        <v>3287</v>
      </c>
      <c r="E22" s="311">
        <v>0</v>
      </c>
      <c r="F22" s="311">
        <v>0</v>
      </c>
    </row>
    <row r="23" spans="1:6" ht="24" customHeight="1" x14ac:dyDescent="0.25">
      <c r="A23" s="310" t="s">
        <v>3288</v>
      </c>
      <c r="B23" s="311">
        <v>0</v>
      </c>
      <c r="C23" s="311">
        <v>0</v>
      </c>
      <c r="D23" s="310" t="s">
        <v>3289</v>
      </c>
      <c r="E23" s="311">
        <v>0</v>
      </c>
      <c r="F23" s="311">
        <v>0</v>
      </c>
    </row>
    <row r="24" spans="1:6" ht="21.75" customHeight="1" x14ac:dyDescent="0.25">
      <c r="A24" s="310" t="s">
        <v>3290</v>
      </c>
      <c r="B24" s="311">
        <v>0</v>
      </c>
      <c r="C24" s="311">
        <v>0</v>
      </c>
      <c r="D24" s="310" t="s">
        <v>3291</v>
      </c>
      <c r="E24" s="311">
        <v>0</v>
      </c>
      <c r="F24" s="311">
        <v>0</v>
      </c>
    </row>
    <row r="25" spans="1:6" ht="18" customHeight="1" x14ac:dyDescent="0.25">
      <c r="A25" s="310" t="s">
        <v>3292</v>
      </c>
      <c r="B25" s="311">
        <v>155391718.09</v>
      </c>
      <c r="C25" s="311">
        <v>103483477.69</v>
      </c>
      <c r="D25" s="310" t="s">
        <v>3293</v>
      </c>
      <c r="E25" s="311">
        <v>0</v>
      </c>
      <c r="F25" s="311">
        <v>0</v>
      </c>
    </row>
    <row r="26" spans="1:6" ht="18" customHeight="1" x14ac:dyDescent="0.25">
      <c r="A26" s="310" t="s">
        <v>3294</v>
      </c>
      <c r="B26" s="311">
        <v>0</v>
      </c>
      <c r="C26" s="311">
        <v>0</v>
      </c>
      <c r="D26" s="310" t="s">
        <v>3295</v>
      </c>
      <c r="E26" s="311">
        <v>0</v>
      </c>
      <c r="F26" s="311">
        <v>0</v>
      </c>
    </row>
    <row r="27" spans="1:6" ht="27" customHeight="1" x14ac:dyDescent="0.25">
      <c r="A27" s="310" t="s">
        <v>3296</v>
      </c>
      <c r="B27" s="311">
        <v>0</v>
      </c>
      <c r="C27" s="311">
        <v>0</v>
      </c>
      <c r="D27" s="310" t="s">
        <v>3297</v>
      </c>
      <c r="E27" s="311">
        <v>6288829.5700000003</v>
      </c>
      <c r="F27" s="311">
        <v>4698955.43</v>
      </c>
    </row>
    <row r="28" spans="1:6" ht="17.25" customHeight="1" x14ac:dyDescent="0.25">
      <c r="A28" s="310" t="s">
        <v>3298</v>
      </c>
      <c r="B28" s="311">
        <v>0</v>
      </c>
      <c r="C28" s="311">
        <v>0</v>
      </c>
      <c r="D28" s="310" t="s">
        <v>3299</v>
      </c>
      <c r="E28" s="311">
        <v>6288829.5700000003</v>
      </c>
      <c r="F28" s="311">
        <v>4698955.43</v>
      </c>
    </row>
    <row r="29" spans="1:6" ht="18" customHeight="1" x14ac:dyDescent="0.25">
      <c r="A29" s="310" t="s">
        <v>3300</v>
      </c>
      <c r="B29" s="311">
        <v>0</v>
      </c>
      <c r="C29" s="311">
        <v>0</v>
      </c>
      <c r="D29" s="310" t="s">
        <v>3301</v>
      </c>
      <c r="E29" s="311">
        <v>0</v>
      </c>
      <c r="F29" s="311">
        <v>0</v>
      </c>
    </row>
    <row r="30" spans="1:6" ht="18" customHeight="1" x14ac:dyDescent="0.25">
      <c r="A30" s="310" t="s">
        <v>3302</v>
      </c>
      <c r="B30" s="311">
        <v>0</v>
      </c>
      <c r="C30" s="311">
        <v>0</v>
      </c>
      <c r="D30" s="310" t="s">
        <v>3303</v>
      </c>
      <c r="E30" s="311">
        <v>0</v>
      </c>
      <c r="F30" s="311">
        <v>0</v>
      </c>
    </row>
    <row r="31" spans="1:6" ht="25.5" customHeight="1" x14ac:dyDescent="0.25">
      <c r="A31" s="310" t="s">
        <v>3304</v>
      </c>
      <c r="B31" s="311">
        <v>0</v>
      </c>
      <c r="C31" s="311">
        <v>0</v>
      </c>
      <c r="D31" s="310" t="s">
        <v>3305</v>
      </c>
      <c r="E31" s="311">
        <v>0</v>
      </c>
      <c r="F31" s="311">
        <v>0</v>
      </c>
    </row>
    <row r="32" spans="1:6" ht="24" customHeight="1" x14ac:dyDescent="0.25">
      <c r="A32" s="310" t="s">
        <v>3306</v>
      </c>
      <c r="B32" s="311">
        <v>0</v>
      </c>
      <c r="C32" s="311">
        <v>0</v>
      </c>
      <c r="D32" s="310" t="s">
        <v>3307</v>
      </c>
      <c r="E32" s="311">
        <v>0</v>
      </c>
      <c r="F32" s="311">
        <v>0</v>
      </c>
    </row>
    <row r="33" spans="1:6" ht="18" customHeight="1" x14ac:dyDescent="0.25">
      <c r="A33" s="310" t="s">
        <v>3308</v>
      </c>
      <c r="B33" s="311">
        <v>0</v>
      </c>
      <c r="C33" s="311">
        <v>0</v>
      </c>
      <c r="D33" s="310" t="s">
        <v>3309</v>
      </c>
      <c r="E33" s="311">
        <v>0</v>
      </c>
      <c r="F33" s="311">
        <v>0</v>
      </c>
    </row>
    <row r="34" spans="1:6" ht="25.5" customHeight="1" x14ac:dyDescent="0.25">
      <c r="A34" s="310" t="s">
        <v>3310</v>
      </c>
      <c r="B34" s="311">
        <v>0</v>
      </c>
      <c r="C34" s="311">
        <v>0</v>
      </c>
      <c r="D34" s="310" t="s">
        <v>3311</v>
      </c>
      <c r="E34" s="311">
        <v>544367.49</v>
      </c>
      <c r="F34" s="311">
        <v>302073.69</v>
      </c>
    </row>
    <row r="35" spans="1:6" ht="26.25" customHeight="1" x14ac:dyDescent="0.25">
      <c r="A35" s="310" t="s">
        <v>3312</v>
      </c>
      <c r="B35" s="311">
        <v>0</v>
      </c>
      <c r="C35" s="311">
        <v>0</v>
      </c>
      <c r="D35" s="310" t="s">
        <v>3313</v>
      </c>
      <c r="E35" s="311">
        <v>0</v>
      </c>
      <c r="F35" s="311">
        <v>0</v>
      </c>
    </row>
    <row r="36" spans="1:6" ht="18" customHeight="1" x14ac:dyDescent="0.25">
      <c r="A36" s="310" t="s">
        <v>3314</v>
      </c>
      <c r="B36" s="311">
        <v>0</v>
      </c>
      <c r="C36" s="311">
        <v>0</v>
      </c>
      <c r="D36" s="310" t="s">
        <v>3315</v>
      </c>
      <c r="E36" s="311">
        <v>0</v>
      </c>
      <c r="F36" s="311">
        <v>0</v>
      </c>
    </row>
    <row r="37" spans="1:6" ht="17.25" customHeight="1" x14ac:dyDescent="0.25">
      <c r="A37" s="310" t="s">
        <v>3316</v>
      </c>
      <c r="B37" s="311">
        <v>681868.6</v>
      </c>
      <c r="C37" s="311">
        <v>340996</v>
      </c>
      <c r="D37" s="310" t="s">
        <v>3317</v>
      </c>
      <c r="E37" s="311">
        <v>544367.49</v>
      </c>
      <c r="F37" s="311">
        <v>302073.69</v>
      </c>
    </row>
    <row r="38" spans="1:6" ht="18" customHeight="1" x14ac:dyDescent="0.25">
      <c r="A38" s="310" t="s">
        <v>3318</v>
      </c>
      <c r="B38" s="311">
        <v>5400</v>
      </c>
      <c r="C38" s="311">
        <v>5400</v>
      </c>
      <c r="D38" s="310" t="s">
        <v>3319</v>
      </c>
      <c r="E38" s="311">
        <v>558791630</v>
      </c>
      <c r="F38" s="311">
        <v>505262627</v>
      </c>
    </row>
    <row r="39" spans="1:6" ht="18" customHeight="1" x14ac:dyDescent="0.25">
      <c r="A39" s="310" t="s">
        <v>3320</v>
      </c>
      <c r="B39" s="311">
        <v>0</v>
      </c>
      <c r="C39" s="311">
        <v>0</v>
      </c>
      <c r="D39" s="310" t="s">
        <v>3321</v>
      </c>
      <c r="E39" s="311">
        <v>370</v>
      </c>
      <c r="F39" s="311">
        <v>0</v>
      </c>
    </row>
    <row r="40" spans="1:6" ht="23.25" customHeight="1" x14ac:dyDescent="0.25">
      <c r="A40" s="310" t="s">
        <v>3322</v>
      </c>
      <c r="B40" s="311">
        <v>676468.6</v>
      </c>
      <c r="C40" s="311">
        <v>335596</v>
      </c>
      <c r="D40" s="310" t="s">
        <v>3323</v>
      </c>
      <c r="E40" s="311">
        <v>558791260</v>
      </c>
      <c r="F40" s="311">
        <v>505262627</v>
      </c>
    </row>
    <row r="41" spans="1:6" ht="17.25" customHeight="1" x14ac:dyDescent="0.25">
      <c r="A41" s="310" t="s">
        <v>3324</v>
      </c>
      <c r="B41" s="311">
        <v>0</v>
      </c>
      <c r="C41" s="311">
        <v>0</v>
      </c>
      <c r="D41" s="310" t="s">
        <v>3325</v>
      </c>
      <c r="E41" s="311">
        <v>0</v>
      </c>
      <c r="F41" s="311">
        <v>0</v>
      </c>
    </row>
    <row r="42" spans="1:6" ht="18" customHeight="1" x14ac:dyDescent="0.25">
      <c r="A42" s="310"/>
      <c r="B42" s="312"/>
      <c r="C42" s="312"/>
      <c r="D42" s="310"/>
      <c r="E42" s="312"/>
      <c r="F42" s="312"/>
    </row>
    <row r="43" spans="1:6" ht="26.25" customHeight="1" x14ac:dyDescent="0.25">
      <c r="A43" s="308" t="s">
        <v>3326</v>
      </c>
      <c r="B43" s="313">
        <v>2488711892.1100001</v>
      </c>
      <c r="C43" s="313">
        <v>2606346532.25</v>
      </c>
      <c r="D43" s="308" t="s">
        <v>3327</v>
      </c>
      <c r="E43" s="313">
        <v>704258200.05999994</v>
      </c>
      <c r="F43" s="313">
        <v>717204308.05999994</v>
      </c>
    </row>
    <row r="44" spans="1:6" ht="18" customHeight="1" x14ac:dyDescent="0.25">
      <c r="A44" s="310"/>
      <c r="B44" s="312"/>
      <c r="C44" s="312"/>
      <c r="D44" s="310"/>
      <c r="E44" s="312"/>
      <c r="F44" s="312"/>
    </row>
    <row r="45" spans="1:6" ht="17.25" customHeight="1" x14ac:dyDescent="0.25">
      <c r="A45" s="308" t="s">
        <v>3328</v>
      </c>
      <c r="B45" s="309"/>
      <c r="C45" s="309"/>
      <c r="D45" s="308" t="s">
        <v>3329</v>
      </c>
      <c r="E45" s="309"/>
      <c r="F45" s="309"/>
    </row>
    <row r="46" spans="1:6" ht="18" customHeight="1" x14ac:dyDescent="0.25">
      <c r="A46" s="310" t="s">
        <v>3330</v>
      </c>
      <c r="B46" s="311">
        <v>1000773964.99</v>
      </c>
      <c r="C46" s="311">
        <v>2176638222.8899999</v>
      </c>
      <c r="D46" s="310" t="s">
        <v>3331</v>
      </c>
      <c r="E46" s="311">
        <v>0</v>
      </c>
      <c r="F46" s="311">
        <v>0</v>
      </c>
    </row>
    <row r="47" spans="1:6" ht="18" customHeight="1" x14ac:dyDescent="0.25">
      <c r="A47" s="310" t="s">
        <v>3332</v>
      </c>
      <c r="B47" s="311">
        <v>0</v>
      </c>
      <c r="C47" s="311">
        <v>0</v>
      </c>
      <c r="D47" s="310" t="s">
        <v>3333</v>
      </c>
      <c r="E47" s="311">
        <v>0</v>
      </c>
      <c r="F47" s="311">
        <v>0</v>
      </c>
    </row>
    <row r="48" spans="1:6" ht="24.75" customHeight="1" x14ac:dyDescent="0.25">
      <c r="A48" s="310" t="s">
        <v>3334</v>
      </c>
      <c r="B48" s="311">
        <v>6512451239.5699997</v>
      </c>
      <c r="C48" s="311">
        <v>7201559396.1400003</v>
      </c>
      <c r="D48" s="310" t="s">
        <v>3335</v>
      </c>
      <c r="E48" s="311">
        <v>2615653204.1300001</v>
      </c>
      <c r="F48" s="311">
        <v>2282011146.8299999</v>
      </c>
    </row>
    <row r="49" spans="1:6" ht="17.25" customHeight="1" x14ac:dyDescent="0.25">
      <c r="A49" s="310" t="s">
        <v>3336</v>
      </c>
      <c r="B49" s="311">
        <v>2044790305.6099999</v>
      </c>
      <c r="C49" s="311">
        <v>1842289860.55</v>
      </c>
      <c r="D49" s="310" t="s">
        <v>3337</v>
      </c>
      <c r="E49" s="311">
        <v>1033868464</v>
      </c>
      <c r="F49" s="311">
        <v>0</v>
      </c>
    </row>
    <row r="50" spans="1:6" ht="27" customHeight="1" x14ac:dyDescent="0.25">
      <c r="A50" s="310" t="s">
        <v>3338</v>
      </c>
      <c r="B50" s="311">
        <v>114364002.7</v>
      </c>
      <c r="C50" s="311">
        <v>120071464.15000001</v>
      </c>
      <c r="D50" s="310" t="s">
        <v>3339</v>
      </c>
      <c r="E50" s="311">
        <v>0</v>
      </c>
      <c r="F50" s="311">
        <v>0</v>
      </c>
    </row>
    <row r="51" spans="1:6" ht="18" customHeight="1" x14ac:dyDescent="0.25">
      <c r="A51" s="310" t="s">
        <v>3340</v>
      </c>
      <c r="B51" s="311">
        <v>0</v>
      </c>
      <c r="C51" s="311">
        <v>0</v>
      </c>
      <c r="D51" s="310" t="s">
        <v>3341</v>
      </c>
      <c r="E51" s="311">
        <v>351409492.86000001</v>
      </c>
      <c r="F51" s="311">
        <v>306572349.22000003</v>
      </c>
    </row>
    <row r="52" spans="1:6" ht="18" customHeight="1" x14ac:dyDescent="0.25">
      <c r="A52" s="310" t="s">
        <v>3342</v>
      </c>
      <c r="B52" s="311">
        <v>74209140.030000001</v>
      </c>
      <c r="C52" s="311">
        <v>237735834.28999999</v>
      </c>
      <c r="D52" s="310"/>
      <c r="E52" s="312"/>
      <c r="F52" s="312"/>
    </row>
    <row r="53" spans="1:6" ht="27" customHeight="1" x14ac:dyDescent="0.25">
      <c r="A53" s="310" t="s">
        <v>3343</v>
      </c>
      <c r="B53" s="311">
        <v>0</v>
      </c>
      <c r="C53" s="311">
        <v>0</v>
      </c>
      <c r="D53" s="308" t="s">
        <v>3344</v>
      </c>
      <c r="E53" s="313">
        <v>4000931160.9899998</v>
      </c>
      <c r="F53" s="313">
        <v>2588583496.0500002</v>
      </c>
    </row>
    <row r="54" spans="1:6" ht="17.25" customHeight="1" x14ac:dyDescent="0.25">
      <c r="A54" s="310" t="s">
        <v>3345</v>
      </c>
      <c r="B54" s="311">
        <v>902022.01</v>
      </c>
      <c r="C54" s="311">
        <v>0</v>
      </c>
      <c r="D54" s="310"/>
      <c r="E54" s="312"/>
      <c r="F54" s="312"/>
    </row>
    <row r="55" spans="1:6" ht="18" customHeight="1" x14ac:dyDescent="0.25">
      <c r="A55" s="310"/>
      <c r="B55" s="312"/>
      <c r="C55" s="312"/>
      <c r="D55" s="308" t="s">
        <v>3346</v>
      </c>
      <c r="E55" s="313">
        <v>4705189361.0500002</v>
      </c>
      <c r="F55" s="313">
        <v>3305787804.1100001</v>
      </c>
    </row>
    <row r="56" spans="1:6" ht="24" customHeight="1" x14ac:dyDescent="0.25">
      <c r="A56" s="308" t="s">
        <v>3347</v>
      </c>
      <c r="B56" s="313">
        <v>9747490674.9099998</v>
      </c>
      <c r="C56" s="313">
        <v>11578294778.02</v>
      </c>
      <c r="D56" s="310"/>
      <c r="E56" s="312"/>
      <c r="F56" s="312"/>
    </row>
    <row r="57" spans="1:6" ht="18" customHeight="1" x14ac:dyDescent="0.25">
      <c r="A57" s="310"/>
      <c r="B57" s="312"/>
      <c r="C57" s="312"/>
      <c r="D57" s="308" t="s">
        <v>3348</v>
      </c>
      <c r="E57" s="313"/>
      <c r="F57" s="313"/>
    </row>
    <row r="58" spans="1:6" ht="17.25" customHeight="1" x14ac:dyDescent="0.25">
      <c r="A58" s="308" t="s">
        <v>3349</v>
      </c>
      <c r="B58" s="313">
        <v>12236202567.02</v>
      </c>
      <c r="C58" s="313">
        <v>14184641310.27</v>
      </c>
      <c r="D58" s="310"/>
      <c r="E58" s="312"/>
      <c r="F58" s="312"/>
    </row>
    <row r="59" spans="1:6" ht="18" customHeight="1" x14ac:dyDescent="0.25">
      <c r="A59" s="310"/>
      <c r="B59" s="312"/>
      <c r="C59" s="312"/>
      <c r="D59" s="310" t="s">
        <v>3350</v>
      </c>
      <c r="E59" s="311">
        <v>0</v>
      </c>
      <c r="F59" s="311">
        <v>0</v>
      </c>
    </row>
    <row r="60" spans="1:6" ht="18" customHeight="1" x14ac:dyDescent="0.25">
      <c r="A60" s="310"/>
      <c r="B60" s="312"/>
      <c r="C60" s="312"/>
      <c r="D60" s="310" t="s">
        <v>3351</v>
      </c>
      <c r="E60" s="311">
        <v>0</v>
      </c>
      <c r="F60" s="311">
        <v>0</v>
      </c>
    </row>
    <row r="61" spans="1:6" ht="18" customHeight="1" x14ac:dyDescent="0.25">
      <c r="A61" s="310"/>
      <c r="B61" s="312"/>
      <c r="C61" s="312"/>
      <c r="D61" s="310" t="s">
        <v>3352</v>
      </c>
      <c r="E61" s="311">
        <v>0</v>
      </c>
      <c r="F61" s="311">
        <v>0</v>
      </c>
    </row>
    <row r="62" spans="1:6" ht="17.25" customHeight="1" x14ac:dyDescent="0.25">
      <c r="A62" s="310"/>
      <c r="B62" s="312"/>
      <c r="C62" s="312"/>
      <c r="D62" s="310" t="s">
        <v>3353</v>
      </c>
      <c r="E62" s="311">
        <v>0</v>
      </c>
      <c r="F62" s="311">
        <v>0</v>
      </c>
    </row>
    <row r="63" spans="1:6" ht="18" customHeight="1" x14ac:dyDescent="0.25">
      <c r="A63" s="310"/>
      <c r="B63" s="312"/>
      <c r="C63" s="312"/>
      <c r="D63" s="310"/>
      <c r="E63" s="312"/>
      <c r="F63" s="312"/>
    </row>
    <row r="64" spans="1:6" ht="24" customHeight="1" x14ac:dyDescent="0.25">
      <c r="A64" s="310"/>
      <c r="B64" s="312"/>
      <c r="C64" s="312"/>
      <c r="D64" s="310" t="s">
        <v>3354</v>
      </c>
      <c r="E64" s="311">
        <v>7531013205.9700003</v>
      </c>
      <c r="F64" s="311">
        <v>10878853506.16</v>
      </c>
    </row>
    <row r="65" spans="1:6" ht="18" customHeight="1" x14ac:dyDescent="0.25">
      <c r="A65" s="310"/>
      <c r="B65" s="312"/>
      <c r="C65" s="312"/>
      <c r="D65" s="310" t="s">
        <v>3355</v>
      </c>
      <c r="E65" s="311">
        <v>1124150325.1900001</v>
      </c>
      <c r="F65" s="311">
        <v>1935370773.6400001</v>
      </c>
    </row>
    <row r="66" spans="1:6" ht="17.25" customHeight="1" x14ac:dyDescent="0.25">
      <c r="A66" s="310"/>
      <c r="B66" s="312"/>
      <c r="C66" s="312"/>
      <c r="D66" s="310" t="s">
        <v>3356</v>
      </c>
      <c r="E66" s="311">
        <v>6406862880.7799997</v>
      </c>
      <c r="F66" s="311">
        <v>8909460586.8700008</v>
      </c>
    </row>
    <row r="67" spans="1:6" ht="18" customHeight="1" x14ac:dyDescent="0.25">
      <c r="A67" s="310"/>
      <c r="B67" s="312"/>
      <c r="C67" s="312"/>
      <c r="D67" s="310" t="s">
        <v>3357</v>
      </c>
      <c r="E67" s="311">
        <v>0</v>
      </c>
      <c r="F67" s="311">
        <v>34022145.649999999</v>
      </c>
    </row>
    <row r="68" spans="1:6" ht="18" customHeight="1" x14ac:dyDescent="0.25">
      <c r="A68" s="310"/>
      <c r="B68" s="312"/>
      <c r="C68" s="312"/>
      <c r="D68" s="310" t="s">
        <v>3358</v>
      </c>
      <c r="E68" s="311">
        <v>0</v>
      </c>
      <c r="F68" s="311">
        <v>0</v>
      </c>
    </row>
    <row r="69" spans="1:6" ht="18" customHeight="1" x14ac:dyDescent="0.25">
      <c r="A69" s="310"/>
      <c r="B69" s="312"/>
      <c r="C69" s="312"/>
      <c r="D69" s="310" t="s">
        <v>3359</v>
      </c>
      <c r="E69" s="311">
        <v>0</v>
      </c>
      <c r="F69" s="311">
        <v>0</v>
      </c>
    </row>
    <row r="70" spans="1:6" ht="18" customHeight="1" x14ac:dyDescent="0.25">
      <c r="A70" s="310"/>
      <c r="B70" s="312"/>
      <c r="C70" s="312"/>
      <c r="D70" s="310"/>
      <c r="E70" s="312"/>
      <c r="F70" s="312"/>
    </row>
    <row r="71" spans="1:6" ht="24.75" customHeight="1" x14ac:dyDescent="0.25">
      <c r="A71" s="310"/>
      <c r="B71" s="312"/>
      <c r="C71" s="312"/>
      <c r="D71" s="310" t="s">
        <v>3360</v>
      </c>
      <c r="E71" s="311">
        <v>0</v>
      </c>
      <c r="F71" s="311">
        <v>0</v>
      </c>
    </row>
    <row r="72" spans="1:6" ht="18" customHeight="1" x14ac:dyDescent="0.25">
      <c r="A72" s="310"/>
      <c r="B72" s="312"/>
      <c r="C72" s="312"/>
      <c r="D72" s="310" t="s">
        <v>3361</v>
      </c>
      <c r="E72" s="311">
        <v>0</v>
      </c>
      <c r="F72" s="311">
        <v>0</v>
      </c>
    </row>
    <row r="73" spans="1:6" ht="18" customHeight="1" x14ac:dyDescent="0.25">
      <c r="A73" s="310"/>
      <c r="B73" s="312"/>
      <c r="C73" s="312"/>
      <c r="D73" s="310" t="s">
        <v>3362</v>
      </c>
      <c r="E73" s="311">
        <v>0</v>
      </c>
      <c r="F73" s="311">
        <v>0</v>
      </c>
    </row>
    <row r="74" spans="1:6" ht="18" customHeight="1" x14ac:dyDescent="0.25">
      <c r="A74" s="310"/>
      <c r="B74" s="312"/>
      <c r="C74" s="312"/>
      <c r="D74" s="310"/>
      <c r="E74" s="312"/>
      <c r="F74" s="312"/>
    </row>
    <row r="75" spans="1:6" ht="17.25" customHeight="1" x14ac:dyDescent="0.25">
      <c r="A75" s="310"/>
      <c r="B75" s="312"/>
      <c r="C75" s="312"/>
      <c r="D75" s="308" t="s">
        <v>3363</v>
      </c>
      <c r="E75" s="313">
        <v>7531013205.9700003</v>
      </c>
      <c r="F75" s="313">
        <v>10878853506.16</v>
      </c>
    </row>
    <row r="76" spans="1:6" ht="18" customHeight="1" x14ac:dyDescent="0.25">
      <c r="A76" s="310"/>
      <c r="B76" s="312"/>
      <c r="C76" s="312"/>
      <c r="D76" s="310"/>
      <c r="E76" s="312"/>
      <c r="F76" s="312"/>
    </row>
    <row r="77" spans="1:6" ht="25.5" customHeight="1" x14ac:dyDescent="0.25">
      <c r="A77" s="314"/>
      <c r="B77" s="315"/>
      <c r="C77" s="315"/>
      <c r="D77" s="316" t="s">
        <v>3364</v>
      </c>
      <c r="E77" s="317">
        <v>12236202567.02</v>
      </c>
      <c r="F77" s="317">
        <v>14184641310.27</v>
      </c>
    </row>
    <row r="78" spans="1:6" ht="20.25" customHeight="1" x14ac:dyDescent="0.25">
      <c r="A78" s="303"/>
      <c r="B78" s="303"/>
      <c r="C78" s="303"/>
      <c r="D78" s="303"/>
      <c r="E78" s="303"/>
      <c r="F78" s="303"/>
    </row>
    <row r="79" spans="1:6" ht="75.75" customHeight="1"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sheetData>
  <mergeCells count="1">
    <mergeCell ref="A1:F1"/>
  </mergeCells>
  <printOptions horizontalCentered="1"/>
  <pageMargins left="0.23622047244094491" right="0.23622047244094491" top="0.23622047244094491" bottom="0.23622047244094491" header="0" footer="0"/>
  <pageSetup scale="90" fitToWidth="0"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38"/>
  <sheetViews>
    <sheetView workbookViewId="0">
      <selection activeCell="A28" sqref="A28:H28"/>
    </sheetView>
  </sheetViews>
  <sheetFormatPr baseColWidth="10" defaultRowHeight="15" x14ac:dyDescent="0.25"/>
  <cols>
    <col min="1" max="1" width="42.7109375" customWidth="1"/>
    <col min="2" max="2" width="13.140625" bestFit="1" customWidth="1"/>
    <col min="3" max="3" width="12.140625" bestFit="1" customWidth="1"/>
    <col min="4" max="4" width="11.7109375" bestFit="1" customWidth="1"/>
    <col min="5" max="5" width="13" bestFit="1" customWidth="1"/>
    <col min="6" max="6" width="13.140625" bestFit="1" customWidth="1"/>
    <col min="7" max="7" width="11.7109375" bestFit="1" customWidth="1"/>
    <col min="8" max="8" width="20.140625" customWidth="1"/>
  </cols>
  <sheetData>
    <row r="1" spans="1:8" ht="60.75" customHeight="1" x14ac:dyDescent="0.25">
      <c r="A1" s="319" t="s">
        <v>3365</v>
      </c>
      <c r="B1" s="320"/>
      <c r="C1" s="320"/>
      <c r="D1" s="320"/>
      <c r="E1" s="320"/>
      <c r="F1" s="320"/>
      <c r="G1" s="320"/>
      <c r="H1" s="321"/>
    </row>
    <row r="2" spans="1:8" ht="54" customHeight="1" x14ac:dyDescent="0.25">
      <c r="A2" s="96" t="s">
        <v>3366</v>
      </c>
      <c r="B2" s="96" t="s">
        <v>3367</v>
      </c>
      <c r="C2" s="96" t="s">
        <v>3368</v>
      </c>
      <c r="D2" s="96" t="s">
        <v>3369</v>
      </c>
      <c r="E2" s="96" t="s">
        <v>3370</v>
      </c>
      <c r="F2" s="96" t="s">
        <v>3371</v>
      </c>
      <c r="G2" s="96" t="s">
        <v>3372</v>
      </c>
      <c r="H2" s="96" t="s">
        <v>3373</v>
      </c>
    </row>
    <row r="3" spans="1:8" x14ac:dyDescent="0.25">
      <c r="A3" s="322"/>
      <c r="B3" s="322"/>
      <c r="C3" s="322"/>
      <c r="D3" s="322"/>
      <c r="E3" s="322"/>
      <c r="F3" s="322"/>
      <c r="G3" s="322"/>
      <c r="H3" s="322"/>
    </row>
    <row r="4" spans="1:8" x14ac:dyDescent="0.25">
      <c r="A4" s="323" t="s">
        <v>3374</v>
      </c>
      <c r="B4" s="324">
        <v>2282011146.8299999</v>
      </c>
      <c r="C4" s="324">
        <v>450000000</v>
      </c>
      <c r="D4" s="324">
        <v>116357942.7</v>
      </c>
      <c r="E4" s="324">
        <v>0</v>
      </c>
      <c r="F4" s="324">
        <v>2615653204.1300001</v>
      </c>
      <c r="G4" s="324">
        <v>126617850.15000001</v>
      </c>
      <c r="H4" s="324">
        <v>565149.96</v>
      </c>
    </row>
    <row r="5" spans="1:8" x14ac:dyDescent="0.25">
      <c r="A5" s="323" t="s">
        <v>3375</v>
      </c>
      <c r="B5" s="324">
        <v>0</v>
      </c>
      <c r="C5" s="324">
        <v>0</v>
      </c>
      <c r="D5" s="324">
        <v>0</v>
      </c>
      <c r="E5" s="324">
        <v>0</v>
      </c>
      <c r="F5" s="324">
        <v>0</v>
      </c>
      <c r="G5" s="324">
        <v>0</v>
      </c>
      <c r="H5" s="324">
        <v>0</v>
      </c>
    </row>
    <row r="6" spans="1:8" x14ac:dyDescent="0.25">
      <c r="A6" s="322" t="s">
        <v>3376</v>
      </c>
      <c r="B6" s="325">
        <v>0</v>
      </c>
      <c r="C6" s="325">
        <v>0</v>
      </c>
      <c r="D6" s="325">
        <v>0</v>
      </c>
      <c r="E6" s="325">
        <v>0</v>
      </c>
      <c r="F6" s="325">
        <v>0</v>
      </c>
      <c r="G6" s="325">
        <v>0</v>
      </c>
      <c r="H6" s="325">
        <v>0</v>
      </c>
    </row>
    <row r="7" spans="1:8" x14ac:dyDescent="0.25">
      <c r="A7" s="322" t="s">
        <v>3377</v>
      </c>
      <c r="B7" s="325">
        <v>0</v>
      </c>
      <c r="C7" s="325">
        <v>0</v>
      </c>
      <c r="D7" s="325">
        <v>0</v>
      </c>
      <c r="E7" s="325">
        <v>0</v>
      </c>
      <c r="F7" s="325">
        <v>0</v>
      </c>
      <c r="G7" s="325">
        <v>0</v>
      </c>
      <c r="H7" s="325">
        <v>0</v>
      </c>
    </row>
    <row r="8" spans="1:8" x14ac:dyDescent="0.25">
      <c r="A8" s="322" t="s">
        <v>3378</v>
      </c>
      <c r="B8" s="325">
        <v>0</v>
      </c>
      <c r="C8" s="325">
        <v>0</v>
      </c>
      <c r="D8" s="325">
        <v>0</v>
      </c>
      <c r="E8" s="325">
        <v>0</v>
      </c>
      <c r="F8" s="325">
        <v>0</v>
      </c>
      <c r="G8" s="325">
        <v>0</v>
      </c>
      <c r="H8" s="325">
        <v>0</v>
      </c>
    </row>
    <row r="9" spans="1:8" x14ac:dyDescent="0.25">
      <c r="A9" s="323" t="s">
        <v>3379</v>
      </c>
      <c r="B9" s="324">
        <v>2282011146.8299999</v>
      </c>
      <c r="C9" s="324">
        <v>450000000</v>
      </c>
      <c r="D9" s="324">
        <v>116357942.7</v>
      </c>
      <c r="E9" s="324">
        <v>0</v>
      </c>
      <c r="F9" s="324">
        <v>2615653204.1300001</v>
      </c>
      <c r="G9" s="324">
        <v>126617850.15000001</v>
      </c>
      <c r="H9" s="324">
        <v>565149.96</v>
      </c>
    </row>
    <row r="10" spans="1:8" x14ac:dyDescent="0.25">
      <c r="A10" s="322" t="s">
        <v>3380</v>
      </c>
      <c r="B10" s="325">
        <v>2282011146.8299999</v>
      </c>
      <c r="C10" s="325">
        <v>450000000</v>
      </c>
      <c r="D10" s="325">
        <v>116357942.7</v>
      </c>
      <c r="E10" s="325">
        <v>0</v>
      </c>
      <c r="F10" s="325">
        <v>2615653204.1300001</v>
      </c>
      <c r="G10" s="325">
        <v>126617850.15000001</v>
      </c>
      <c r="H10" s="325">
        <v>565149.96</v>
      </c>
    </row>
    <row r="11" spans="1:8" x14ac:dyDescent="0.25">
      <c r="A11" s="322" t="s">
        <v>3381</v>
      </c>
      <c r="B11" s="325">
        <v>0</v>
      </c>
      <c r="C11" s="325">
        <v>0</v>
      </c>
      <c r="D11" s="325">
        <v>0</v>
      </c>
      <c r="E11" s="325">
        <v>0</v>
      </c>
      <c r="F11" s="325">
        <v>0</v>
      </c>
      <c r="G11" s="325">
        <v>0</v>
      </c>
      <c r="H11" s="325">
        <v>0</v>
      </c>
    </row>
    <row r="12" spans="1:8" x14ac:dyDescent="0.25">
      <c r="A12" s="322" t="s">
        <v>3382</v>
      </c>
      <c r="B12" s="325">
        <v>0</v>
      </c>
      <c r="C12" s="325">
        <v>0</v>
      </c>
      <c r="D12" s="325">
        <v>0</v>
      </c>
      <c r="E12" s="325">
        <v>0</v>
      </c>
      <c r="F12" s="325">
        <v>0</v>
      </c>
      <c r="G12" s="325">
        <v>0</v>
      </c>
      <c r="H12" s="325">
        <v>0</v>
      </c>
    </row>
    <row r="13" spans="1:8" x14ac:dyDescent="0.25">
      <c r="A13" s="323" t="s">
        <v>1395</v>
      </c>
      <c r="B13" s="324">
        <v>1023776657.28</v>
      </c>
      <c r="C13" s="326">
        <v>0</v>
      </c>
      <c r="D13" s="326">
        <v>0</v>
      </c>
      <c r="E13" s="326">
        <v>0</v>
      </c>
      <c r="F13" s="324">
        <v>2089536156.9200001</v>
      </c>
      <c r="G13" s="326">
        <v>0</v>
      </c>
      <c r="H13" s="326">
        <v>0</v>
      </c>
    </row>
    <row r="14" spans="1:8" x14ac:dyDescent="0.25">
      <c r="A14" s="322"/>
      <c r="B14" s="327"/>
      <c r="C14" s="327"/>
      <c r="D14" s="327"/>
      <c r="E14" s="327"/>
      <c r="F14" s="327"/>
      <c r="G14" s="327"/>
      <c r="H14" s="327"/>
    </row>
    <row r="15" spans="1:8" x14ac:dyDescent="0.25">
      <c r="A15" s="323" t="s">
        <v>3383</v>
      </c>
      <c r="B15" s="324">
        <v>3305787804.1100001</v>
      </c>
      <c r="C15" s="324">
        <v>450000000</v>
      </c>
      <c r="D15" s="324">
        <v>116357942.7</v>
      </c>
      <c r="E15" s="324">
        <v>0</v>
      </c>
      <c r="F15" s="324">
        <v>4705189361.0500002</v>
      </c>
      <c r="G15" s="324">
        <v>126617850.15000001</v>
      </c>
      <c r="H15" s="324">
        <v>565149.96</v>
      </c>
    </row>
    <row r="16" spans="1:8" x14ac:dyDescent="0.25">
      <c r="A16" s="322"/>
      <c r="B16" s="327"/>
      <c r="C16" s="327"/>
      <c r="D16" s="327"/>
      <c r="E16" s="327"/>
      <c r="F16" s="327"/>
      <c r="G16" s="327"/>
      <c r="H16" s="327"/>
    </row>
    <row r="17" spans="1:8" x14ac:dyDescent="0.25">
      <c r="A17" s="323" t="s">
        <v>3384</v>
      </c>
      <c r="B17" s="324">
        <v>0</v>
      </c>
      <c r="C17" s="324">
        <v>0</v>
      </c>
      <c r="D17" s="324">
        <v>0</v>
      </c>
      <c r="E17" s="324">
        <v>0</v>
      </c>
      <c r="F17" s="324">
        <v>0</v>
      </c>
      <c r="G17" s="324">
        <v>0</v>
      </c>
      <c r="H17" s="324">
        <v>0</v>
      </c>
    </row>
    <row r="18" spans="1:8" x14ac:dyDescent="0.25">
      <c r="A18" s="322" t="s">
        <v>3385</v>
      </c>
      <c r="B18" s="325">
        <v>0</v>
      </c>
      <c r="C18" s="325">
        <v>0</v>
      </c>
      <c r="D18" s="325">
        <v>0</v>
      </c>
      <c r="E18" s="325">
        <v>0</v>
      </c>
      <c r="F18" s="325">
        <v>0</v>
      </c>
      <c r="G18" s="325">
        <v>0</v>
      </c>
      <c r="H18" s="325">
        <v>0</v>
      </c>
    </row>
    <row r="19" spans="1:8" x14ac:dyDescent="0.25">
      <c r="A19" s="322" t="s">
        <v>3386</v>
      </c>
      <c r="B19" s="325">
        <v>0</v>
      </c>
      <c r="C19" s="325">
        <v>0</v>
      </c>
      <c r="D19" s="325">
        <v>0</v>
      </c>
      <c r="E19" s="325">
        <v>0</v>
      </c>
      <c r="F19" s="325">
        <v>0</v>
      </c>
      <c r="G19" s="325">
        <v>0</v>
      </c>
      <c r="H19" s="325">
        <v>0</v>
      </c>
    </row>
    <row r="20" spans="1:8" x14ac:dyDescent="0.25">
      <c r="A20" s="322" t="s">
        <v>3387</v>
      </c>
      <c r="B20" s="325">
        <v>0</v>
      </c>
      <c r="C20" s="325">
        <v>0</v>
      </c>
      <c r="D20" s="325">
        <v>0</v>
      </c>
      <c r="E20" s="325">
        <v>0</v>
      </c>
      <c r="F20" s="325">
        <v>0</v>
      </c>
      <c r="G20" s="325">
        <v>0</v>
      </c>
      <c r="H20" s="325">
        <v>0</v>
      </c>
    </row>
    <row r="21" spans="1:8" x14ac:dyDescent="0.25">
      <c r="A21" s="322"/>
      <c r="B21" s="327"/>
      <c r="C21" s="327"/>
      <c r="D21" s="327"/>
      <c r="E21" s="327"/>
      <c r="F21" s="327"/>
      <c r="G21" s="327"/>
      <c r="H21" s="327"/>
    </row>
    <row r="22" spans="1:8" ht="22.5" x14ac:dyDescent="0.25">
      <c r="A22" s="323" t="s">
        <v>1396</v>
      </c>
      <c r="B22" s="324">
        <v>1033868464</v>
      </c>
      <c r="C22" s="324">
        <v>0</v>
      </c>
      <c r="D22" s="324">
        <v>0</v>
      </c>
      <c r="E22" s="324">
        <v>0</v>
      </c>
      <c r="F22" s="324">
        <v>1033868464</v>
      </c>
      <c r="G22" s="324">
        <v>85702566.579999998</v>
      </c>
      <c r="H22" s="324">
        <v>0</v>
      </c>
    </row>
    <row r="23" spans="1:8" x14ac:dyDescent="0.25">
      <c r="A23" s="322" t="s">
        <v>3388</v>
      </c>
      <c r="B23" s="325">
        <v>800000000</v>
      </c>
      <c r="C23" s="325">
        <v>0</v>
      </c>
      <c r="D23" s="325">
        <v>0</v>
      </c>
      <c r="E23" s="325">
        <v>0</v>
      </c>
      <c r="F23" s="325">
        <v>800000000</v>
      </c>
      <c r="G23" s="325">
        <v>66125671.130000003</v>
      </c>
      <c r="H23" s="325">
        <v>0</v>
      </c>
    </row>
    <row r="24" spans="1:8" x14ac:dyDescent="0.25">
      <c r="A24" s="322" t="s">
        <v>3389</v>
      </c>
      <c r="B24" s="325">
        <v>233868464</v>
      </c>
      <c r="C24" s="325">
        <v>0</v>
      </c>
      <c r="D24" s="325">
        <v>0</v>
      </c>
      <c r="E24" s="325">
        <v>0</v>
      </c>
      <c r="F24" s="325">
        <v>233868464</v>
      </c>
      <c r="G24" s="325">
        <v>19576895.449999999</v>
      </c>
      <c r="H24" s="325">
        <v>0</v>
      </c>
    </row>
    <row r="25" spans="1:8" x14ac:dyDescent="0.25">
      <c r="A25" s="322" t="s">
        <v>3390</v>
      </c>
      <c r="B25" s="325">
        <v>0</v>
      </c>
      <c r="C25" s="325">
        <v>0</v>
      </c>
      <c r="D25" s="325">
        <v>0</v>
      </c>
      <c r="E25" s="325">
        <v>0</v>
      </c>
      <c r="F25" s="325">
        <v>0</v>
      </c>
      <c r="G25" s="325">
        <v>0</v>
      </c>
      <c r="H25" s="325">
        <v>0</v>
      </c>
    </row>
    <row r="26" spans="1:8" x14ac:dyDescent="0.25">
      <c r="A26" s="322"/>
      <c r="B26" s="322"/>
      <c r="C26" s="322"/>
      <c r="D26" s="322"/>
      <c r="E26" s="322"/>
      <c r="F26" s="322"/>
      <c r="G26" s="322"/>
      <c r="H26" s="322"/>
    </row>
    <row r="27" spans="1:8" x14ac:dyDescent="0.25">
      <c r="A27" s="328"/>
      <c r="B27" s="328"/>
      <c r="C27" s="328"/>
      <c r="D27" s="328"/>
      <c r="E27" s="328"/>
      <c r="F27" s="328"/>
      <c r="G27" s="328"/>
      <c r="H27" s="328"/>
    </row>
    <row r="28" spans="1:8" ht="33" customHeight="1" x14ac:dyDescent="0.25">
      <c r="A28" s="329" t="s">
        <v>3391</v>
      </c>
      <c r="B28" s="329"/>
      <c r="C28" s="329"/>
      <c r="D28" s="329"/>
      <c r="E28" s="329"/>
      <c r="F28" s="329"/>
      <c r="G28" s="329"/>
      <c r="H28" s="329"/>
    </row>
    <row r="29" spans="1:8" x14ac:dyDescent="0.25">
      <c r="A29" s="330"/>
      <c r="B29" s="330"/>
      <c r="C29" s="330"/>
      <c r="D29" s="330"/>
      <c r="E29" s="330"/>
      <c r="F29" s="330"/>
      <c r="G29" s="330"/>
      <c r="H29" s="330"/>
    </row>
    <row r="30" spans="1:8" ht="45" x14ac:dyDescent="0.25">
      <c r="A30" s="96" t="s">
        <v>3392</v>
      </c>
      <c r="B30" s="96" t="s">
        <v>3393</v>
      </c>
      <c r="C30" s="96" t="s">
        <v>3394</v>
      </c>
      <c r="D30" s="96" t="s">
        <v>3395</v>
      </c>
      <c r="E30" s="96" t="s">
        <v>3396</v>
      </c>
      <c r="F30" s="96" t="s">
        <v>1397</v>
      </c>
      <c r="G30" s="330"/>
      <c r="H30" s="330"/>
    </row>
    <row r="31" spans="1:8" x14ac:dyDescent="0.25">
      <c r="A31" s="331"/>
      <c r="B31" s="331"/>
      <c r="C31" s="331"/>
      <c r="D31" s="331"/>
      <c r="E31" s="331"/>
      <c r="F31" s="331"/>
      <c r="G31" s="330"/>
      <c r="H31" s="330"/>
    </row>
    <row r="32" spans="1:8" x14ac:dyDescent="0.25">
      <c r="A32" s="332" t="s">
        <v>3397</v>
      </c>
      <c r="B32" s="333" t="s">
        <v>1405</v>
      </c>
      <c r="C32" s="333" t="s">
        <v>1405</v>
      </c>
      <c r="D32" s="334" t="s">
        <v>1405</v>
      </c>
      <c r="E32" s="334" t="s">
        <v>1405</v>
      </c>
      <c r="F32" s="334" t="s">
        <v>1405</v>
      </c>
      <c r="G32" s="330"/>
      <c r="H32" s="330"/>
    </row>
    <row r="33" spans="1:8" x14ac:dyDescent="0.25">
      <c r="A33" s="335" t="s">
        <v>3398</v>
      </c>
      <c r="B33" s="336" t="s">
        <v>1405</v>
      </c>
      <c r="C33" s="336" t="s">
        <v>1405</v>
      </c>
      <c r="D33" s="336" t="s">
        <v>1405</v>
      </c>
      <c r="E33" s="336" t="s">
        <v>1405</v>
      </c>
      <c r="F33" s="337" t="s">
        <v>1405</v>
      </c>
      <c r="G33" s="330"/>
      <c r="H33" s="330"/>
    </row>
    <row r="34" spans="1:8" x14ac:dyDescent="0.25">
      <c r="A34" s="335" t="s">
        <v>3399</v>
      </c>
      <c r="B34" s="336" t="s">
        <v>1405</v>
      </c>
      <c r="C34" s="336" t="s">
        <v>1405</v>
      </c>
      <c r="D34" s="336" t="s">
        <v>1405</v>
      </c>
      <c r="E34" s="336" t="s">
        <v>1405</v>
      </c>
      <c r="F34" s="337" t="s">
        <v>1405</v>
      </c>
      <c r="G34" s="330"/>
      <c r="H34" s="330"/>
    </row>
    <row r="35" spans="1:8" x14ac:dyDescent="0.25">
      <c r="A35" s="335" t="s">
        <v>3400</v>
      </c>
      <c r="B35" s="336" t="s">
        <v>1405</v>
      </c>
      <c r="C35" s="336" t="s">
        <v>1405</v>
      </c>
      <c r="D35" s="336" t="s">
        <v>1405</v>
      </c>
      <c r="E35" s="336" t="s">
        <v>1405</v>
      </c>
      <c r="F35" s="337" t="s">
        <v>1405</v>
      </c>
      <c r="G35" s="330"/>
      <c r="H35" s="330"/>
    </row>
    <row r="36" spans="1:8" x14ac:dyDescent="0.25">
      <c r="A36" s="338"/>
      <c r="B36" s="338"/>
      <c r="C36" s="338"/>
      <c r="D36" s="338"/>
      <c r="E36" s="338"/>
      <c r="F36" s="338"/>
      <c r="G36" s="330"/>
      <c r="H36" s="330"/>
    </row>
    <row r="37" spans="1:8" ht="15" customHeight="1" x14ac:dyDescent="0.25">
      <c r="A37" s="329" t="s">
        <v>3401</v>
      </c>
      <c r="B37" s="329"/>
      <c r="C37" s="329"/>
      <c r="D37" s="329"/>
      <c r="E37" s="329"/>
      <c r="F37" s="329"/>
      <c r="G37" s="330"/>
      <c r="H37" s="330"/>
    </row>
    <row r="38" spans="1:8" x14ac:dyDescent="0.25">
      <c r="A38" s="318"/>
      <c r="B38" s="318"/>
      <c r="C38" s="318"/>
      <c r="D38" s="318"/>
      <c r="E38" s="318"/>
      <c r="F38" s="318"/>
      <c r="G38" s="318"/>
      <c r="H38" s="318"/>
    </row>
  </sheetData>
  <mergeCells count="3">
    <mergeCell ref="A1:H1"/>
    <mergeCell ref="A28:H28"/>
    <mergeCell ref="A37:F3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21"/>
  <sheetViews>
    <sheetView workbookViewId="0">
      <selection activeCell="F32" sqref="F32"/>
    </sheetView>
  </sheetViews>
  <sheetFormatPr baseColWidth="10" defaultRowHeight="15" x14ac:dyDescent="0.25"/>
  <cols>
    <col min="1" max="1" width="14.5703125" customWidth="1"/>
    <col min="2" max="2" width="7.5703125" customWidth="1"/>
    <col min="3" max="3" width="13.7109375" customWidth="1"/>
    <col min="4" max="4" width="12" customWidth="1"/>
    <col min="5" max="5" width="11.140625" customWidth="1"/>
    <col min="6" max="6" width="12.28515625" customWidth="1"/>
    <col min="7" max="7" width="21.7109375" customWidth="1"/>
    <col min="8" max="8" width="22.42578125" customWidth="1"/>
    <col min="9" max="9" width="16.5703125" customWidth="1"/>
    <col min="10" max="10" width="15.28515625" customWidth="1"/>
    <col min="11" max="11" width="15.140625" customWidth="1"/>
    <col min="12" max="12" width="0.28515625" customWidth="1"/>
    <col min="13" max="256" width="9.140625" customWidth="1"/>
    <col min="257" max="257" width="11.140625" customWidth="1"/>
    <col min="258" max="258" width="7.5703125" customWidth="1"/>
    <col min="259" max="259" width="11.140625" customWidth="1"/>
    <col min="260" max="260" width="10" customWidth="1"/>
    <col min="261" max="261" width="11.140625" customWidth="1"/>
    <col min="262" max="262" width="9.85546875" customWidth="1"/>
    <col min="263" max="263" width="11.140625" customWidth="1"/>
    <col min="264" max="264" width="16.140625" customWidth="1"/>
    <col min="265" max="266" width="11.28515625" customWidth="1"/>
    <col min="267" max="267" width="12.7109375" customWidth="1"/>
    <col min="268" max="268" width="0.28515625" customWidth="1"/>
    <col min="269" max="512" width="9.140625" customWidth="1"/>
    <col min="513" max="513" width="11.140625" customWidth="1"/>
    <col min="514" max="514" width="7.5703125" customWidth="1"/>
    <col min="515" max="515" width="11.140625" customWidth="1"/>
    <col min="516" max="516" width="10" customWidth="1"/>
    <col min="517" max="517" width="11.140625" customWidth="1"/>
    <col min="518" max="518" width="9.85546875" customWidth="1"/>
    <col min="519" max="519" width="11.140625" customWidth="1"/>
    <col min="520" max="520" width="16.140625" customWidth="1"/>
    <col min="521" max="522" width="11.28515625" customWidth="1"/>
    <col min="523" max="523" width="12.7109375" customWidth="1"/>
    <col min="524" max="524" width="0.28515625" customWidth="1"/>
    <col min="525" max="768" width="9.140625" customWidth="1"/>
    <col min="769" max="769" width="11.140625" customWidth="1"/>
    <col min="770" max="770" width="7.5703125" customWidth="1"/>
    <col min="771" max="771" width="11.140625" customWidth="1"/>
    <col min="772" max="772" width="10" customWidth="1"/>
    <col min="773" max="773" width="11.140625" customWidth="1"/>
    <col min="774" max="774" width="9.85546875" customWidth="1"/>
    <col min="775" max="775" width="11.140625" customWidth="1"/>
    <col min="776" max="776" width="16.140625" customWidth="1"/>
    <col min="777" max="778" width="11.28515625" customWidth="1"/>
    <col min="779" max="779" width="12.7109375" customWidth="1"/>
    <col min="780" max="780" width="0.28515625" customWidth="1"/>
    <col min="781" max="1024" width="9.140625" customWidth="1"/>
    <col min="1025" max="1025" width="11.140625" customWidth="1"/>
    <col min="1026" max="1026" width="7.5703125" customWidth="1"/>
    <col min="1027" max="1027" width="11.140625" customWidth="1"/>
    <col min="1028" max="1028" width="10" customWidth="1"/>
    <col min="1029" max="1029" width="11.140625" customWidth="1"/>
    <col min="1030" max="1030" width="9.85546875" customWidth="1"/>
    <col min="1031" max="1031" width="11.140625" customWidth="1"/>
    <col min="1032" max="1032" width="16.140625" customWidth="1"/>
    <col min="1033" max="1034" width="11.28515625" customWidth="1"/>
    <col min="1035" max="1035" width="12.7109375" customWidth="1"/>
    <col min="1036" max="1036" width="0.28515625" customWidth="1"/>
    <col min="1037" max="1280" width="9.140625" customWidth="1"/>
    <col min="1281" max="1281" width="11.140625" customWidth="1"/>
    <col min="1282" max="1282" width="7.5703125" customWidth="1"/>
    <col min="1283" max="1283" width="11.140625" customWidth="1"/>
    <col min="1284" max="1284" width="10" customWidth="1"/>
    <col min="1285" max="1285" width="11.140625" customWidth="1"/>
    <col min="1286" max="1286" width="9.85546875" customWidth="1"/>
    <col min="1287" max="1287" width="11.140625" customWidth="1"/>
    <col min="1288" max="1288" width="16.140625" customWidth="1"/>
    <col min="1289" max="1290" width="11.28515625" customWidth="1"/>
    <col min="1291" max="1291" width="12.7109375" customWidth="1"/>
    <col min="1292" max="1292" width="0.28515625" customWidth="1"/>
    <col min="1293" max="1536" width="9.140625" customWidth="1"/>
    <col min="1537" max="1537" width="11.140625" customWidth="1"/>
    <col min="1538" max="1538" width="7.5703125" customWidth="1"/>
    <col min="1539" max="1539" width="11.140625" customWidth="1"/>
    <col min="1540" max="1540" width="10" customWidth="1"/>
    <col min="1541" max="1541" width="11.140625" customWidth="1"/>
    <col min="1542" max="1542" width="9.85546875" customWidth="1"/>
    <col min="1543" max="1543" width="11.140625" customWidth="1"/>
    <col min="1544" max="1544" width="16.140625" customWidth="1"/>
    <col min="1545" max="1546" width="11.28515625" customWidth="1"/>
    <col min="1547" max="1547" width="12.7109375" customWidth="1"/>
    <col min="1548" max="1548" width="0.28515625" customWidth="1"/>
    <col min="1549" max="1792" width="9.140625" customWidth="1"/>
    <col min="1793" max="1793" width="11.140625" customWidth="1"/>
    <col min="1794" max="1794" width="7.5703125" customWidth="1"/>
    <col min="1795" max="1795" width="11.140625" customWidth="1"/>
    <col min="1796" max="1796" width="10" customWidth="1"/>
    <col min="1797" max="1797" width="11.140625" customWidth="1"/>
    <col min="1798" max="1798" width="9.85546875" customWidth="1"/>
    <col min="1799" max="1799" width="11.140625" customWidth="1"/>
    <col min="1800" max="1800" width="16.140625" customWidth="1"/>
    <col min="1801" max="1802" width="11.28515625" customWidth="1"/>
    <col min="1803" max="1803" width="12.7109375" customWidth="1"/>
    <col min="1804" max="1804" width="0.28515625" customWidth="1"/>
    <col min="1805" max="2048" width="9.140625" customWidth="1"/>
    <col min="2049" max="2049" width="11.140625" customWidth="1"/>
    <col min="2050" max="2050" width="7.5703125" customWidth="1"/>
    <col min="2051" max="2051" width="11.140625" customWidth="1"/>
    <col min="2052" max="2052" width="10" customWidth="1"/>
    <col min="2053" max="2053" width="11.140625" customWidth="1"/>
    <col min="2054" max="2054" width="9.85546875" customWidth="1"/>
    <col min="2055" max="2055" width="11.140625" customWidth="1"/>
    <col min="2056" max="2056" width="16.140625" customWidth="1"/>
    <col min="2057" max="2058" width="11.28515625" customWidth="1"/>
    <col min="2059" max="2059" width="12.7109375" customWidth="1"/>
    <col min="2060" max="2060" width="0.28515625" customWidth="1"/>
    <col min="2061" max="2304" width="9.140625" customWidth="1"/>
    <col min="2305" max="2305" width="11.140625" customWidth="1"/>
    <col min="2306" max="2306" width="7.5703125" customWidth="1"/>
    <col min="2307" max="2307" width="11.140625" customWidth="1"/>
    <col min="2308" max="2308" width="10" customWidth="1"/>
    <col min="2309" max="2309" width="11.140625" customWidth="1"/>
    <col min="2310" max="2310" width="9.85546875" customWidth="1"/>
    <col min="2311" max="2311" width="11.140625" customWidth="1"/>
    <col min="2312" max="2312" width="16.140625" customWidth="1"/>
    <col min="2313" max="2314" width="11.28515625" customWidth="1"/>
    <col min="2315" max="2315" width="12.7109375" customWidth="1"/>
    <col min="2316" max="2316" width="0.28515625" customWidth="1"/>
    <col min="2317" max="2560" width="9.140625" customWidth="1"/>
    <col min="2561" max="2561" width="11.140625" customWidth="1"/>
    <col min="2562" max="2562" width="7.5703125" customWidth="1"/>
    <col min="2563" max="2563" width="11.140625" customWidth="1"/>
    <col min="2564" max="2564" width="10" customWidth="1"/>
    <col min="2565" max="2565" width="11.140625" customWidth="1"/>
    <col min="2566" max="2566" width="9.85546875" customWidth="1"/>
    <col min="2567" max="2567" width="11.140625" customWidth="1"/>
    <col min="2568" max="2568" width="16.140625" customWidth="1"/>
    <col min="2569" max="2570" width="11.28515625" customWidth="1"/>
    <col min="2571" max="2571" width="12.7109375" customWidth="1"/>
    <col min="2572" max="2572" width="0.28515625" customWidth="1"/>
    <col min="2573" max="2816" width="9.140625" customWidth="1"/>
    <col min="2817" max="2817" width="11.140625" customWidth="1"/>
    <col min="2818" max="2818" width="7.5703125" customWidth="1"/>
    <col min="2819" max="2819" width="11.140625" customWidth="1"/>
    <col min="2820" max="2820" width="10" customWidth="1"/>
    <col min="2821" max="2821" width="11.140625" customWidth="1"/>
    <col min="2822" max="2822" width="9.85546875" customWidth="1"/>
    <col min="2823" max="2823" width="11.140625" customWidth="1"/>
    <col min="2824" max="2824" width="16.140625" customWidth="1"/>
    <col min="2825" max="2826" width="11.28515625" customWidth="1"/>
    <col min="2827" max="2827" width="12.7109375" customWidth="1"/>
    <col min="2828" max="2828" width="0.28515625" customWidth="1"/>
    <col min="2829" max="3072" width="9.140625" customWidth="1"/>
    <col min="3073" max="3073" width="11.140625" customWidth="1"/>
    <col min="3074" max="3074" width="7.5703125" customWidth="1"/>
    <col min="3075" max="3075" width="11.140625" customWidth="1"/>
    <col min="3076" max="3076" width="10" customWidth="1"/>
    <col min="3077" max="3077" width="11.140625" customWidth="1"/>
    <col min="3078" max="3078" width="9.85546875" customWidth="1"/>
    <col min="3079" max="3079" width="11.140625" customWidth="1"/>
    <col min="3080" max="3080" width="16.140625" customWidth="1"/>
    <col min="3081" max="3082" width="11.28515625" customWidth="1"/>
    <col min="3083" max="3083" width="12.7109375" customWidth="1"/>
    <col min="3084" max="3084" width="0.28515625" customWidth="1"/>
    <col min="3085" max="3328" width="9.140625" customWidth="1"/>
    <col min="3329" max="3329" width="11.140625" customWidth="1"/>
    <col min="3330" max="3330" width="7.5703125" customWidth="1"/>
    <col min="3331" max="3331" width="11.140625" customWidth="1"/>
    <col min="3332" max="3332" width="10" customWidth="1"/>
    <col min="3333" max="3333" width="11.140625" customWidth="1"/>
    <col min="3334" max="3334" width="9.85546875" customWidth="1"/>
    <col min="3335" max="3335" width="11.140625" customWidth="1"/>
    <col min="3336" max="3336" width="16.140625" customWidth="1"/>
    <col min="3337" max="3338" width="11.28515625" customWidth="1"/>
    <col min="3339" max="3339" width="12.7109375" customWidth="1"/>
    <col min="3340" max="3340" width="0.28515625" customWidth="1"/>
    <col min="3341" max="3584" width="9.140625" customWidth="1"/>
    <col min="3585" max="3585" width="11.140625" customWidth="1"/>
    <col min="3586" max="3586" width="7.5703125" customWidth="1"/>
    <col min="3587" max="3587" width="11.140625" customWidth="1"/>
    <col min="3588" max="3588" width="10" customWidth="1"/>
    <col min="3589" max="3589" width="11.140625" customWidth="1"/>
    <col min="3590" max="3590" width="9.85546875" customWidth="1"/>
    <col min="3591" max="3591" width="11.140625" customWidth="1"/>
    <col min="3592" max="3592" width="16.140625" customWidth="1"/>
    <col min="3593" max="3594" width="11.28515625" customWidth="1"/>
    <col min="3595" max="3595" width="12.7109375" customWidth="1"/>
    <col min="3596" max="3596" width="0.28515625" customWidth="1"/>
    <col min="3597" max="3840" width="9.140625" customWidth="1"/>
    <col min="3841" max="3841" width="11.140625" customWidth="1"/>
    <col min="3842" max="3842" width="7.5703125" customWidth="1"/>
    <col min="3843" max="3843" width="11.140625" customWidth="1"/>
    <col min="3844" max="3844" width="10" customWidth="1"/>
    <col min="3845" max="3845" width="11.140625" customWidth="1"/>
    <col min="3846" max="3846" width="9.85546875" customWidth="1"/>
    <col min="3847" max="3847" width="11.140625" customWidth="1"/>
    <col min="3848" max="3848" width="16.140625" customWidth="1"/>
    <col min="3849" max="3850" width="11.28515625" customWidth="1"/>
    <col min="3851" max="3851" width="12.7109375" customWidth="1"/>
    <col min="3852" max="3852" width="0.28515625" customWidth="1"/>
    <col min="3853" max="4096" width="9.140625" customWidth="1"/>
    <col min="4097" max="4097" width="11.140625" customWidth="1"/>
    <col min="4098" max="4098" width="7.5703125" customWidth="1"/>
    <col min="4099" max="4099" width="11.140625" customWidth="1"/>
    <col min="4100" max="4100" width="10" customWidth="1"/>
    <col min="4101" max="4101" width="11.140625" customWidth="1"/>
    <col min="4102" max="4102" width="9.85546875" customWidth="1"/>
    <col min="4103" max="4103" width="11.140625" customWidth="1"/>
    <col min="4104" max="4104" width="16.140625" customWidth="1"/>
    <col min="4105" max="4106" width="11.28515625" customWidth="1"/>
    <col min="4107" max="4107" width="12.7109375" customWidth="1"/>
    <col min="4108" max="4108" width="0.28515625" customWidth="1"/>
    <col min="4109" max="4352" width="9.140625" customWidth="1"/>
    <col min="4353" max="4353" width="11.140625" customWidth="1"/>
    <col min="4354" max="4354" width="7.5703125" customWidth="1"/>
    <col min="4355" max="4355" width="11.140625" customWidth="1"/>
    <col min="4356" max="4356" width="10" customWidth="1"/>
    <col min="4357" max="4357" width="11.140625" customWidth="1"/>
    <col min="4358" max="4358" width="9.85546875" customWidth="1"/>
    <col min="4359" max="4359" width="11.140625" customWidth="1"/>
    <col min="4360" max="4360" width="16.140625" customWidth="1"/>
    <col min="4361" max="4362" width="11.28515625" customWidth="1"/>
    <col min="4363" max="4363" width="12.7109375" customWidth="1"/>
    <col min="4364" max="4364" width="0.28515625" customWidth="1"/>
    <col min="4365" max="4608" width="9.140625" customWidth="1"/>
    <col min="4609" max="4609" width="11.140625" customWidth="1"/>
    <col min="4610" max="4610" width="7.5703125" customWidth="1"/>
    <col min="4611" max="4611" width="11.140625" customWidth="1"/>
    <col min="4612" max="4612" width="10" customWidth="1"/>
    <col min="4613" max="4613" width="11.140625" customWidth="1"/>
    <col min="4614" max="4614" width="9.85546875" customWidth="1"/>
    <col min="4615" max="4615" width="11.140625" customWidth="1"/>
    <col min="4616" max="4616" width="16.140625" customWidth="1"/>
    <col min="4617" max="4618" width="11.28515625" customWidth="1"/>
    <col min="4619" max="4619" width="12.7109375" customWidth="1"/>
    <col min="4620" max="4620" width="0.28515625" customWidth="1"/>
    <col min="4621" max="4864" width="9.140625" customWidth="1"/>
    <col min="4865" max="4865" width="11.140625" customWidth="1"/>
    <col min="4866" max="4866" width="7.5703125" customWidth="1"/>
    <col min="4867" max="4867" width="11.140625" customWidth="1"/>
    <col min="4868" max="4868" width="10" customWidth="1"/>
    <col min="4869" max="4869" width="11.140625" customWidth="1"/>
    <col min="4870" max="4870" width="9.85546875" customWidth="1"/>
    <col min="4871" max="4871" width="11.140625" customWidth="1"/>
    <col min="4872" max="4872" width="16.140625" customWidth="1"/>
    <col min="4873" max="4874" width="11.28515625" customWidth="1"/>
    <col min="4875" max="4875" width="12.7109375" customWidth="1"/>
    <col min="4876" max="4876" width="0.28515625" customWidth="1"/>
    <col min="4877" max="5120" width="9.140625" customWidth="1"/>
    <col min="5121" max="5121" width="11.140625" customWidth="1"/>
    <col min="5122" max="5122" width="7.5703125" customWidth="1"/>
    <col min="5123" max="5123" width="11.140625" customWidth="1"/>
    <col min="5124" max="5124" width="10" customWidth="1"/>
    <col min="5125" max="5125" width="11.140625" customWidth="1"/>
    <col min="5126" max="5126" width="9.85546875" customWidth="1"/>
    <col min="5127" max="5127" width="11.140625" customWidth="1"/>
    <col min="5128" max="5128" width="16.140625" customWidth="1"/>
    <col min="5129" max="5130" width="11.28515625" customWidth="1"/>
    <col min="5131" max="5131" width="12.7109375" customWidth="1"/>
    <col min="5132" max="5132" width="0.28515625" customWidth="1"/>
    <col min="5133" max="5376" width="9.140625" customWidth="1"/>
    <col min="5377" max="5377" width="11.140625" customWidth="1"/>
    <col min="5378" max="5378" width="7.5703125" customWidth="1"/>
    <col min="5379" max="5379" width="11.140625" customWidth="1"/>
    <col min="5380" max="5380" width="10" customWidth="1"/>
    <col min="5381" max="5381" width="11.140625" customWidth="1"/>
    <col min="5382" max="5382" width="9.85546875" customWidth="1"/>
    <col min="5383" max="5383" width="11.140625" customWidth="1"/>
    <col min="5384" max="5384" width="16.140625" customWidth="1"/>
    <col min="5385" max="5386" width="11.28515625" customWidth="1"/>
    <col min="5387" max="5387" width="12.7109375" customWidth="1"/>
    <col min="5388" max="5388" width="0.28515625" customWidth="1"/>
    <col min="5389" max="5632" width="9.140625" customWidth="1"/>
    <col min="5633" max="5633" width="11.140625" customWidth="1"/>
    <col min="5634" max="5634" width="7.5703125" customWidth="1"/>
    <col min="5635" max="5635" width="11.140625" customWidth="1"/>
    <col min="5636" max="5636" width="10" customWidth="1"/>
    <col min="5637" max="5637" width="11.140625" customWidth="1"/>
    <col min="5638" max="5638" width="9.85546875" customWidth="1"/>
    <col min="5639" max="5639" width="11.140625" customWidth="1"/>
    <col min="5640" max="5640" width="16.140625" customWidth="1"/>
    <col min="5641" max="5642" width="11.28515625" customWidth="1"/>
    <col min="5643" max="5643" width="12.7109375" customWidth="1"/>
    <col min="5644" max="5644" width="0.28515625" customWidth="1"/>
    <col min="5645" max="5888" width="9.140625" customWidth="1"/>
    <col min="5889" max="5889" width="11.140625" customWidth="1"/>
    <col min="5890" max="5890" width="7.5703125" customWidth="1"/>
    <col min="5891" max="5891" width="11.140625" customWidth="1"/>
    <col min="5892" max="5892" width="10" customWidth="1"/>
    <col min="5893" max="5893" width="11.140625" customWidth="1"/>
    <col min="5894" max="5894" width="9.85546875" customWidth="1"/>
    <col min="5895" max="5895" width="11.140625" customWidth="1"/>
    <col min="5896" max="5896" width="16.140625" customWidth="1"/>
    <col min="5897" max="5898" width="11.28515625" customWidth="1"/>
    <col min="5899" max="5899" width="12.7109375" customWidth="1"/>
    <col min="5900" max="5900" width="0.28515625" customWidth="1"/>
    <col min="5901" max="6144" width="9.140625" customWidth="1"/>
    <col min="6145" max="6145" width="11.140625" customWidth="1"/>
    <col min="6146" max="6146" width="7.5703125" customWidth="1"/>
    <col min="6147" max="6147" width="11.140625" customWidth="1"/>
    <col min="6148" max="6148" width="10" customWidth="1"/>
    <col min="6149" max="6149" width="11.140625" customWidth="1"/>
    <col min="6150" max="6150" width="9.85546875" customWidth="1"/>
    <col min="6151" max="6151" width="11.140625" customWidth="1"/>
    <col min="6152" max="6152" width="16.140625" customWidth="1"/>
    <col min="6153" max="6154" width="11.28515625" customWidth="1"/>
    <col min="6155" max="6155" width="12.7109375" customWidth="1"/>
    <col min="6156" max="6156" width="0.28515625" customWidth="1"/>
    <col min="6157" max="6400" width="9.140625" customWidth="1"/>
    <col min="6401" max="6401" width="11.140625" customWidth="1"/>
    <col min="6402" max="6402" width="7.5703125" customWidth="1"/>
    <col min="6403" max="6403" width="11.140625" customWidth="1"/>
    <col min="6404" max="6404" width="10" customWidth="1"/>
    <col min="6405" max="6405" width="11.140625" customWidth="1"/>
    <col min="6406" max="6406" width="9.85546875" customWidth="1"/>
    <col min="6407" max="6407" width="11.140625" customWidth="1"/>
    <col min="6408" max="6408" width="16.140625" customWidth="1"/>
    <col min="6409" max="6410" width="11.28515625" customWidth="1"/>
    <col min="6411" max="6411" width="12.7109375" customWidth="1"/>
    <col min="6412" max="6412" width="0.28515625" customWidth="1"/>
    <col min="6413" max="6656" width="9.140625" customWidth="1"/>
    <col min="6657" max="6657" width="11.140625" customWidth="1"/>
    <col min="6658" max="6658" width="7.5703125" customWidth="1"/>
    <col min="6659" max="6659" width="11.140625" customWidth="1"/>
    <col min="6660" max="6660" width="10" customWidth="1"/>
    <col min="6661" max="6661" width="11.140625" customWidth="1"/>
    <col min="6662" max="6662" width="9.85546875" customWidth="1"/>
    <col min="6663" max="6663" width="11.140625" customWidth="1"/>
    <col min="6664" max="6664" width="16.140625" customWidth="1"/>
    <col min="6665" max="6666" width="11.28515625" customWidth="1"/>
    <col min="6667" max="6667" width="12.7109375" customWidth="1"/>
    <col min="6668" max="6668" width="0.28515625" customWidth="1"/>
    <col min="6669" max="6912" width="9.140625" customWidth="1"/>
    <col min="6913" max="6913" width="11.140625" customWidth="1"/>
    <col min="6914" max="6914" width="7.5703125" customWidth="1"/>
    <col min="6915" max="6915" width="11.140625" customWidth="1"/>
    <col min="6916" max="6916" width="10" customWidth="1"/>
    <col min="6917" max="6917" width="11.140625" customWidth="1"/>
    <col min="6918" max="6918" width="9.85546875" customWidth="1"/>
    <col min="6919" max="6919" width="11.140625" customWidth="1"/>
    <col min="6920" max="6920" width="16.140625" customWidth="1"/>
    <col min="6921" max="6922" width="11.28515625" customWidth="1"/>
    <col min="6923" max="6923" width="12.7109375" customWidth="1"/>
    <col min="6924" max="6924" width="0.28515625" customWidth="1"/>
    <col min="6925" max="7168" width="9.140625" customWidth="1"/>
    <col min="7169" max="7169" width="11.140625" customWidth="1"/>
    <col min="7170" max="7170" width="7.5703125" customWidth="1"/>
    <col min="7171" max="7171" width="11.140625" customWidth="1"/>
    <col min="7172" max="7172" width="10" customWidth="1"/>
    <col min="7173" max="7173" width="11.140625" customWidth="1"/>
    <col min="7174" max="7174" width="9.85546875" customWidth="1"/>
    <col min="7175" max="7175" width="11.140625" customWidth="1"/>
    <col min="7176" max="7176" width="16.140625" customWidth="1"/>
    <col min="7177" max="7178" width="11.28515625" customWidth="1"/>
    <col min="7179" max="7179" width="12.7109375" customWidth="1"/>
    <col min="7180" max="7180" width="0.28515625" customWidth="1"/>
    <col min="7181" max="7424" width="9.140625" customWidth="1"/>
    <col min="7425" max="7425" width="11.140625" customWidth="1"/>
    <col min="7426" max="7426" width="7.5703125" customWidth="1"/>
    <col min="7427" max="7427" width="11.140625" customWidth="1"/>
    <col min="7428" max="7428" width="10" customWidth="1"/>
    <col min="7429" max="7429" width="11.140625" customWidth="1"/>
    <col min="7430" max="7430" width="9.85546875" customWidth="1"/>
    <col min="7431" max="7431" width="11.140625" customWidth="1"/>
    <col min="7432" max="7432" width="16.140625" customWidth="1"/>
    <col min="7433" max="7434" width="11.28515625" customWidth="1"/>
    <col min="7435" max="7435" width="12.7109375" customWidth="1"/>
    <col min="7436" max="7436" width="0.28515625" customWidth="1"/>
    <col min="7437" max="7680" width="9.140625" customWidth="1"/>
    <col min="7681" max="7681" width="11.140625" customWidth="1"/>
    <col min="7682" max="7682" width="7.5703125" customWidth="1"/>
    <col min="7683" max="7683" width="11.140625" customWidth="1"/>
    <col min="7684" max="7684" width="10" customWidth="1"/>
    <col min="7685" max="7685" width="11.140625" customWidth="1"/>
    <col min="7686" max="7686" width="9.85546875" customWidth="1"/>
    <col min="7687" max="7687" width="11.140625" customWidth="1"/>
    <col min="7688" max="7688" width="16.140625" customWidth="1"/>
    <col min="7689" max="7690" width="11.28515625" customWidth="1"/>
    <col min="7691" max="7691" width="12.7109375" customWidth="1"/>
    <col min="7692" max="7692" width="0.28515625" customWidth="1"/>
    <col min="7693" max="7936" width="9.140625" customWidth="1"/>
    <col min="7937" max="7937" width="11.140625" customWidth="1"/>
    <col min="7938" max="7938" width="7.5703125" customWidth="1"/>
    <col min="7939" max="7939" width="11.140625" customWidth="1"/>
    <col min="7940" max="7940" width="10" customWidth="1"/>
    <col min="7941" max="7941" width="11.140625" customWidth="1"/>
    <col min="7942" max="7942" width="9.85546875" customWidth="1"/>
    <col min="7943" max="7943" width="11.140625" customWidth="1"/>
    <col min="7944" max="7944" width="16.140625" customWidth="1"/>
    <col min="7945" max="7946" width="11.28515625" customWidth="1"/>
    <col min="7947" max="7947" width="12.7109375" customWidth="1"/>
    <col min="7948" max="7948" width="0.28515625" customWidth="1"/>
    <col min="7949" max="8192" width="9.140625" customWidth="1"/>
    <col min="8193" max="8193" width="11.140625" customWidth="1"/>
    <col min="8194" max="8194" width="7.5703125" customWidth="1"/>
    <col min="8195" max="8195" width="11.140625" customWidth="1"/>
    <col min="8196" max="8196" width="10" customWidth="1"/>
    <col min="8197" max="8197" width="11.140625" customWidth="1"/>
    <col min="8198" max="8198" width="9.85546875" customWidth="1"/>
    <col min="8199" max="8199" width="11.140625" customWidth="1"/>
    <col min="8200" max="8200" width="16.140625" customWidth="1"/>
    <col min="8201" max="8202" width="11.28515625" customWidth="1"/>
    <col min="8203" max="8203" width="12.7109375" customWidth="1"/>
    <col min="8204" max="8204" width="0.28515625" customWidth="1"/>
    <col min="8205" max="8448" width="9.140625" customWidth="1"/>
    <col min="8449" max="8449" width="11.140625" customWidth="1"/>
    <col min="8450" max="8450" width="7.5703125" customWidth="1"/>
    <col min="8451" max="8451" width="11.140625" customWidth="1"/>
    <col min="8452" max="8452" width="10" customWidth="1"/>
    <col min="8453" max="8453" width="11.140625" customWidth="1"/>
    <col min="8454" max="8454" width="9.85546875" customWidth="1"/>
    <col min="8455" max="8455" width="11.140625" customWidth="1"/>
    <col min="8456" max="8456" width="16.140625" customWidth="1"/>
    <col min="8457" max="8458" width="11.28515625" customWidth="1"/>
    <col min="8459" max="8459" width="12.7109375" customWidth="1"/>
    <col min="8460" max="8460" width="0.28515625" customWidth="1"/>
    <col min="8461" max="8704" width="9.140625" customWidth="1"/>
    <col min="8705" max="8705" width="11.140625" customWidth="1"/>
    <col min="8706" max="8706" width="7.5703125" customWidth="1"/>
    <col min="8707" max="8707" width="11.140625" customWidth="1"/>
    <col min="8708" max="8708" width="10" customWidth="1"/>
    <col min="8709" max="8709" width="11.140625" customWidth="1"/>
    <col min="8710" max="8710" width="9.85546875" customWidth="1"/>
    <col min="8711" max="8711" width="11.140625" customWidth="1"/>
    <col min="8712" max="8712" width="16.140625" customWidth="1"/>
    <col min="8713" max="8714" width="11.28515625" customWidth="1"/>
    <col min="8715" max="8715" width="12.7109375" customWidth="1"/>
    <col min="8716" max="8716" width="0.28515625" customWidth="1"/>
    <col min="8717" max="8960" width="9.140625" customWidth="1"/>
    <col min="8961" max="8961" width="11.140625" customWidth="1"/>
    <col min="8962" max="8962" width="7.5703125" customWidth="1"/>
    <col min="8963" max="8963" width="11.140625" customWidth="1"/>
    <col min="8964" max="8964" width="10" customWidth="1"/>
    <col min="8965" max="8965" width="11.140625" customWidth="1"/>
    <col min="8966" max="8966" width="9.85546875" customWidth="1"/>
    <col min="8967" max="8967" width="11.140625" customWidth="1"/>
    <col min="8968" max="8968" width="16.140625" customWidth="1"/>
    <col min="8969" max="8970" width="11.28515625" customWidth="1"/>
    <col min="8971" max="8971" width="12.7109375" customWidth="1"/>
    <col min="8972" max="8972" width="0.28515625" customWidth="1"/>
    <col min="8973" max="9216" width="9.140625" customWidth="1"/>
    <col min="9217" max="9217" width="11.140625" customWidth="1"/>
    <col min="9218" max="9218" width="7.5703125" customWidth="1"/>
    <col min="9219" max="9219" width="11.140625" customWidth="1"/>
    <col min="9220" max="9220" width="10" customWidth="1"/>
    <col min="9221" max="9221" width="11.140625" customWidth="1"/>
    <col min="9222" max="9222" width="9.85546875" customWidth="1"/>
    <col min="9223" max="9223" width="11.140625" customWidth="1"/>
    <col min="9224" max="9224" width="16.140625" customWidth="1"/>
    <col min="9225" max="9226" width="11.28515625" customWidth="1"/>
    <col min="9227" max="9227" width="12.7109375" customWidth="1"/>
    <col min="9228" max="9228" width="0.28515625" customWidth="1"/>
    <col min="9229" max="9472" width="9.140625" customWidth="1"/>
    <col min="9473" max="9473" width="11.140625" customWidth="1"/>
    <col min="9474" max="9474" width="7.5703125" customWidth="1"/>
    <col min="9475" max="9475" width="11.140625" customWidth="1"/>
    <col min="9476" max="9476" width="10" customWidth="1"/>
    <col min="9477" max="9477" width="11.140625" customWidth="1"/>
    <col min="9478" max="9478" width="9.85546875" customWidth="1"/>
    <col min="9479" max="9479" width="11.140625" customWidth="1"/>
    <col min="9480" max="9480" width="16.140625" customWidth="1"/>
    <col min="9481" max="9482" width="11.28515625" customWidth="1"/>
    <col min="9483" max="9483" width="12.7109375" customWidth="1"/>
    <col min="9484" max="9484" width="0.28515625" customWidth="1"/>
    <col min="9485" max="9728" width="9.140625" customWidth="1"/>
    <col min="9729" max="9729" width="11.140625" customWidth="1"/>
    <col min="9730" max="9730" width="7.5703125" customWidth="1"/>
    <col min="9731" max="9731" width="11.140625" customWidth="1"/>
    <col min="9732" max="9732" width="10" customWidth="1"/>
    <col min="9733" max="9733" width="11.140625" customWidth="1"/>
    <col min="9734" max="9734" width="9.85546875" customWidth="1"/>
    <col min="9735" max="9735" width="11.140625" customWidth="1"/>
    <col min="9736" max="9736" width="16.140625" customWidth="1"/>
    <col min="9737" max="9738" width="11.28515625" customWidth="1"/>
    <col min="9739" max="9739" width="12.7109375" customWidth="1"/>
    <col min="9740" max="9740" width="0.28515625" customWidth="1"/>
    <col min="9741" max="9984" width="9.140625" customWidth="1"/>
    <col min="9985" max="9985" width="11.140625" customWidth="1"/>
    <col min="9986" max="9986" width="7.5703125" customWidth="1"/>
    <col min="9987" max="9987" width="11.140625" customWidth="1"/>
    <col min="9988" max="9988" width="10" customWidth="1"/>
    <col min="9989" max="9989" width="11.140625" customWidth="1"/>
    <col min="9990" max="9990" width="9.85546875" customWidth="1"/>
    <col min="9991" max="9991" width="11.140625" customWidth="1"/>
    <col min="9992" max="9992" width="16.140625" customWidth="1"/>
    <col min="9993" max="9994" width="11.28515625" customWidth="1"/>
    <col min="9995" max="9995" width="12.7109375" customWidth="1"/>
    <col min="9996" max="9996" width="0.28515625" customWidth="1"/>
    <col min="9997" max="10240" width="9.140625" customWidth="1"/>
    <col min="10241" max="10241" width="11.140625" customWidth="1"/>
    <col min="10242" max="10242" width="7.5703125" customWidth="1"/>
    <col min="10243" max="10243" width="11.140625" customWidth="1"/>
    <col min="10244" max="10244" width="10" customWidth="1"/>
    <col min="10245" max="10245" width="11.140625" customWidth="1"/>
    <col min="10246" max="10246" width="9.85546875" customWidth="1"/>
    <col min="10247" max="10247" width="11.140625" customWidth="1"/>
    <col min="10248" max="10248" width="16.140625" customWidth="1"/>
    <col min="10249" max="10250" width="11.28515625" customWidth="1"/>
    <col min="10251" max="10251" width="12.7109375" customWidth="1"/>
    <col min="10252" max="10252" width="0.28515625" customWidth="1"/>
    <col min="10253" max="10496" width="9.140625" customWidth="1"/>
    <col min="10497" max="10497" width="11.140625" customWidth="1"/>
    <col min="10498" max="10498" width="7.5703125" customWidth="1"/>
    <col min="10499" max="10499" width="11.140625" customWidth="1"/>
    <col min="10500" max="10500" width="10" customWidth="1"/>
    <col min="10501" max="10501" width="11.140625" customWidth="1"/>
    <col min="10502" max="10502" width="9.85546875" customWidth="1"/>
    <col min="10503" max="10503" width="11.140625" customWidth="1"/>
    <col min="10504" max="10504" width="16.140625" customWidth="1"/>
    <col min="10505" max="10506" width="11.28515625" customWidth="1"/>
    <col min="10507" max="10507" width="12.7109375" customWidth="1"/>
    <col min="10508" max="10508" width="0.28515625" customWidth="1"/>
    <col min="10509" max="10752" width="9.140625" customWidth="1"/>
    <col min="10753" max="10753" width="11.140625" customWidth="1"/>
    <col min="10754" max="10754" width="7.5703125" customWidth="1"/>
    <col min="10755" max="10755" width="11.140625" customWidth="1"/>
    <col min="10756" max="10756" width="10" customWidth="1"/>
    <col min="10757" max="10757" width="11.140625" customWidth="1"/>
    <col min="10758" max="10758" width="9.85546875" customWidth="1"/>
    <col min="10759" max="10759" width="11.140625" customWidth="1"/>
    <col min="10760" max="10760" width="16.140625" customWidth="1"/>
    <col min="10761" max="10762" width="11.28515625" customWidth="1"/>
    <col min="10763" max="10763" width="12.7109375" customWidth="1"/>
    <col min="10764" max="10764" width="0.28515625" customWidth="1"/>
    <col min="10765" max="11008" width="9.140625" customWidth="1"/>
    <col min="11009" max="11009" width="11.140625" customWidth="1"/>
    <col min="11010" max="11010" width="7.5703125" customWidth="1"/>
    <col min="11011" max="11011" width="11.140625" customWidth="1"/>
    <col min="11012" max="11012" width="10" customWidth="1"/>
    <col min="11013" max="11013" width="11.140625" customWidth="1"/>
    <col min="11014" max="11014" width="9.85546875" customWidth="1"/>
    <col min="11015" max="11015" width="11.140625" customWidth="1"/>
    <col min="11016" max="11016" width="16.140625" customWidth="1"/>
    <col min="11017" max="11018" width="11.28515625" customWidth="1"/>
    <col min="11019" max="11019" width="12.7109375" customWidth="1"/>
    <col min="11020" max="11020" width="0.28515625" customWidth="1"/>
    <col min="11021" max="11264" width="9.140625" customWidth="1"/>
    <col min="11265" max="11265" width="11.140625" customWidth="1"/>
    <col min="11266" max="11266" width="7.5703125" customWidth="1"/>
    <col min="11267" max="11267" width="11.140625" customWidth="1"/>
    <col min="11268" max="11268" width="10" customWidth="1"/>
    <col min="11269" max="11269" width="11.140625" customWidth="1"/>
    <col min="11270" max="11270" width="9.85546875" customWidth="1"/>
    <col min="11271" max="11271" width="11.140625" customWidth="1"/>
    <col min="11272" max="11272" width="16.140625" customWidth="1"/>
    <col min="11273" max="11274" width="11.28515625" customWidth="1"/>
    <col min="11275" max="11275" width="12.7109375" customWidth="1"/>
    <col min="11276" max="11276" width="0.28515625" customWidth="1"/>
    <col min="11277" max="11520" width="9.140625" customWidth="1"/>
    <col min="11521" max="11521" width="11.140625" customWidth="1"/>
    <col min="11522" max="11522" width="7.5703125" customWidth="1"/>
    <col min="11523" max="11523" width="11.140625" customWidth="1"/>
    <col min="11524" max="11524" width="10" customWidth="1"/>
    <col min="11525" max="11525" width="11.140625" customWidth="1"/>
    <col min="11526" max="11526" width="9.85546875" customWidth="1"/>
    <col min="11527" max="11527" width="11.140625" customWidth="1"/>
    <col min="11528" max="11528" width="16.140625" customWidth="1"/>
    <col min="11529" max="11530" width="11.28515625" customWidth="1"/>
    <col min="11531" max="11531" width="12.7109375" customWidth="1"/>
    <col min="11532" max="11532" width="0.28515625" customWidth="1"/>
    <col min="11533" max="11776" width="9.140625" customWidth="1"/>
    <col min="11777" max="11777" width="11.140625" customWidth="1"/>
    <col min="11778" max="11778" width="7.5703125" customWidth="1"/>
    <col min="11779" max="11779" width="11.140625" customWidth="1"/>
    <col min="11780" max="11780" width="10" customWidth="1"/>
    <col min="11781" max="11781" width="11.140625" customWidth="1"/>
    <col min="11782" max="11782" width="9.85546875" customWidth="1"/>
    <col min="11783" max="11783" width="11.140625" customWidth="1"/>
    <col min="11784" max="11784" width="16.140625" customWidth="1"/>
    <col min="11785" max="11786" width="11.28515625" customWidth="1"/>
    <col min="11787" max="11787" width="12.7109375" customWidth="1"/>
    <col min="11788" max="11788" width="0.28515625" customWidth="1"/>
    <col min="11789" max="12032" width="9.140625" customWidth="1"/>
    <col min="12033" max="12033" width="11.140625" customWidth="1"/>
    <col min="12034" max="12034" width="7.5703125" customWidth="1"/>
    <col min="12035" max="12035" width="11.140625" customWidth="1"/>
    <col min="12036" max="12036" width="10" customWidth="1"/>
    <col min="12037" max="12037" width="11.140625" customWidth="1"/>
    <col min="12038" max="12038" width="9.85546875" customWidth="1"/>
    <col min="12039" max="12039" width="11.140625" customWidth="1"/>
    <col min="12040" max="12040" width="16.140625" customWidth="1"/>
    <col min="12041" max="12042" width="11.28515625" customWidth="1"/>
    <col min="12043" max="12043" width="12.7109375" customWidth="1"/>
    <col min="12044" max="12044" width="0.28515625" customWidth="1"/>
    <col min="12045" max="12288" width="9.140625" customWidth="1"/>
    <col min="12289" max="12289" width="11.140625" customWidth="1"/>
    <col min="12290" max="12290" width="7.5703125" customWidth="1"/>
    <col min="12291" max="12291" width="11.140625" customWidth="1"/>
    <col min="12292" max="12292" width="10" customWidth="1"/>
    <col min="12293" max="12293" width="11.140625" customWidth="1"/>
    <col min="12294" max="12294" width="9.85546875" customWidth="1"/>
    <col min="12295" max="12295" width="11.140625" customWidth="1"/>
    <col min="12296" max="12296" width="16.140625" customWidth="1"/>
    <col min="12297" max="12298" width="11.28515625" customWidth="1"/>
    <col min="12299" max="12299" width="12.7109375" customWidth="1"/>
    <col min="12300" max="12300" width="0.28515625" customWidth="1"/>
    <col min="12301" max="12544" width="9.140625" customWidth="1"/>
    <col min="12545" max="12545" width="11.140625" customWidth="1"/>
    <col min="12546" max="12546" width="7.5703125" customWidth="1"/>
    <col min="12547" max="12547" width="11.140625" customWidth="1"/>
    <col min="12548" max="12548" width="10" customWidth="1"/>
    <col min="12549" max="12549" width="11.140625" customWidth="1"/>
    <col min="12550" max="12550" width="9.85546875" customWidth="1"/>
    <col min="12551" max="12551" width="11.140625" customWidth="1"/>
    <col min="12552" max="12552" width="16.140625" customWidth="1"/>
    <col min="12553" max="12554" width="11.28515625" customWidth="1"/>
    <col min="12555" max="12555" width="12.7109375" customWidth="1"/>
    <col min="12556" max="12556" width="0.28515625" customWidth="1"/>
    <col min="12557" max="12800" width="9.140625" customWidth="1"/>
    <col min="12801" max="12801" width="11.140625" customWidth="1"/>
    <col min="12802" max="12802" width="7.5703125" customWidth="1"/>
    <col min="12803" max="12803" width="11.140625" customWidth="1"/>
    <col min="12804" max="12804" width="10" customWidth="1"/>
    <col min="12805" max="12805" width="11.140625" customWidth="1"/>
    <col min="12806" max="12806" width="9.85546875" customWidth="1"/>
    <col min="12807" max="12807" width="11.140625" customWidth="1"/>
    <col min="12808" max="12808" width="16.140625" customWidth="1"/>
    <col min="12809" max="12810" width="11.28515625" customWidth="1"/>
    <col min="12811" max="12811" width="12.7109375" customWidth="1"/>
    <col min="12812" max="12812" width="0.28515625" customWidth="1"/>
    <col min="12813" max="13056" width="9.140625" customWidth="1"/>
    <col min="13057" max="13057" width="11.140625" customWidth="1"/>
    <col min="13058" max="13058" width="7.5703125" customWidth="1"/>
    <col min="13059" max="13059" width="11.140625" customWidth="1"/>
    <col min="13060" max="13060" width="10" customWidth="1"/>
    <col min="13061" max="13061" width="11.140625" customWidth="1"/>
    <col min="13062" max="13062" width="9.85546875" customWidth="1"/>
    <col min="13063" max="13063" width="11.140625" customWidth="1"/>
    <col min="13064" max="13064" width="16.140625" customWidth="1"/>
    <col min="13065" max="13066" width="11.28515625" customWidth="1"/>
    <col min="13067" max="13067" width="12.7109375" customWidth="1"/>
    <col min="13068" max="13068" width="0.28515625" customWidth="1"/>
    <col min="13069" max="13312" width="9.140625" customWidth="1"/>
    <col min="13313" max="13313" width="11.140625" customWidth="1"/>
    <col min="13314" max="13314" width="7.5703125" customWidth="1"/>
    <col min="13315" max="13315" width="11.140625" customWidth="1"/>
    <col min="13316" max="13316" width="10" customWidth="1"/>
    <col min="13317" max="13317" width="11.140625" customWidth="1"/>
    <col min="13318" max="13318" width="9.85546875" customWidth="1"/>
    <col min="13319" max="13319" width="11.140625" customWidth="1"/>
    <col min="13320" max="13320" width="16.140625" customWidth="1"/>
    <col min="13321" max="13322" width="11.28515625" customWidth="1"/>
    <col min="13323" max="13323" width="12.7109375" customWidth="1"/>
    <col min="13324" max="13324" width="0.28515625" customWidth="1"/>
    <col min="13325" max="13568" width="9.140625" customWidth="1"/>
    <col min="13569" max="13569" width="11.140625" customWidth="1"/>
    <col min="13570" max="13570" width="7.5703125" customWidth="1"/>
    <col min="13571" max="13571" width="11.140625" customWidth="1"/>
    <col min="13572" max="13572" width="10" customWidth="1"/>
    <col min="13573" max="13573" width="11.140625" customWidth="1"/>
    <col min="13574" max="13574" width="9.85546875" customWidth="1"/>
    <col min="13575" max="13575" width="11.140625" customWidth="1"/>
    <col min="13576" max="13576" width="16.140625" customWidth="1"/>
    <col min="13577" max="13578" width="11.28515625" customWidth="1"/>
    <col min="13579" max="13579" width="12.7109375" customWidth="1"/>
    <col min="13580" max="13580" width="0.28515625" customWidth="1"/>
    <col min="13581" max="13824" width="9.140625" customWidth="1"/>
    <col min="13825" max="13825" width="11.140625" customWidth="1"/>
    <col min="13826" max="13826" width="7.5703125" customWidth="1"/>
    <col min="13827" max="13827" width="11.140625" customWidth="1"/>
    <col min="13828" max="13828" width="10" customWidth="1"/>
    <col min="13829" max="13829" width="11.140625" customWidth="1"/>
    <col min="13830" max="13830" width="9.85546875" customWidth="1"/>
    <col min="13831" max="13831" width="11.140625" customWidth="1"/>
    <col min="13832" max="13832" width="16.140625" customWidth="1"/>
    <col min="13833" max="13834" width="11.28515625" customWidth="1"/>
    <col min="13835" max="13835" width="12.7109375" customWidth="1"/>
    <col min="13836" max="13836" width="0.28515625" customWidth="1"/>
    <col min="13837" max="14080" width="9.140625" customWidth="1"/>
    <col min="14081" max="14081" width="11.140625" customWidth="1"/>
    <col min="14082" max="14082" width="7.5703125" customWidth="1"/>
    <col min="14083" max="14083" width="11.140625" customWidth="1"/>
    <col min="14084" max="14084" width="10" customWidth="1"/>
    <col min="14085" max="14085" width="11.140625" customWidth="1"/>
    <col min="14086" max="14086" width="9.85546875" customWidth="1"/>
    <col min="14087" max="14087" width="11.140625" customWidth="1"/>
    <col min="14088" max="14088" width="16.140625" customWidth="1"/>
    <col min="14089" max="14090" width="11.28515625" customWidth="1"/>
    <col min="14091" max="14091" width="12.7109375" customWidth="1"/>
    <col min="14092" max="14092" width="0.28515625" customWidth="1"/>
    <col min="14093" max="14336" width="9.140625" customWidth="1"/>
    <col min="14337" max="14337" width="11.140625" customWidth="1"/>
    <col min="14338" max="14338" width="7.5703125" customWidth="1"/>
    <col min="14339" max="14339" width="11.140625" customWidth="1"/>
    <col min="14340" max="14340" width="10" customWidth="1"/>
    <col min="14341" max="14341" width="11.140625" customWidth="1"/>
    <col min="14342" max="14342" width="9.85546875" customWidth="1"/>
    <col min="14343" max="14343" width="11.140625" customWidth="1"/>
    <col min="14344" max="14344" width="16.140625" customWidth="1"/>
    <col min="14345" max="14346" width="11.28515625" customWidth="1"/>
    <col min="14347" max="14347" width="12.7109375" customWidth="1"/>
    <col min="14348" max="14348" width="0.28515625" customWidth="1"/>
    <col min="14349" max="14592" width="9.140625" customWidth="1"/>
    <col min="14593" max="14593" width="11.140625" customWidth="1"/>
    <col min="14594" max="14594" width="7.5703125" customWidth="1"/>
    <col min="14595" max="14595" width="11.140625" customWidth="1"/>
    <col min="14596" max="14596" width="10" customWidth="1"/>
    <col min="14597" max="14597" width="11.140625" customWidth="1"/>
    <col min="14598" max="14598" width="9.85546875" customWidth="1"/>
    <col min="14599" max="14599" width="11.140625" customWidth="1"/>
    <col min="14600" max="14600" width="16.140625" customWidth="1"/>
    <col min="14601" max="14602" width="11.28515625" customWidth="1"/>
    <col min="14603" max="14603" width="12.7109375" customWidth="1"/>
    <col min="14604" max="14604" width="0.28515625" customWidth="1"/>
    <col min="14605" max="14848" width="9.140625" customWidth="1"/>
    <col min="14849" max="14849" width="11.140625" customWidth="1"/>
    <col min="14850" max="14850" width="7.5703125" customWidth="1"/>
    <col min="14851" max="14851" width="11.140625" customWidth="1"/>
    <col min="14852" max="14852" width="10" customWidth="1"/>
    <col min="14853" max="14853" width="11.140625" customWidth="1"/>
    <col min="14854" max="14854" width="9.85546875" customWidth="1"/>
    <col min="14855" max="14855" width="11.140625" customWidth="1"/>
    <col min="14856" max="14856" width="16.140625" customWidth="1"/>
    <col min="14857" max="14858" width="11.28515625" customWidth="1"/>
    <col min="14859" max="14859" width="12.7109375" customWidth="1"/>
    <col min="14860" max="14860" width="0.28515625" customWidth="1"/>
    <col min="14861" max="15104" width="9.140625" customWidth="1"/>
    <col min="15105" max="15105" width="11.140625" customWidth="1"/>
    <col min="15106" max="15106" width="7.5703125" customWidth="1"/>
    <col min="15107" max="15107" width="11.140625" customWidth="1"/>
    <col min="15108" max="15108" width="10" customWidth="1"/>
    <col min="15109" max="15109" width="11.140625" customWidth="1"/>
    <col min="15110" max="15110" width="9.85546875" customWidth="1"/>
    <col min="15111" max="15111" width="11.140625" customWidth="1"/>
    <col min="15112" max="15112" width="16.140625" customWidth="1"/>
    <col min="15113" max="15114" width="11.28515625" customWidth="1"/>
    <col min="15115" max="15115" width="12.7109375" customWidth="1"/>
    <col min="15116" max="15116" width="0.28515625" customWidth="1"/>
    <col min="15117" max="15360" width="9.140625" customWidth="1"/>
    <col min="15361" max="15361" width="11.140625" customWidth="1"/>
    <col min="15362" max="15362" width="7.5703125" customWidth="1"/>
    <col min="15363" max="15363" width="11.140625" customWidth="1"/>
    <col min="15364" max="15364" width="10" customWidth="1"/>
    <col min="15365" max="15365" width="11.140625" customWidth="1"/>
    <col min="15366" max="15366" width="9.85546875" customWidth="1"/>
    <col min="15367" max="15367" width="11.140625" customWidth="1"/>
    <col min="15368" max="15368" width="16.140625" customWidth="1"/>
    <col min="15369" max="15370" width="11.28515625" customWidth="1"/>
    <col min="15371" max="15371" width="12.7109375" customWidth="1"/>
    <col min="15372" max="15372" width="0.28515625" customWidth="1"/>
    <col min="15373" max="15616" width="9.140625" customWidth="1"/>
    <col min="15617" max="15617" width="11.140625" customWidth="1"/>
    <col min="15618" max="15618" width="7.5703125" customWidth="1"/>
    <col min="15619" max="15619" width="11.140625" customWidth="1"/>
    <col min="15620" max="15620" width="10" customWidth="1"/>
    <col min="15621" max="15621" width="11.140625" customWidth="1"/>
    <col min="15622" max="15622" width="9.85546875" customWidth="1"/>
    <col min="15623" max="15623" width="11.140625" customWidth="1"/>
    <col min="15624" max="15624" width="16.140625" customWidth="1"/>
    <col min="15625" max="15626" width="11.28515625" customWidth="1"/>
    <col min="15627" max="15627" width="12.7109375" customWidth="1"/>
    <col min="15628" max="15628" width="0.28515625" customWidth="1"/>
    <col min="15629" max="15872" width="9.140625" customWidth="1"/>
    <col min="15873" max="15873" width="11.140625" customWidth="1"/>
    <col min="15874" max="15874" width="7.5703125" customWidth="1"/>
    <col min="15875" max="15875" width="11.140625" customWidth="1"/>
    <col min="15876" max="15876" width="10" customWidth="1"/>
    <col min="15877" max="15877" width="11.140625" customWidth="1"/>
    <col min="15878" max="15878" width="9.85546875" customWidth="1"/>
    <col min="15879" max="15879" width="11.140625" customWidth="1"/>
    <col min="15880" max="15880" width="16.140625" customWidth="1"/>
    <col min="15881" max="15882" width="11.28515625" customWidth="1"/>
    <col min="15883" max="15883" width="12.7109375" customWidth="1"/>
    <col min="15884" max="15884" width="0.28515625" customWidth="1"/>
    <col min="15885" max="16128" width="9.140625" customWidth="1"/>
    <col min="16129" max="16129" width="11.140625" customWidth="1"/>
    <col min="16130" max="16130" width="7.5703125" customWidth="1"/>
    <col min="16131" max="16131" width="11.140625" customWidth="1"/>
    <col min="16132" max="16132" width="10" customWidth="1"/>
    <col min="16133" max="16133" width="11.140625" customWidth="1"/>
    <col min="16134" max="16134" width="9.85546875" customWidth="1"/>
    <col min="16135" max="16135" width="11.140625" customWidth="1"/>
    <col min="16136" max="16136" width="16.140625" customWidth="1"/>
    <col min="16137" max="16138" width="11.28515625" customWidth="1"/>
    <col min="16139" max="16139" width="12.7109375" customWidth="1"/>
    <col min="16140" max="16140" width="0.28515625" customWidth="1"/>
    <col min="16141" max="16384" width="9.140625" customWidth="1"/>
  </cols>
  <sheetData>
    <row r="1" spans="1:11" x14ac:dyDescent="0.25">
      <c r="A1" s="341" t="s">
        <v>3207</v>
      </c>
      <c r="B1" s="342"/>
      <c r="C1" s="342"/>
      <c r="D1" s="342"/>
      <c r="E1" s="342"/>
      <c r="F1" s="342"/>
      <c r="G1" s="342"/>
      <c r="H1" s="342"/>
      <c r="I1" s="342"/>
      <c r="J1" s="342"/>
      <c r="K1" s="343"/>
    </row>
    <row r="2" spans="1:11" x14ac:dyDescent="0.25">
      <c r="A2" s="344" t="s">
        <v>3106</v>
      </c>
      <c r="B2" s="345"/>
      <c r="C2" s="345"/>
      <c r="D2" s="345"/>
      <c r="E2" s="345"/>
      <c r="F2" s="345"/>
      <c r="G2" s="345"/>
      <c r="H2" s="345"/>
      <c r="I2" s="345"/>
      <c r="J2" s="345"/>
      <c r="K2" s="346"/>
    </row>
    <row r="3" spans="1:11" x14ac:dyDescent="0.25">
      <c r="A3" s="344" t="s">
        <v>3208</v>
      </c>
      <c r="B3" s="345"/>
      <c r="C3" s="345"/>
      <c r="D3" s="345"/>
      <c r="E3" s="345"/>
      <c r="F3" s="345"/>
      <c r="G3" s="345"/>
      <c r="H3" s="345"/>
      <c r="I3" s="345"/>
      <c r="J3" s="345"/>
      <c r="K3" s="346"/>
    </row>
    <row r="4" spans="1:11" x14ac:dyDescent="0.25">
      <c r="A4" s="344" t="s">
        <v>3209</v>
      </c>
      <c r="B4" s="345"/>
      <c r="C4" s="345"/>
      <c r="D4" s="345"/>
      <c r="E4" s="345"/>
      <c r="F4" s="345"/>
      <c r="G4" s="345"/>
      <c r="H4" s="345"/>
      <c r="I4" s="345"/>
      <c r="J4" s="345"/>
      <c r="K4" s="346"/>
    </row>
    <row r="5" spans="1:11" x14ac:dyDescent="0.25">
      <c r="A5" s="347" t="s">
        <v>3210</v>
      </c>
      <c r="B5" s="348"/>
      <c r="C5" s="348"/>
      <c r="D5" s="348"/>
      <c r="E5" s="348"/>
      <c r="F5" s="348"/>
      <c r="G5" s="348"/>
      <c r="H5" s="348"/>
      <c r="I5" s="348"/>
      <c r="J5" s="348"/>
      <c r="K5" s="349"/>
    </row>
    <row r="6" spans="1:11" ht="78.75" x14ac:dyDescent="0.25">
      <c r="A6" s="350" t="s">
        <v>1398</v>
      </c>
      <c r="B6" s="350" t="s">
        <v>1399</v>
      </c>
      <c r="C6" s="350" t="s">
        <v>1400</v>
      </c>
      <c r="D6" s="350" t="s">
        <v>3211</v>
      </c>
      <c r="E6" s="350" t="s">
        <v>1401</v>
      </c>
      <c r="F6" s="350" t="s">
        <v>1402</v>
      </c>
      <c r="G6" s="350" t="s">
        <v>1403</v>
      </c>
      <c r="H6" s="350" t="s">
        <v>3212</v>
      </c>
      <c r="I6" s="350" t="s">
        <v>3213</v>
      </c>
      <c r="J6" s="350" t="s">
        <v>3214</v>
      </c>
      <c r="K6" s="350" t="s">
        <v>3215</v>
      </c>
    </row>
    <row r="7" spans="1:11" x14ac:dyDescent="0.25">
      <c r="A7" s="351"/>
      <c r="B7" s="352"/>
      <c r="C7" s="352"/>
      <c r="D7" s="352"/>
      <c r="E7" s="352"/>
      <c r="F7" s="352"/>
      <c r="G7" s="352"/>
      <c r="H7" s="352"/>
      <c r="I7" s="352"/>
      <c r="J7" s="352"/>
      <c r="K7" s="352"/>
    </row>
    <row r="8" spans="1:11" ht="67.5" x14ac:dyDescent="0.25">
      <c r="A8" s="353" t="s">
        <v>1404</v>
      </c>
      <c r="B8" s="354" t="s">
        <v>1405</v>
      </c>
      <c r="C8" s="354" t="s">
        <v>1405</v>
      </c>
      <c r="D8" s="354" t="s">
        <v>1405</v>
      </c>
      <c r="E8" s="354" t="s">
        <v>1405</v>
      </c>
      <c r="F8" s="354" t="s">
        <v>1405</v>
      </c>
      <c r="G8" s="354" t="s">
        <v>1405</v>
      </c>
      <c r="H8" s="354" t="s">
        <v>1405</v>
      </c>
      <c r="I8" s="354" t="s">
        <v>1405</v>
      </c>
      <c r="J8" s="354" t="s">
        <v>1405</v>
      </c>
      <c r="K8" s="354" t="s">
        <v>1405</v>
      </c>
    </row>
    <row r="9" spans="1:11" x14ac:dyDescent="0.25">
      <c r="A9" s="355" t="s">
        <v>1406</v>
      </c>
      <c r="B9" s="354" t="s">
        <v>1405</v>
      </c>
      <c r="C9" s="354" t="s">
        <v>1405</v>
      </c>
      <c r="D9" s="354" t="s">
        <v>1405</v>
      </c>
      <c r="E9" s="354" t="s">
        <v>1405</v>
      </c>
      <c r="F9" s="354" t="s">
        <v>1405</v>
      </c>
      <c r="G9" s="354" t="s">
        <v>1405</v>
      </c>
      <c r="H9" s="354" t="s">
        <v>1405</v>
      </c>
      <c r="I9" s="354" t="s">
        <v>1405</v>
      </c>
      <c r="J9" s="354" t="s">
        <v>1405</v>
      </c>
      <c r="K9" s="354" t="s">
        <v>1405</v>
      </c>
    </row>
    <row r="10" spans="1:11" x14ac:dyDescent="0.25">
      <c r="A10" s="355" t="s">
        <v>1407</v>
      </c>
      <c r="B10" s="354" t="s">
        <v>1405</v>
      </c>
      <c r="C10" s="354" t="s">
        <v>1405</v>
      </c>
      <c r="D10" s="354" t="s">
        <v>1405</v>
      </c>
      <c r="E10" s="354" t="s">
        <v>1405</v>
      </c>
      <c r="F10" s="354" t="s">
        <v>1405</v>
      </c>
      <c r="G10" s="354" t="s">
        <v>1405</v>
      </c>
      <c r="H10" s="354" t="s">
        <v>1405</v>
      </c>
      <c r="I10" s="354" t="s">
        <v>1405</v>
      </c>
      <c r="J10" s="354" t="s">
        <v>1405</v>
      </c>
      <c r="K10" s="354" t="s">
        <v>1405</v>
      </c>
    </row>
    <row r="11" spans="1:11" x14ac:dyDescent="0.25">
      <c r="A11" s="355" t="s">
        <v>1408</v>
      </c>
      <c r="B11" s="354" t="s">
        <v>1405</v>
      </c>
      <c r="C11" s="354" t="s">
        <v>1405</v>
      </c>
      <c r="D11" s="354" t="s">
        <v>1405</v>
      </c>
      <c r="E11" s="354" t="s">
        <v>1405</v>
      </c>
      <c r="F11" s="354" t="s">
        <v>1405</v>
      </c>
      <c r="G11" s="354" t="s">
        <v>1405</v>
      </c>
      <c r="H11" s="354" t="s">
        <v>1405</v>
      </c>
      <c r="I11" s="354" t="s">
        <v>1405</v>
      </c>
      <c r="J11" s="354" t="s">
        <v>1405</v>
      </c>
      <c r="K11" s="354" t="s">
        <v>1405</v>
      </c>
    </row>
    <row r="12" spans="1:11" x14ac:dyDescent="0.25">
      <c r="A12" s="355" t="s">
        <v>1409</v>
      </c>
      <c r="B12" s="354" t="s">
        <v>1405</v>
      </c>
      <c r="C12" s="354" t="s">
        <v>1405</v>
      </c>
      <c r="D12" s="354" t="s">
        <v>1405</v>
      </c>
      <c r="E12" s="354" t="s">
        <v>1405</v>
      </c>
      <c r="F12" s="354" t="s">
        <v>1405</v>
      </c>
      <c r="G12" s="354" t="s">
        <v>1405</v>
      </c>
      <c r="H12" s="354" t="s">
        <v>1405</v>
      </c>
      <c r="I12" s="354" t="s">
        <v>1405</v>
      </c>
      <c r="J12" s="354" t="s">
        <v>1405</v>
      </c>
      <c r="K12" s="354" t="s">
        <v>1405</v>
      </c>
    </row>
    <row r="13" spans="1:11" x14ac:dyDescent="0.25">
      <c r="A13" s="352"/>
      <c r="B13" s="356"/>
      <c r="C13" s="356"/>
      <c r="D13" s="356"/>
      <c r="E13" s="356"/>
      <c r="F13" s="356"/>
      <c r="G13" s="356"/>
      <c r="H13" s="356"/>
      <c r="I13" s="356"/>
      <c r="J13" s="356"/>
      <c r="K13" s="356"/>
    </row>
    <row r="14" spans="1:11" ht="45" x14ac:dyDescent="0.25">
      <c r="A14" s="353" t="s">
        <v>3216</v>
      </c>
      <c r="B14" s="354" t="s">
        <v>1405</v>
      </c>
      <c r="C14" s="354" t="s">
        <v>1405</v>
      </c>
      <c r="D14" s="354" t="s">
        <v>1405</v>
      </c>
      <c r="E14" s="354" t="s">
        <v>1405</v>
      </c>
      <c r="F14" s="354" t="s">
        <v>1405</v>
      </c>
      <c r="G14" s="354" t="s">
        <v>1405</v>
      </c>
      <c r="H14" s="354" t="s">
        <v>1405</v>
      </c>
      <c r="I14" s="354" t="s">
        <v>1405</v>
      </c>
      <c r="J14" s="354" t="s">
        <v>1405</v>
      </c>
      <c r="K14" s="354" t="s">
        <v>1405</v>
      </c>
    </row>
    <row r="15" spans="1:11" ht="22.5" x14ac:dyDescent="0.25">
      <c r="A15" s="355" t="s">
        <v>1410</v>
      </c>
      <c r="B15" s="354" t="s">
        <v>1405</v>
      </c>
      <c r="C15" s="354" t="s">
        <v>1405</v>
      </c>
      <c r="D15" s="354" t="s">
        <v>1405</v>
      </c>
      <c r="E15" s="354" t="s">
        <v>1405</v>
      </c>
      <c r="F15" s="354" t="s">
        <v>1405</v>
      </c>
      <c r="G15" s="354" t="s">
        <v>1405</v>
      </c>
      <c r="H15" s="354" t="s">
        <v>1405</v>
      </c>
      <c r="I15" s="354" t="s">
        <v>1405</v>
      </c>
      <c r="J15" s="354" t="s">
        <v>1405</v>
      </c>
      <c r="K15" s="354" t="s">
        <v>1405</v>
      </c>
    </row>
    <row r="16" spans="1:11" ht="22.5" x14ac:dyDescent="0.25">
      <c r="A16" s="355" t="s">
        <v>1411</v>
      </c>
      <c r="B16" s="354" t="s">
        <v>1405</v>
      </c>
      <c r="C16" s="354" t="s">
        <v>1405</v>
      </c>
      <c r="D16" s="354" t="s">
        <v>1405</v>
      </c>
      <c r="E16" s="354" t="s">
        <v>1405</v>
      </c>
      <c r="F16" s="354" t="s">
        <v>1405</v>
      </c>
      <c r="G16" s="354" t="s">
        <v>1405</v>
      </c>
      <c r="H16" s="354" t="s">
        <v>1405</v>
      </c>
      <c r="I16" s="354" t="s">
        <v>1405</v>
      </c>
      <c r="J16" s="354" t="s">
        <v>1405</v>
      </c>
      <c r="K16" s="354" t="s">
        <v>1405</v>
      </c>
    </row>
    <row r="17" spans="1:11" ht="22.5" x14ac:dyDescent="0.25">
      <c r="A17" s="355" t="s">
        <v>1412</v>
      </c>
      <c r="B17" s="354" t="s">
        <v>1405</v>
      </c>
      <c r="C17" s="354" t="s">
        <v>1405</v>
      </c>
      <c r="D17" s="354" t="s">
        <v>1405</v>
      </c>
      <c r="E17" s="354" t="s">
        <v>1405</v>
      </c>
      <c r="F17" s="354" t="s">
        <v>1405</v>
      </c>
      <c r="G17" s="354" t="s">
        <v>1405</v>
      </c>
      <c r="H17" s="354" t="s">
        <v>1405</v>
      </c>
      <c r="I17" s="354" t="s">
        <v>1405</v>
      </c>
      <c r="J17" s="354" t="s">
        <v>1405</v>
      </c>
      <c r="K17" s="354" t="s">
        <v>1405</v>
      </c>
    </row>
    <row r="18" spans="1:11" ht="33.75" x14ac:dyDescent="0.25">
      <c r="A18" s="355" t="s">
        <v>1413</v>
      </c>
      <c r="B18" s="354" t="s">
        <v>1405</v>
      </c>
      <c r="C18" s="354" t="s">
        <v>1405</v>
      </c>
      <c r="D18" s="354" t="s">
        <v>1405</v>
      </c>
      <c r="E18" s="354" t="s">
        <v>1405</v>
      </c>
      <c r="F18" s="354" t="s">
        <v>1405</v>
      </c>
      <c r="G18" s="354" t="s">
        <v>1405</v>
      </c>
      <c r="H18" s="354" t="s">
        <v>1405</v>
      </c>
      <c r="I18" s="354" t="s">
        <v>1405</v>
      </c>
      <c r="J18" s="354" t="s">
        <v>1405</v>
      </c>
      <c r="K18" s="354" t="s">
        <v>1405</v>
      </c>
    </row>
    <row r="19" spans="1:11" x14ac:dyDescent="0.25">
      <c r="A19" s="352"/>
      <c r="B19" s="356"/>
      <c r="C19" s="356"/>
      <c r="D19" s="356"/>
      <c r="E19" s="356"/>
      <c r="F19" s="356"/>
      <c r="G19" s="356"/>
      <c r="H19" s="356"/>
      <c r="I19" s="356"/>
      <c r="J19" s="356"/>
      <c r="K19" s="356"/>
    </row>
    <row r="20" spans="1:11" ht="67.5" x14ac:dyDescent="0.25">
      <c r="A20" s="353" t="s">
        <v>1414</v>
      </c>
      <c r="B20" s="357" t="s">
        <v>1405</v>
      </c>
      <c r="C20" s="357" t="s">
        <v>1405</v>
      </c>
      <c r="D20" s="357" t="s">
        <v>1405</v>
      </c>
      <c r="E20" s="357" t="s">
        <v>1405</v>
      </c>
      <c r="F20" s="357" t="s">
        <v>1405</v>
      </c>
      <c r="G20" s="357" t="s">
        <v>1405</v>
      </c>
      <c r="H20" s="357" t="s">
        <v>1405</v>
      </c>
      <c r="I20" s="357" t="s">
        <v>1405</v>
      </c>
      <c r="J20" s="357" t="s">
        <v>1405</v>
      </c>
      <c r="K20" s="357" t="s">
        <v>1405</v>
      </c>
    </row>
    <row r="21" spans="1:11" x14ac:dyDescent="0.25">
      <c r="A21" s="302"/>
      <c r="B21" s="339"/>
      <c r="C21" s="339"/>
      <c r="D21" s="339"/>
      <c r="E21" s="339"/>
      <c r="F21" s="339"/>
      <c r="G21" s="339"/>
      <c r="H21" s="339"/>
      <c r="I21" s="339"/>
      <c r="J21" s="339"/>
      <c r="K21" s="340"/>
    </row>
  </sheetData>
  <mergeCells count="5">
    <mergeCell ref="A1:K1"/>
    <mergeCell ref="A2:K2"/>
    <mergeCell ref="A3:K3"/>
    <mergeCell ref="A4:K4"/>
    <mergeCell ref="A5:K5"/>
  </mergeCells>
  <printOptions horizontalCentered="1"/>
  <pageMargins left="0.25" right="0.25" top="0.75" bottom="0.75" header="0.3" footer="0.3"/>
  <pageSetup orientation="landscape"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125"/>
  <sheetViews>
    <sheetView showGridLines="0" showOutlineSymbols="0" zoomScaleNormal="100" workbookViewId="0">
      <selection sqref="A1:D1"/>
    </sheetView>
  </sheetViews>
  <sheetFormatPr baseColWidth="10" defaultColWidth="9.140625" defaultRowHeight="12.75" customHeight="1" x14ac:dyDescent="0.2"/>
  <cols>
    <col min="1" max="1" width="57" style="358" customWidth="1"/>
    <col min="2" max="2" width="16.28515625" style="358" customWidth="1"/>
    <col min="3" max="4" width="16.140625" style="358" customWidth="1"/>
    <col min="5" max="5" width="0.28515625" style="358" customWidth="1"/>
    <col min="6" max="256" width="9.140625" style="358"/>
    <col min="257" max="257" width="57" style="358" customWidth="1"/>
    <col min="258" max="258" width="16.28515625" style="358" customWidth="1"/>
    <col min="259" max="260" width="16.140625" style="358" customWidth="1"/>
    <col min="261" max="261" width="0.28515625" style="358" customWidth="1"/>
    <col min="262" max="512" width="9.140625" style="358"/>
    <col min="513" max="513" width="57" style="358" customWidth="1"/>
    <col min="514" max="514" width="16.28515625" style="358" customWidth="1"/>
    <col min="515" max="516" width="16.140625" style="358" customWidth="1"/>
    <col min="517" max="517" width="0.28515625" style="358" customWidth="1"/>
    <col min="518" max="768" width="9.140625" style="358"/>
    <col min="769" max="769" width="57" style="358" customWidth="1"/>
    <col min="770" max="770" width="16.28515625" style="358" customWidth="1"/>
    <col min="771" max="772" width="16.140625" style="358" customWidth="1"/>
    <col min="773" max="773" width="0.28515625" style="358" customWidth="1"/>
    <col min="774" max="1024" width="9.140625" style="358"/>
    <col min="1025" max="1025" width="57" style="358" customWidth="1"/>
    <col min="1026" max="1026" width="16.28515625" style="358" customWidth="1"/>
    <col min="1027" max="1028" width="16.140625" style="358" customWidth="1"/>
    <col min="1029" max="1029" width="0.28515625" style="358" customWidth="1"/>
    <col min="1030" max="1280" width="9.140625" style="358"/>
    <col min="1281" max="1281" width="57" style="358" customWidth="1"/>
    <col min="1282" max="1282" width="16.28515625" style="358" customWidth="1"/>
    <col min="1283" max="1284" width="16.140625" style="358" customWidth="1"/>
    <col min="1285" max="1285" width="0.28515625" style="358" customWidth="1"/>
    <col min="1286" max="1536" width="9.140625" style="358"/>
    <col min="1537" max="1537" width="57" style="358" customWidth="1"/>
    <col min="1538" max="1538" width="16.28515625" style="358" customWidth="1"/>
    <col min="1539" max="1540" width="16.140625" style="358" customWidth="1"/>
    <col min="1541" max="1541" width="0.28515625" style="358" customWidth="1"/>
    <col min="1542" max="1792" width="9.140625" style="358"/>
    <col min="1793" max="1793" width="57" style="358" customWidth="1"/>
    <col min="1794" max="1794" width="16.28515625" style="358" customWidth="1"/>
    <col min="1795" max="1796" width="16.140625" style="358" customWidth="1"/>
    <col min="1797" max="1797" width="0.28515625" style="358" customWidth="1"/>
    <col min="1798" max="2048" width="9.140625" style="358"/>
    <col min="2049" max="2049" width="57" style="358" customWidth="1"/>
    <col min="2050" max="2050" width="16.28515625" style="358" customWidth="1"/>
    <col min="2051" max="2052" width="16.140625" style="358" customWidth="1"/>
    <col min="2053" max="2053" width="0.28515625" style="358" customWidth="1"/>
    <col min="2054" max="2304" width="9.140625" style="358"/>
    <col min="2305" max="2305" width="57" style="358" customWidth="1"/>
    <col min="2306" max="2306" width="16.28515625" style="358" customWidth="1"/>
    <col min="2307" max="2308" width="16.140625" style="358" customWidth="1"/>
    <col min="2309" max="2309" width="0.28515625" style="358" customWidth="1"/>
    <col min="2310" max="2560" width="9.140625" style="358"/>
    <col min="2561" max="2561" width="57" style="358" customWidth="1"/>
    <col min="2562" max="2562" width="16.28515625" style="358" customWidth="1"/>
    <col min="2563" max="2564" width="16.140625" style="358" customWidth="1"/>
    <col min="2565" max="2565" width="0.28515625" style="358" customWidth="1"/>
    <col min="2566" max="2816" width="9.140625" style="358"/>
    <col min="2817" max="2817" width="57" style="358" customWidth="1"/>
    <col min="2818" max="2818" width="16.28515625" style="358" customWidth="1"/>
    <col min="2819" max="2820" width="16.140625" style="358" customWidth="1"/>
    <col min="2821" max="2821" width="0.28515625" style="358" customWidth="1"/>
    <col min="2822" max="3072" width="9.140625" style="358"/>
    <col min="3073" max="3073" width="57" style="358" customWidth="1"/>
    <col min="3074" max="3074" width="16.28515625" style="358" customWidth="1"/>
    <col min="3075" max="3076" width="16.140625" style="358" customWidth="1"/>
    <col min="3077" max="3077" width="0.28515625" style="358" customWidth="1"/>
    <col min="3078" max="3328" width="9.140625" style="358"/>
    <col min="3329" max="3329" width="57" style="358" customWidth="1"/>
    <col min="3330" max="3330" width="16.28515625" style="358" customWidth="1"/>
    <col min="3331" max="3332" width="16.140625" style="358" customWidth="1"/>
    <col min="3333" max="3333" width="0.28515625" style="358" customWidth="1"/>
    <col min="3334" max="3584" width="9.140625" style="358"/>
    <col min="3585" max="3585" width="57" style="358" customWidth="1"/>
    <col min="3586" max="3586" width="16.28515625" style="358" customWidth="1"/>
    <col min="3587" max="3588" width="16.140625" style="358" customWidth="1"/>
    <col min="3589" max="3589" width="0.28515625" style="358" customWidth="1"/>
    <col min="3590" max="3840" width="9.140625" style="358"/>
    <col min="3841" max="3841" width="57" style="358" customWidth="1"/>
    <col min="3842" max="3842" width="16.28515625" style="358" customWidth="1"/>
    <col min="3843" max="3844" width="16.140625" style="358" customWidth="1"/>
    <col min="3845" max="3845" width="0.28515625" style="358" customWidth="1"/>
    <col min="3846" max="4096" width="9.140625" style="358"/>
    <col min="4097" max="4097" width="57" style="358" customWidth="1"/>
    <col min="4098" max="4098" width="16.28515625" style="358" customWidth="1"/>
    <col min="4099" max="4100" width="16.140625" style="358" customWidth="1"/>
    <col min="4101" max="4101" width="0.28515625" style="358" customWidth="1"/>
    <col min="4102" max="4352" width="9.140625" style="358"/>
    <col min="4353" max="4353" width="57" style="358" customWidth="1"/>
    <col min="4354" max="4354" width="16.28515625" style="358" customWidth="1"/>
    <col min="4355" max="4356" width="16.140625" style="358" customWidth="1"/>
    <col min="4357" max="4357" width="0.28515625" style="358" customWidth="1"/>
    <col min="4358" max="4608" width="9.140625" style="358"/>
    <col min="4609" max="4609" width="57" style="358" customWidth="1"/>
    <col min="4610" max="4610" width="16.28515625" style="358" customWidth="1"/>
    <col min="4611" max="4612" width="16.140625" style="358" customWidth="1"/>
    <col min="4613" max="4613" width="0.28515625" style="358" customWidth="1"/>
    <col min="4614" max="4864" width="9.140625" style="358"/>
    <col min="4865" max="4865" width="57" style="358" customWidth="1"/>
    <col min="4866" max="4866" width="16.28515625" style="358" customWidth="1"/>
    <col min="4867" max="4868" width="16.140625" style="358" customWidth="1"/>
    <col min="4869" max="4869" width="0.28515625" style="358" customWidth="1"/>
    <col min="4870" max="5120" width="9.140625" style="358"/>
    <col min="5121" max="5121" width="57" style="358" customWidth="1"/>
    <col min="5122" max="5122" width="16.28515625" style="358" customWidth="1"/>
    <col min="5123" max="5124" width="16.140625" style="358" customWidth="1"/>
    <col min="5125" max="5125" width="0.28515625" style="358" customWidth="1"/>
    <col min="5126" max="5376" width="9.140625" style="358"/>
    <col min="5377" max="5377" width="57" style="358" customWidth="1"/>
    <col min="5378" max="5378" width="16.28515625" style="358" customWidth="1"/>
    <col min="5379" max="5380" width="16.140625" style="358" customWidth="1"/>
    <col min="5381" max="5381" width="0.28515625" style="358" customWidth="1"/>
    <col min="5382" max="5632" width="9.140625" style="358"/>
    <col min="5633" max="5633" width="57" style="358" customWidth="1"/>
    <col min="5634" max="5634" width="16.28515625" style="358" customWidth="1"/>
    <col min="5635" max="5636" width="16.140625" style="358" customWidth="1"/>
    <col min="5637" max="5637" width="0.28515625" style="358" customWidth="1"/>
    <col min="5638" max="5888" width="9.140625" style="358"/>
    <col min="5889" max="5889" width="57" style="358" customWidth="1"/>
    <col min="5890" max="5890" width="16.28515625" style="358" customWidth="1"/>
    <col min="5891" max="5892" width="16.140625" style="358" customWidth="1"/>
    <col min="5893" max="5893" width="0.28515625" style="358" customWidth="1"/>
    <col min="5894" max="6144" width="9.140625" style="358"/>
    <col min="6145" max="6145" width="57" style="358" customWidth="1"/>
    <col min="6146" max="6146" width="16.28515625" style="358" customWidth="1"/>
    <col min="6147" max="6148" width="16.140625" style="358" customWidth="1"/>
    <col min="6149" max="6149" width="0.28515625" style="358" customWidth="1"/>
    <col min="6150" max="6400" width="9.140625" style="358"/>
    <col min="6401" max="6401" width="57" style="358" customWidth="1"/>
    <col min="6402" max="6402" width="16.28515625" style="358" customWidth="1"/>
    <col min="6403" max="6404" width="16.140625" style="358" customWidth="1"/>
    <col min="6405" max="6405" width="0.28515625" style="358" customWidth="1"/>
    <col min="6406" max="6656" width="9.140625" style="358"/>
    <col min="6657" max="6657" width="57" style="358" customWidth="1"/>
    <col min="6658" max="6658" width="16.28515625" style="358" customWidth="1"/>
    <col min="6659" max="6660" width="16.140625" style="358" customWidth="1"/>
    <col min="6661" max="6661" width="0.28515625" style="358" customWidth="1"/>
    <col min="6662" max="6912" width="9.140625" style="358"/>
    <col min="6913" max="6913" width="57" style="358" customWidth="1"/>
    <col min="6914" max="6914" width="16.28515625" style="358" customWidth="1"/>
    <col min="6915" max="6916" width="16.140625" style="358" customWidth="1"/>
    <col min="6917" max="6917" width="0.28515625" style="358" customWidth="1"/>
    <col min="6918" max="7168" width="9.140625" style="358"/>
    <col min="7169" max="7169" width="57" style="358" customWidth="1"/>
    <col min="7170" max="7170" width="16.28515625" style="358" customWidth="1"/>
    <col min="7171" max="7172" width="16.140625" style="358" customWidth="1"/>
    <col min="7173" max="7173" width="0.28515625" style="358" customWidth="1"/>
    <col min="7174" max="7424" width="9.140625" style="358"/>
    <col min="7425" max="7425" width="57" style="358" customWidth="1"/>
    <col min="7426" max="7426" width="16.28515625" style="358" customWidth="1"/>
    <col min="7427" max="7428" width="16.140625" style="358" customWidth="1"/>
    <col min="7429" max="7429" width="0.28515625" style="358" customWidth="1"/>
    <col min="7430" max="7680" width="9.140625" style="358"/>
    <col min="7681" max="7681" width="57" style="358" customWidth="1"/>
    <col min="7682" max="7682" width="16.28515625" style="358" customWidth="1"/>
    <col min="7683" max="7684" width="16.140625" style="358" customWidth="1"/>
    <col min="7685" max="7685" width="0.28515625" style="358" customWidth="1"/>
    <col min="7686" max="7936" width="9.140625" style="358"/>
    <col min="7937" max="7937" width="57" style="358" customWidth="1"/>
    <col min="7938" max="7938" width="16.28515625" style="358" customWidth="1"/>
    <col min="7939" max="7940" width="16.140625" style="358" customWidth="1"/>
    <col min="7941" max="7941" width="0.28515625" style="358" customWidth="1"/>
    <col min="7942" max="8192" width="9.140625" style="358"/>
    <col min="8193" max="8193" width="57" style="358" customWidth="1"/>
    <col min="8194" max="8194" width="16.28515625" style="358" customWidth="1"/>
    <col min="8195" max="8196" width="16.140625" style="358" customWidth="1"/>
    <col min="8197" max="8197" width="0.28515625" style="358" customWidth="1"/>
    <col min="8198" max="8448" width="9.140625" style="358"/>
    <col min="8449" max="8449" width="57" style="358" customWidth="1"/>
    <col min="8450" max="8450" width="16.28515625" style="358" customWidth="1"/>
    <col min="8451" max="8452" width="16.140625" style="358" customWidth="1"/>
    <col min="8453" max="8453" width="0.28515625" style="358" customWidth="1"/>
    <col min="8454" max="8704" width="9.140625" style="358"/>
    <col min="8705" max="8705" width="57" style="358" customWidth="1"/>
    <col min="8706" max="8706" width="16.28515625" style="358" customWidth="1"/>
    <col min="8707" max="8708" width="16.140625" style="358" customWidth="1"/>
    <col min="8709" max="8709" width="0.28515625" style="358" customWidth="1"/>
    <col min="8710" max="8960" width="9.140625" style="358"/>
    <col min="8961" max="8961" width="57" style="358" customWidth="1"/>
    <col min="8962" max="8962" width="16.28515625" style="358" customWidth="1"/>
    <col min="8963" max="8964" width="16.140625" style="358" customWidth="1"/>
    <col min="8965" max="8965" width="0.28515625" style="358" customWidth="1"/>
    <col min="8966" max="9216" width="9.140625" style="358"/>
    <col min="9217" max="9217" width="57" style="358" customWidth="1"/>
    <col min="9218" max="9218" width="16.28515625" style="358" customWidth="1"/>
    <col min="9219" max="9220" width="16.140625" style="358" customWidth="1"/>
    <col min="9221" max="9221" width="0.28515625" style="358" customWidth="1"/>
    <col min="9222" max="9472" width="9.140625" style="358"/>
    <col min="9473" max="9473" width="57" style="358" customWidth="1"/>
    <col min="9474" max="9474" width="16.28515625" style="358" customWidth="1"/>
    <col min="9475" max="9476" width="16.140625" style="358" customWidth="1"/>
    <col min="9477" max="9477" width="0.28515625" style="358" customWidth="1"/>
    <col min="9478" max="9728" width="9.140625" style="358"/>
    <col min="9729" max="9729" width="57" style="358" customWidth="1"/>
    <col min="9730" max="9730" width="16.28515625" style="358" customWidth="1"/>
    <col min="9731" max="9732" width="16.140625" style="358" customWidth="1"/>
    <col min="9733" max="9733" width="0.28515625" style="358" customWidth="1"/>
    <col min="9734" max="9984" width="9.140625" style="358"/>
    <col min="9985" max="9985" width="57" style="358" customWidth="1"/>
    <col min="9986" max="9986" width="16.28515625" style="358" customWidth="1"/>
    <col min="9987" max="9988" width="16.140625" style="358" customWidth="1"/>
    <col min="9989" max="9989" width="0.28515625" style="358" customWidth="1"/>
    <col min="9990" max="10240" width="9.140625" style="358"/>
    <col min="10241" max="10241" width="57" style="358" customWidth="1"/>
    <col min="10242" max="10242" width="16.28515625" style="358" customWidth="1"/>
    <col min="10243" max="10244" width="16.140625" style="358" customWidth="1"/>
    <col min="10245" max="10245" width="0.28515625" style="358" customWidth="1"/>
    <col min="10246" max="10496" width="9.140625" style="358"/>
    <col min="10497" max="10497" width="57" style="358" customWidth="1"/>
    <col min="10498" max="10498" width="16.28515625" style="358" customWidth="1"/>
    <col min="10499" max="10500" width="16.140625" style="358" customWidth="1"/>
    <col min="10501" max="10501" width="0.28515625" style="358" customWidth="1"/>
    <col min="10502" max="10752" width="9.140625" style="358"/>
    <col min="10753" max="10753" width="57" style="358" customWidth="1"/>
    <col min="10754" max="10754" width="16.28515625" style="358" customWidth="1"/>
    <col min="10755" max="10756" width="16.140625" style="358" customWidth="1"/>
    <col min="10757" max="10757" width="0.28515625" style="358" customWidth="1"/>
    <col min="10758" max="11008" width="9.140625" style="358"/>
    <col min="11009" max="11009" width="57" style="358" customWidth="1"/>
    <col min="11010" max="11010" width="16.28515625" style="358" customWidth="1"/>
    <col min="11011" max="11012" width="16.140625" style="358" customWidth="1"/>
    <col min="11013" max="11013" width="0.28515625" style="358" customWidth="1"/>
    <col min="11014" max="11264" width="9.140625" style="358"/>
    <col min="11265" max="11265" width="57" style="358" customWidth="1"/>
    <col min="11266" max="11266" width="16.28515625" style="358" customWidth="1"/>
    <col min="11267" max="11268" width="16.140625" style="358" customWidth="1"/>
    <col min="11269" max="11269" width="0.28515625" style="358" customWidth="1"/>
    <col min="11270" max="11520" width="9.140625" style="358"/>
    <col min="11521" max="11521" width="57" style="358" customWidth="1"/>
    <col min="11522" max="11522" width="16.28515625" style="358" customWidth="1"/>
    <col min="11523" max="11524" width="16.140625" style="358" customWidth="1"/>
    <col min="11525" max="11525" width="0.28515625" style="358" customWidth="1"/>
    <col min="11526" max="11776" width="9.140625" style="358"/>
    <col min="11777" max="11777" width="57" style="358" customWidth="1"/>
    <col min="11778" max="11778" width="16.28515625" style="358" customWidth="1"/>
    <col min="11779" max="11780" width="16.140625" style="358" customWidth="1"/>
    <col min="11781" max="11781" width="0.28515625" style="358" customWidth="1"/>
    <col min="11782" max="12032" width="9.140625" style="358"/>
    <col min="12033" max="12033" width="57" style="358" customWidth="1"/>
    <col min="12034" max="12034" width="16.28515625" style="358" customWidth="1"/>
    <col min="12035" max="12036" width="16.140625" style="358" customWidth="1"/>
    <col min="12037" max="12037" width="0.28515625" style="358" customWidth="1"/>
    <col min="12038" max="12288" width="9.140625" style="358"/>
    <col min="12289" max="12289" width="57" style="358" customWidth="1"/>
    <col min="12290" max="12290" width="16.28515625" style="358" customWidth="1"/>
    <col min="12291" max="12292" width="16.140625" style="358" customWidth="1"/>
    <col min="12293" max="12293" width="0.28515625" style="358" customWidth="1"/>
    <col min="12294" max="12544" width="9.140625" style="358"/>
    <col min="12545" max="12545" width="57" style="358" customWidth="1"/>
    <col min="12546" max="12546" width="16.28515625" style="358" customWidth="1"/>
    <col min="12547" max="12548" width="16.140625" style="358" customWidth="1"/>
    <col min="12549" max="12549" width="0.28515625" style="358" customWidth="1"/>
    <col min="12550" max="12800" width="9.140625" style="358"/>
    <col min="12801" max="12801" width="57" style="358" customWidth="1"/>
    <col min="12802" max="12802" width="16.28515625" style="358" customWidth="1"/>
    <col min="12803" max="12804" width="16.140625" style="358" customWidth="1"/>
    <col min="12805" max="12805" width="0.28515625" style="358" customWidth="1"/>
    <col min="12806" max="13056" width="9.140625" style="358"/>
    <col min="13057" max="13057" width="57" style="358" customWidth="1"/>
    <col min="13058" max="13058" width="16.28515625" style="358" customWidth="1"/>
    <col min="13059" max="13060" width="16.140625" style="358" customWidth="1"/>
    <col min="13061" max="13061" width="0.28515625" style="358" customWidth="1"/>
    <col min="13062" max="13312" width="9.140625" style="358"/>
    <col min="13313" max="13313" width="57" style="358" customWidth="1"/>
    <col min="13314" max="13314" width="16.28515625" style="358" customWidth="1"/>
    <col min="13315" max="13316" width="16.140625" style="358" customWidth="1"/>
    <col min="13317" max="13317" width="0.28515625" style="358" customWidth="1"/>
    <col min="13318" max="13568" width="9.140625" style="358"/>
    <col min="13569" max="13569" width="57" style="358" customWidth="1"/>
    <col min="13570" max="13570" width="16.28515625" style="358" customWidth="1"/>
    <col min="13571" max="13572" width="16.140625" style="358" customWidth="1"/>
    <col min="13573" max="13573" width="0.28515625" style="358" customWidth="1"/>
    <col min="13574" max="13824" width="9.140625" style="358"/>
    <col min="13825" max="13825" width="57" style="358" customWidth="1"/>
    <col min="13826" max="13826" width="16.28515625" style="358" customWidth="1"/>
    <col min="13827" max="13828" width="16.140625" style="358" customWidth="1"/>
    <col min="13829" max="13829" width="0.28515625" style="358" customWidth="1"/>
    <col min="13830" max="14080" width="9.140625" style="358"/>
    <col min="14081" max="14081" width="57" style="358" customWidth="1"/>
    <col min="14082" max="14082" width="16.28515625" style="358" customWidth="1"/>
    <col min="14083" max="14084" width="16.140625" style="358" customWidth="1"/>
    <col min="14085" max="14085" width="0.28515625" style="358" customWidth="1"/>
    <col min="14086" max="14336" width="9.140625" style="358"/>
    <col min="14337" max="14337" width="57" style="358" customWidth="1"/>
    <col min="14338" max="14338" width="16.28515625" style="358" customWidth="1"/>
    <col min="14339" max="14340" width="16.140625" style="358" customWidth="1"/>
    <col min="14341" max="14341" width="0.28515625" style="358" customWidth="1"/>
    <col min="14342" max="14592" width="9.140625" style="358"/>
    <col min="14593" max="14593" width="57" style="358" customWidth="1"/>
    <col min="14594" max="14594" width="16.28515625" style="358" customWidth="1"/>
    <col min="14595" max="14596" width="16.140625" style="358" customWidth="1"/>
    <col min="14597" max="14597" width="0.28515625" style="358" customWidth="1"/>
    <col min="14598" max="14848" width="9.140625" style="358"/>
    <col min="14849" max="14849" width="57" style="358" customWidth="1"/>
    <col min="14850" max="14850" width="16.28515625" style="358" customWidth="1"/>
    <col min="14851" max="14852" width="16.140625" style="358" customWidth="1"/>
    <col min="14853" max="14853" width="0.28515625" style="358" customWidth="1"/>
    <col min="14854" max="15104" width="9.140625" style="358"/>
    <col min="15105" max="15105" width="57" style="358" customWidth="1"/>
    <col min="15106" max="15106" width="16.28515625" style="358" customWidth="1"/>
    <col min="15107" max="15108" width="16.140625" style="358" customWidth="1"/>
    <col min="15109" max="15109" width="0.28515625" style="358" customWidth="1"/>
    <col min="15110" max="15360" width="9.140625" style="358"/>
    <col min="15361" max="15361" width="57" style="358" customWidth="1"/>
    <col min="15362" max="15362" width="16.28515625" style="358" customWidth="1"/>
    <col min="15363" max="15364" width="16.140625" style="358" customWidth="1"/>
    <col min="15365" max="15365" width="0.28515625" style="358" customWidth="1"/>
    <col min="15366" max="15616" width="9.140625" style="358"/>
    <col min="15617" max="15617" width="57" style="358" customWidth="1"/>
    <col min="15618" max="15618" width="16.28515625" style="358" customWidth="1"/>
    <col min="15619" max="15620" width="16.140625" style="358" customWidth="1"/>
    <col min="15621" max="15621" width="0.28515625" style="358" customWidth="1"/>
    <col min="15622" max="15872" width="9.140625" style="358"/>
    <col min="15873" max="15873" width="57" style="358" customWidth="1"/>
    <col min="15874" max="15874" width="16.28515625" style="358" customWidth="1"/>
    <col min="15875" max="15876" width="16.140625" style="358" customWidth="1"/>
    <col min="15877" max="15877" width="0.28515625" style="358" customWidth="1"/>
    <col min="15878" max="16128" width="9.140625" style="358"/>
    <col min="16129" max="16129" width="57" style="358" customWidth="1"/>
    <col min="16130" max="16130" width="16.28515625" style="358" customWidth="1"/>
    <col min="16131" max="16132" width="16.140625" style="358" customWidth="1"/>
    <col min="16133" max="16133" width="0.28515625" style="358" customWidth="1"/>
    <col min="16134" max="16384" width="9.140625" style="358"/>
  </cols>
  <sheetData>
    <row r="1" spans="1:4" s="358" customFormat="1" ht="11.25" customHeight="1" x14ac:dyDescent="0.2">
      <c r="A1" s="341" t="s">
        <v>3105</v>
      </c>
      <c r="B1" s="342"/>
      <c r="C1" s="342"/>
      <c r="D1" s="343"/>
    </row>
    <row r="2" spans="1:4" s="358" customFormat="1" ht="11.25" customHeight="1" x14ac:dyDescent="0.2">
      <c r="A2" s="344" t="s">
        <v>3106</v>
      </c>
      <c r="B2" s="359"/>
      <c r="C2" s="359"/>
      <c r="D2" s="346"/>
    </row>
    <row r="3" spans="1:4" s="358" customFormat="1" ht="11.25" customHeight="1" x14ac:dyDescent="0.2">
      <c r="A3" s="344" t="s">
        <v>3402</v>
      </c>
      <c r="B3" s="359"/>
      <c r="C3" s="359"/>
      <c r="D3" s="346"/>
    </row>
    <row r="4" spans="1:4" s="358" customFormat="1" ht="11.25" customHeight="1" x14ac:dyDescent="0.2">
      <c r="A4" s="344" t="s">
        <v>3108</v>
      </c>
      <c r="B4" s="359"/>
      <c r="C4" s="359"/>
      <c r="D4" s="346"/>
    </row>
    <row r="5" spans="1:4" s="358" customFormat="1" ht="11.25" customHeight="1" x14ac:dyDescent="0.2">
      <c r="A5" s="347" t="s">
        <v>187</v>
      </c>
      <c r="B5" s="348"/>
      <c r="C5" s="348"/>
      <c r="D5" s="349"/>
    </row>
    <row r="6" spans="1:4" s="358" customFormat="1" ht="28.5" customHeight="1" x14ac:dyDescent="0.2">
      <c r="A6" s="350" t="s">
        <v>3109</v>
      </c>
      <c r="B6" s="360" t="s">
        <v>3403</v>
      </c>
      <c r="C6" s="360" t="s">
        <v>3113</v>
      </c>
      <c r="D6" s="360" t="s">
        <v>3404</v>
      </c>
    </row>
    <row r="7" spans="1:4" s="358" customFormat="1" ht="13.5" customHeight="1" x14ac:dyDescent="0.2">
      <c r="A7" s="353" t="s">
        <v>3405</v>
      </c>
      <c r="B7" s="361">
        <v>24965465000</v>
      </c>
      <c r="C7" s="361">
        <v>26341503403.099998</v>
      </c>
      <c r="D7" s="361">
        <v>26341503403.099998</v>
      </c>
    </row>
    <row r="8" spans="1:4" s="358" customFormat="1" ht="13.5" customHeight="1" x14ac:dyDescent="0.2">
      <c r="A8" s="355" t="s">
        <v>3406</v>
      </c>
      <c r="B8" s="362">
        <v>12093696000</v>
      </c>
      <c r="C8" s="362">
        <v>13170573880.08</v>
      </c>
      <c r="D8" s="362">
        <v>13170573880.08</v>
      </c>
    </row>
    <row r="9" spans="1:4" s="358" customFormat="1" ht="13.5" customHeight="1" x14ac:dyDescent="0.2">
      <c r="A9" s="355" t="s">
        <v>3407</v>
      </c>
      <c r="B9" s="362">
        <v>12876370000</v>
      </c>
      <c r="C9" s="362">
        <v>12837287465.719999</v>
      </c>
      <c r="D9" s="362">
        <v>12837287465.719999</v>
      </c>
    </row>
    <row r="10" spans="1:4" s="358" customFormat="1" ht="12.75" customHeight="1" x14ac:dyDescent="0.2">
      <c r="A10" s="355" t="s">
        <v>3408</v>
      </c>
      <c r="B10" s="362">
        <v>-4601000</v>
      </c>
      <c r="C10" s="362">
        <v>333642057.30000001</v>
      </c>
      <c r="D10" s="362">
        <v>333642057.30000001</v>
      </c>
    </row>
    <row r="11" spans="1:4" s="358" customFormat="1" ht="13.5" customHeight="1" x14ac:dyDescent="0.2">
      <c r="A11" s="355"/>
      <c r="B11" s="363"/>
      <c r="C11" s="364">
        <v>0</v>
      </c>
      <c r="D11" s="364">
        <v>0</v>
      </c>
    </row>
    <row r="12" spans="1:4" s="358" customFormat="1" ht="13.5" customHeight="1" x14ac:dyDescent="0.2">
      <c r="A12" s="353" t="s">
        <v>3409</v>
      </c>
      <c r="B12" s="361">
        <v>24965465000</v>
      </c>
      <c r="C12" s="361">
        <v>26435289139.509998</v>
      </c>
      <c r="D12" s="361">
        <v>26414222518.290001</v>
      </c>
    </row>
    <row r="13" spans="1:4" s="358" customFormat="1" ht="13.5" customHeight="1" x14ac:dyDescent="0.2">
      <c r="A13" s="355" t="s">
        <v>3410</v>
      </c>
      <c r="B13" s="362">
        <v>12089095000</v>
      </c>
      <c r="C13" s="362">
        <v>13548815328.120001</v>
      </c>
      <c r="D13" s="362">
        <v>13530704499.559999</v>
      </c>
    </row>
    <row r="14" spans="1:4" s="358" customFormat="1" ht="12.75" customHeight="1" x14ac:dyDescent="0.2">
      <c r="A14" s="355" t="s">
        <v>3411</v>
      </c>
      <c r="B14" s="362">
        <v>12876370000</v>
      </c>
      <c r="C14" s="362">
        <v>12886473811.389999</v>
      </c>
      <c r="D14" s="362">
        <v>12883518018.73</v>
      </c>
    </row>
    <row r="15" spans="1:4" s="358" customFormat="1" ht="13.5" customHeight="1" x14ac:dyDescent="0.2">
      <c r="A15" s="355"/>
      <c r="B15" s="363"/>
      <c r="C15" s="364">
        <v>0</v>
      </c>
      <c r="D15" s="364">
        <v>0</v>
      </c>
    </row>
    <row r="16" spans="1:4" s="358" customFormat="1" ht="13.5" customHeight="1" x14ac:dyDescent="0.2">
      <c r="A16" s="353" t="s">
        <v>3412</v>
      </c>
      <c r="B16" s="365"/>
      <c r="C16" s="361">
        <v>1348553950.05</v>
      </c>
      <c r="D16" s="361">
        <v>1348553950.05</v>
      </c>
    </row>
    <row r="17" spans="1:4" s="358" customFormat="1" ht="13.5" customHeight="1" x14ac:dyDescent="0.2">
      <c r="A17" s="355" t="s">
        <v>3413</v>
      </c>
      <c r="B17" s="366"/>
      <c r="C17" s="362">
        <v>1212923925.9000001</v>
      </c>
      <c r="D17" s="362">
        <v>1212923925.9000001</v>
      </c>
    </row>
    <row r="18" spans="1:4" s="358" customFormat="1" ht="12.75" customHeight="1" x14ac:dyDescent="0.2">
      <c r="A18" s="355" t="s">
        <v>3414</v>
      </c>
      <c r="B18" s="366"/>
      <c r="C18" s="362">
        <v>135630024.15000001</v>
      </c>
      <c r="D18" s="362">
        <v>135630024.15000001</v>
      </c>
    </row>
    <row r="19" spans="1:4" s="358" customFormat="1" ht="13.5" customHeight="1" x14ac:dyDescent="0.2">
      <c r="A19" s="355"/>
      <c r="B19" s="363"/>
      <c r="C19" s="364">
        <v>0</v>
      </c>
      <c r="D19" s="364">
        <v>0</v>
      </c>
    </row>
    <row r="20" spans="1:4" s="358" customFormat="1" ht="13.5" customHeight="1" x14ac:dyDescent="0.2">
      <c r="A20" s="353" t="s">
        <v>3415</v>
      </c>
      <c r="B20" s="361">
        <v>0</v>
      </c>
      <c r="C20" s="361">
        <v>1254768213.6400001</v>
      </c>
      <c r="D20" s="361">
        <v>1275834834.8599999</v>
      </c>
    </row>
    <row r="21" spans="1:4" s="358" customFormat="1" ht="13.5" customHeight="1" x14ac:dyDescent="0.2">
      <c r="A21" s="355"/>
      <c r="B21" s="363"/>
      <c r="C21" s="364">
        <v>0</v>
      </c>
      <c r="D21" s="364">
        <v>0</v>
      </c>
    </row>
    <row r="22" spans="1:4" s="358" customFormat="1" ht="12.75" customHeight="1" x14ac:dyDescent="0.2">
      <c r="A22" s="353" t="s">
        <v>3416</v>
      </c>
      <c r="B22" s="361">
        <v>4601000</v>
      </c>
      <c r="C22" s="361">
        <v>921126156.34000003</v>
      </c>
      <c r="D22" s="361">
        <v>942192777.55999994</v>
      </c>
    </row>
    <row r="23" spans="1:4" s="358" customFormat="1" ht="13.5" customHeight="1" x14ac:dyDescent="0.2">
      <c r="A23" s="355"/>
      <c r="B23" s="363"/>
      <c r="C23" s="364">
        <v>0</v>
      </c>
      <c r="D23" s="364">
        <v>0</v>
      </c>
    </row>
    <row r="24" spans="1:4" s="358" customFormat="1" ht="13.5" customHeight="1" x14ac:dyDescent="0.2">
      <c r="A24" s="353" t="s">
        <v>3417</v>
      </c>
      <c r="B24" s="361">
        <v>4601000</v>
      </c>
      <c r="C24" s="361">
        <v>-427427793.70999998</v>
      </c>
      <c r="D24" s="361">
        <v>-406361172.49000001</v>
      </c>
    </row>
    <row r="25" spans="1:4" s="358" customFormat="1" ht="13.5" customHeight="1" x14ac:dyDescent="0.2">
      <c r="A25" s="355"/>
      <c r="B25" s="363"/>
      <c r="C25" s="364">
        <v>0</v>
      </c>
      <c r="D25" s="364">
        <v>0</v>
      </c>
    </row>
    <row r="26" spans="1:4" s="358" customFormat="1" ht="5.25" customHeight="1" x14ac:dyDescent="0.2">
      <c r="A26" s="367"/>
      <c r="B26" s="367"/>
      <c r="C26" s="367"/>
      <c r="D26" s="367"/>
    </row>
    <row r="27" spans="1:4" s="358" customFormat="1" ht="28.5" customHeight="1" x14ac:dyDescent="0.2">
      <c r="A27" s="350" t="s">
        <v>1375</v>
      </c>
      <c r="B27" s="360" t="s">
        <v>3418</v>
      </c>
      <c r="C27" s="360" t="s">
        <v>3113</v>
      </c>
      <c r="D27" s="360" t="s">
        <v>3114</v>
      </c>
    </row>
    <row r="28" spans="1:4" s="358" customFormat="1" ht="13.5" customHeight="1" x14ac:dyDescent="0.2">
      <c r="A28" s="353" t="s">
        <v>3419</v>
      </c>
      <c r="B28" s="361">
        <v>235479000</v>
      </c>
      <c r="C28" s="361">
        <v>212885566.69</v>
      </c>
      <c r="D28" s="361">
        <v>212885566.69</v>
      </c>
    </row>
    <row r="29" spans="1:4" s="358" customFormat="1" ht="13.5" customHeight="1" x14ac:dyDescent="0.2">
      <c r="A29" s="355" t="s">
        <v>3420</v>
      </c>
      <c r="B29" s="362">
        <v>235479000</v>
      </c>
      <c r="C29" s="362">
        <v>212885566.69</v>
      </c>
      <c r="D29" s="362">
        <v>212885566.69</v>
      </c>
    </row>
    <row r="30" spans="1:4" s="358" customFormat="1" ht="12.75" customHeight="1" x14ac:dyDescent="0.2">
      <c r="A30" s="355" t="s">
        <v>3421</v>
      </c>
      <c r="B30" s="362">
        <v>0</v>
      </c>
      <c r="C30" s="362">
        <v>0</v>
      </c>
      <c r="D30" s="362">
        <v>0</v>
      </c>
    </row>
    <row r="31" spans="1:4" s="358" customFormat="1" ht="13.5" customHeight="1" x14ac:dyDescent="0.2">
      <c r="A31" s="355"/>
      <c r="B31" s="363"/>
      <c r="C31" s="364">
        <v>0</v>
      </c>
      <c r="D31" s="364">
        <v>0</v>
      </c>
    </row>
    <row r="32" spans="1:4" s="358" customFormat="1" ht="13.5" customHeight="1" x14ac:dyDescent="0.2">
      <c r="A32" s="353" t="s">
        <v>3422</v>
      </c>
      <c r="B32" s="361">
        <v>240080000</v>
      </c>
      <c r="C32" s="361">
        <v>-214542227.02000001</v>
      </c>
      <c r="D32" s="361">
        <v>-193475605.80000001</v>
      </c>
    </row>
    <row r="33" spans="1:4" s="358" customFormat="1" ht="13.5" customHeight="1" x14ac:dyDescent="0.2">
      <c r="A33" s="355"/>
      <c r="B33" s="363"/>
      <c r="C33" s="364">
        <v>0</v>
      </c>
      <c r="D33" s="364">
        <v>0</v>
      </c>
    </row>
    <row r="34" spans="1:4" s="358" customFormat="1" ht="5.25" customHeight="1" x14ac:dyDescent="0.2">
      <c r="A34" s="367"/>
      <c r="B34" s="367"/>
      <c r="C34" s="367"/>
      <c r="D34" s="367"/>
    </row>
    <row r="35" spans="1:4" s="358" customFormat="1" ht="28.5" customHeight="1" x14ac:dyDescent="0.2">
      <c r="A35" s="350" t="s">
        <v>1375</v>
      </c>
      <c r="B35" s="360" t="s">
        <v>3423</v>
      </c>
      <c r="C35" s="360" t="s">
        <v>3113</v>
      </c>
      <c r="D35" s="360" t="s">
        <v>3404</v>
      </c>
    </row>
    <row r="36" spans="1:4" s="358" customFormat="1" ht="13.5" customHeight="1" x14ac:dyDescent="0.2">
      <c r="A36" s="353" t="s">
        <v>3424</v>
      </c>
      <c r="B36" s="361">
        <v>138613000</v>
      </c>
      <c r="C36" s="361">
        <v>450000000</v>
      </c>
      <c r="D36" s="361">
        <v>450000000</v>
      </c>
    </row>
    <row r="37" spans="1:4" s="358" customFormat="1" ht="13.5" customHeight="1" x14ac:dyDescent="0.2">
      <c r="A37" s="355" t="s">
        <v>3425</v>
      </c>
      <c r="B37" s="362">
        <v>138613000</v>
      </c>
      <c r="C37" s="362">
        <v>450000000</v>
      </c>
      <c r="D37" s="362">
        <v>450000000</v>
      </c>
    </row>
    <row r="38" spans="1:4" s="358" customFormat="1" ht="12.75" customHeight="1" x14ac:dyDescent="0.2">
      <c r="A38" s="355" t="s">
        <v>3426</v>
      </c>
      <c r="B38" s="362">
        <v>0</v>
      </c>
      <c r="C38" s="362">
        <v>0</v>
      </c>
      <c r="D38" s="362">
        <v>0</v>
      </c>
    </row>
    <row r="39" spans="1:4" s="358" customFormat="1" ht="13.5" customHeight="1" x14ac:dyDescent="0.2">
      <c r="A39" s="353" t="s">
        <v>3427</v>
      </c>
      <c r="B39" s="361">
        <v>143214000</v>
      </c>
      <c r="C39" s="361">
        <v>116357942.7</v>
      </c>
      <c r="D39" s="361">
        <v>116357942.7</v>
      </c>
    </row>
    <row r="40" spans="1:4" s="358" customFormat="1" ht="13.5" customHeight="1" x14ac:dyDescent="0.2">
      <c r="A40" s="355" t="s">
        <v>3428</v>
      </c>
      <c r="B40" s="362">
        <v>143214000</v>
      </c>
      <c r="C40" s="362">
        <v>105022940.92</v>
      </c>
      <c r="D40" s="362">
        <v>105022940.92</v>
      </c>
    </row>
    <row r="41" spans="1:4" s="358" customFormat="1" ht="13.5" customHeight="1" x14ac:dyDescent="0.2">
      <c r="A41" s="355" t="s">
        <v>3429</v>
      </c>
      <c r="B41" s="362">
        <v>0</v>
      </c>
      <c r="C41" s="362">
        <v>11335001.779999999</v>
      </c>
      <c r="D41" s="362">
        <v>11335001.779999999</v>
      </c>
    </row>
    <row r="42" spans="1:4" s="358" customFormat="1" ht="12.75" customHeight="1" x14ac:dyDescent="0.2">
      <c r="A42" s="355"/>
      <c r="B42" s="363"/>
      <c r="C42" s="364">
        <v>0</v>
      </c>
      <c r="D42" s="364">
        <v>0</v>
      </c>
    </row>
    <row r="43" spans="1:4" s="358" customFormat="1" ht="13.5" customHeight="1" x14ac:dyDescent="0.2">
      <c r="A43" s="353" t="s">
        <v>3430</v>
      </c>
      <c r="B43" s="361">
        <v>-4601000</v>
      </c>
      <c r="C43" s="361">
        <v>333642057.30000001</v>
      </c>
      <c r="D43" s="361">
        <v>333642057.30000001</v>
      </c>
    </row>
    <row r="44" spans="1:4" s="358" customFormat="1" ht="13.5" customHeight="1" x14ac:dyDescent="0.2">
      <c r="A44" s="355"/>
      <c r="B44" s="363"/>
      <c r="C44" s="364">
        <v>0</v>
      </c>
      <c r="D44" s="364">
        <v>0</v>
      </c>
    </row>
    <row r="45" spans="1:4" s="358" customFormat="1" ht="6" customHeight="1" x14ac:dyDescent="0.2">
      <c r="A45" s="367"/>
      <c r="B45" s="367"/>
      <c r="C45" s="367"/>
      <c r="D45" s="367"/>
    </row>
    <row r="46" spans="1:4" s="358" customFormat="1" ht="27.75" customHeight="1" x14ac:dyDescent="0.2">
      <c r="A46" s="350" t="s">
        <v>1375</v>
      </c>
      <c r="B46" s="360" t="s">
        <v>3423</v>
      </c>
      <c r="C46" s="360" t="s">
        <v>3113</v>
      </c>
      <c r="D46" s="360" t="s">
        <v>3404</v>
      </c>
    </row>
    <row r="47" spans="1:4" s="358" customFormat="1" ht="13.5" customHeight="1" x14ac:dyDescent="0.2">
      <c r="A47" s="355" t="s">
        <v>3431</v>
      </c>
      <c r="B47" s="362">
        <v>12093696000</v>
      </c>
      <c r="C47" s="362">
        <v>13170573880.08</v>
      </c>
      <c r="D47" s="362">
        <v>13170573880.08</v>
      </c>
    </row>
    <row r="48" spans="1:4" s="358" customFormat="1" ht="13.5" customHeight="1" x14ac:dyDescent="0.2">
      <c r="A48" s="355" t="s">
        <v>3432</v>
      </c>
      <c r="B48" s="362">
        <v>-4601000</v>
      </c>
      <c r="C48" s="362">
        <v>344977059.07999998</v>
      </c>
      <c r="D48" s="362">
        <v>344977059.07999998</v>
      </c>
    </row>
    <row r="49" spans="1:4" s="358" customFormat="1" ht="13.5" customHeight="1" x14ac:dyDescent="0.2">
      <c r="A49" s="355" t="s">
        <v>3425</v>
      </c>
      <c r="B49" s="362">
        <v>138613000</v>
      </c>
      <c r="C49" s="362">
        <v>450000000</v>
      </c>
      <c r="D49" s="362">
        <v>450000000</v>
      </c>
    </row>
    <row r="50" spans="1:4" s="358" customFormat="1" ht="12.75" customHeight="1" x14ac:dyDescent="0.2">
      <c r="A50" s="355" t="s">
        <v>3428</v>
      </c>
      <c r="B50" s="362">
        <v>143214000</v>
      </c>
      <c r="C50" s="362">
        <v>105022940.92</v>
      </c>
      <c r="D50" s="362">
        <v>105022940.92</v>
      </c>
    </row>
    <row r="51" spans="1:4" s="358" customFormat="1" ht="13.5" customHeight="1" x14ac:dyDescent="0.2">
      <c r="A51" s="355"/>
      <c r="B51" s="363"/>
      <c r="C51" s="364">
        <v>0</v>
      </c>
      <c r="D51" s="364">
        <v>0</v>
      </c>
    </row>
    <row r="52" spans="1:4" s="358" customFormat="1" ht="13.5" customHeight="1" x14ac:dyDescent="0.2">
      <c r="A52" s="355" t="s">
        <v>3433</v>
      </c>
      <c r="B52" s="362">
        <v>12089095000</v>
      </c>
      <c r="C52" s="362">
        <v>13548815328.120001</v>
      </c>
      <c r="D52" s="362">
        <v>13530704499.559999</v>
      </c>
    </row>
    <row r="53" spans="1:4" s="358" customFormat="1" ht="13.5" customHeight="1" x14ac:dyDescent="0.2">
      <c r="A53" s="355"/>
      <c r="B53" s="363"/>
      <c r="C53" s="364">
        <v>0</v>
      </c>
      <c r="D53" s="364">
        <v>0</v>
      </c>
    </row>
    <row r="54" spans="1:4" s="358" customFormat="1" ht="12.75" customHeight="1" x14ac:dyDescent="0.2">
      <c r="A54" s="355" t="s">
        <v>3434</v>
      </c>
      <c r="B54" s="366"/>
      <c r="C54" s="362">
        <v>1212923925.9000001</v>
      </c>
      <c r="D54" s="362">
        <v>1212923925.9000001</v>
      </c>
    </row>
    <row r="55" spans="1:4" s="358" customFormat="1" ht="13.5" customHeight="1" x14ac:dyDescent="0.2">
      <c r="A55" s="355"/>
      <c r="B55" s="363"/>
      <c r="C55" s="364">
        <v>0</v>
      </c>
      <c r="D55" s="364">
        <v>0</v>
      </c>
    </row>
    <row r="56" spans="1:4" s="358" customFormat="1" ht="13.5" customHeight="1" x14ac:dyDescent="0.2">
      <c r="A56" s="353" t="s">
        <v>3435</v>
      </c>
      <c r="B56" s="361">
        <v>0</v>
      </c>
      <c r="C56" s="361">
        <v>1179659536.9400001</v>
      </c>
      <c r="D56" s="361">
        <v>1197770365.5</v>
      </c>
    </row>
    <row r="57" spans="1:4" s="358" customFormat="1" ht="13.5" customHeight="1" x14ac:dyDescent="0.2">
      <c r="A57" s="355"/>
      <c r="B57" s="363"/>
      <c r="C57" s="364">
        <v>0</v>
      </c>
      <c r="D57" s="364">
        <v>0</v>
      </c>
    </row>
    <row r="58" spans="1:4" s="358" customFormat="1" ht="12.75" customHeight="1" x14ac:dyDescent="0.2">
      <c r="A58" s="353" t="s">
        <v>3436</v>
      </c>
      <c r="B58" s="361">
        <v>4601000</v>
      </c>
      <c r="C58" s="361">
        <v>834682477.86000001</v>
      </c>
      <c r="D58" s="361">
        <v>852793306.41999996</v>
      </c>
    </row>
    <row r="59" spans="1:4" s="358" customFormat="1" ht="6" customHeight="1" x14ac:dyDescent="0.2">
      <c r="A59" s="367"/>
      <c r="B59" s="367"/>
      <c r="C59" s="367"/>
      <c r="D59" s="367"/>
    </row>
    <row r="60" spans="1:4" s="358" customFormat="1" ht="28.5" customHeight="1" x14ac:dyDescent="0.2">
      <c r="A60" s="350" t="s">
        <v>1375</v>
      </c>
      <c r="B60" s="360" t="s">
        <v>3423</v>
      </c>
      <c r="C60" s="360" t="s">
        <v>3113</v>
      </c>
      <c r="D60" s="360" t="s">
        <v>3404</v>
      </c>
    </row>
    <row r="61" spans="1:4" s="358" customFormat="1" ht="13.5" customHeight="1" x14ac:dyDescent="0.2">
      <c r="A61" s="355" t="s">
        <v>3437</v>
      </c>
      <c r="B61" s="362">
        <v>12876370000</v>
      </c>
      <c r="C61" s="362">
        <v>12837287465.719999</v>
      </c>
      <c r="D61" s="362">
        <v>12837287465.719999</v>
      </c>
    </row>
    <row r="62" spans="1:4" s="358" customFormat="1" ht="12.75" customHeight="1" x14ac:dyDescent="0.2">
      <c r="A62" s="355" t="s">
        <v>3438</v>
      </c>
      <c r="B62" s="362">
        <v>0</v>
      </c>
      <c r="C62" s="362">
        <v>-11335001.779999999</v>
      </c>
      <c r="D62" s="362">
        <v>-11335001.779999999</v>
      </c>
    </row>
    <row r="63" spans="1:4" s="358" customFormat="1" ht="13.5" customHeight="1" x14ac:dyDescent="0.2">
      <c r="A63" s="355" t="s">
        <v>3426</v>
      </c>
      <c r="B63" s="362">
        <v>0</v>
      </c>
      <c r="C63" s="362">
        <v>0</v>
      </c>
      <c r="D63" s="362">
        <v>0</v>
      </c>
    </row>
    <row r="64" spans="1:4" s="358" customFormat="1" ht="13.5" customHeight="1" x14ac:dyDescent="0.2">
      <c r="A64" s="355" t="s">
        <v>3429</v>
      </c>
      <c r="B64" s="362">
        <v>0</v>
      </c>
      <c r="C64" s="362">
        <v>11335001.779999999</v>
      </c>
      <c r="D64" s="362">
        <v>11335001.779999999</v>
      </c>
    </row>
    <row r="65" spans="1:4" s="358" customFormat="1" ht="13.5" customHeight="1" x14ac:dyDescent="0.2">
      <c r="A65" s="355"/>
      <c r="B65" s="363"/>
      <c r="C65" s="364">
        <v>0</v>
      </c>
      <c r="D65" s="364">
        <v>0</v>
      </c>
    </row>
    <row r="66" spans="1:4" s="358" customFormat="1" ht="12.75" customHeight="1" x14ac:dyDescent="0.2">
      <c r="A66" s="355" t="s">
        <v>3439</v>
      </c>
      <c r="B66" s="362">
        <v>12876370000</v>
      </c>
      <c r="C66" s="362">
        <v>12886473811.389999</v>
      </c>
      <c r="D66" s="362">
        <v>12883518018.73</v>
      </c>
    </row>
    <row r="67" spans="1:4" s="358" customFormat="1" ht="13.5" customHeight="1" x14ac:dyDescent="0.2">
      <c r="A67" s="355"/>
      <c r="B67" s="363"/>
      <c r="C67" s="364">
        <v>0</v>
      </c>
      <c r="D67" s="364">
        <v>0</v>
      </c>
    </row>
    <row r="68" spans="1:4" s="358" customFormat="1" ht="13.5" customHeight="1" x14ac:dyDescent="0.2">
      <c r="A68" s="355" t="s">
        <v>3440</v>
      </c>
      <c r="B68" s="366"/>
      <c r="C68" s="362">
        <v>135630024.15000001</v>
      </c>
      <c r="D68" s="362">
        <v>135630024.15000001</v>
      </c>
    </row>
    <row r="69" spans="1:4" s="358" customFormat="1" ht="13.5" customHeight="1" x14ac:dyDescent="0.2">
      <c r="A69" s="355"/>
      <c r="B69" s="363"/>
      <c r="C69" s="364">
        <v>0</v>
      </c>
      <c r="D69" s="364">
        <v>0</v>
      </c>
    </row>
    <row r="70" spans="1:4" s="358" customFormat="1" ht="12.75" customHeight="1" x14ac:dyDescent="0.2">
      <c r="A70" s="353" t="s">
        <v>3441</v>
      </c>
      <c r="B70" s="361">
        <v>0</v>
      </c>
      <c r="C70" s="361">
        <v>75108676.700000003</v>
      </c>
      <c r="D70" s="361">
        <v>78064469.359999999</v>
      </c>
    </row>
    <row r="71" spans="1:4" s="358" customFormat="1" ht="13.5" customHeight="1" x14ac:dyDescent="0.2">
      <c r="A71" s="355"/>
      <c r="B71" s="363"/>
      <c r="C71" s="364">
        <v>0</v>
      </c>
      <c r="D71" s="364">
        <v>0</v>
      </c>
    </row>
    <row r="72" spans="1:4" s="358" customFormat="1" ht="0.75" customHeight="1" x14ac:dyDescent="0.2"/>
    <row r="73" spans="1:4" s="358" customFormat="1" ht="13.5" customHeight="1" x14ac:dyDescent="0.2">
      <c r="A73" s="353" t="s">
        <v>3442</v>
      </c>
      <c r="B73" s="361">
        <v>0</v>
      </c>
      <c r="C73" s="361">
        <v>86443678.480000004</v>
      </c>
      <c r="D73" s="361">
        <v>89399471.140000001</v>
      </c>
    </row>
    <row r="74" spans="1:4" s="358" customFormat="1" ht="13.5" customHeight="1" x14ac:dyDescent="0.2">
      <c r="A74" s="355"/>
      <c r="B74" s="363"/>
      <c r="C74" s="364">
        <v>0</v>
      </c>
      <c r="D74" s="364">
        <v>0</v>
      </c>
    </row>
    <row r="75" spans="1:4" s="358" customFormat="1" ht="5.25" customHeight="1" x14ac:dyDescent="0.2">
      <c r="A75" s="367"/>
      <c r="B75" s="367"/>
      <c r="C75" s="367"/>
      <c r="D75" s="367"/>
    </row>
    <row r="76" spans="1:4" s="358" customFormat="1" ht="409.6" customHeight="1" x14ac:dyDescent="0.2"/>
    <row r="77" spans="1:4" s="358" customFormat="1" ht="11.25" x14ac:dyDescent="0.2"/>
    <row r="78" spans="1:4" s="358" customFormat="1" ht="11.25" x14ac:dyDescent="0.2"/>
    <row r="79" spans="1:4" s="358" customFormat="1" ht="11.25" x14ac:dyDescent="0.2"/>
    <row r="80" spans="1:4" s="358" customFormat="1" ht="11.25" x14ac:dyDescent="0.2"/>
    <row r="81" s="358" customFormat="1" ht="11.25" x14ac:dyDescent="0.2"/>
    <row r="82" s="358" customFormat="1" ht="11.25" x14ac:dyDescent="0.2"/>
    <row r="83" s="358" customFormat="1" ht="11.25" x14ac:dyDescent="0.2"/>
    <row r="84" s="358" customFormat="1" ht="11.25" x14ac:dyDescent="0.2"/>
    <row r="85" s="358" customFormat="1" ht="11.25" x14ac:dyDescent="0.2"/>
    <row r="86" s="358" customFormat="1" ht="11.25" x14ac:dyDescent="0.2"/>
    <row r="87" s="358" customFormat="1" ht="11.25" x14ac:dyDescent="0.2"/>
    <row r="88" s="358" customFormat="1" ht="11.25" x14ac:dyDescent="0.2"/>
    <row r="89" s="358" customFormat="1" ht="11.25" x14ac:dyDescent="0.2"/>
    <row r="90" s="358" customFormat="1" ht="11.25" x14ac:dyDescent="0.2"/>
    <row r="91" s="358" customFormat="1" ht="11.25" x14ac:dyDescent="0.2"/>
    <row r="92" s="358" customFormat="1" ht="11.25" x14ac:dyDescent="0.2"/>
    <row r="93" s="358" customFormat="1" ht="11.25" x14ac:dyDescent="0.2"/>
    <row r="94" s="358" customFormat="1" ht="11.25" x14ac:dyDescent="0.2"/>
    <row r="95" s="358" customFormat="1" ht="11.25" x14ac:dyDescent="0.2"/>
    <row r="96" s="358" customFormat="1" ht="11.25" x14ac:dyDescent="0.2"/>
    <row r="97" s="358" customFormat="1" ht="11.25" x14ac:dyDescent="0.2"/>
    <row r="98" s="358" customFormat="1" ht="11.25" x14ac:dyDescent="0.2"/>
    <row r="99" s="358" customFormat="1" ht="11.25" x14ac:dyDescent="0.2"/>
    <row r="100" s="358" customFormat="1" ht="11.25" x14ac:dyDescent="0.2"/>
    <row r="101" s="358" customFormat="1" ht="11.25" x14ac:dyDescent="0.2"/>
    <row r="102" s="358" customFormat="1" ht="11.25" x14ac:dyDescent="0.2"/>
    <row r="103" s="358" customFormat="1" ht="11.25" x14ac:dyDescent="0.2"/>
    <row r="104" s="358" customFormat="1" ht="11.25" x14ac:dyDescent="0.2"/>
    <row r="105" s="358" customFormat="1" ht="11.25" x14ac:dyDescent="0.2"/>
    <row r="106" s="358" customFormat="1" ht="11.25" x14ac:dyDescent="0.2"/>
    <row r="107" s="358" customFormat="1" ht="11.25" x14ac:dyDescent="0.2"/>
    <row r="108" s="358" customFormat="1" ht="11.25" x14ac:dyDescent="0.2"/>
    <row r="109" s="358" customFormat="1" ht="11.25" x14ac:dyDescent="0.2"/>
    <row r="110" s="358" customFormat="1" ht="11.25" x14ac:dyDescent="0.2"/>
    <row r="111" s="358" customFormat="1" ht="11.25" x14ac:dyDescent="0.2"/>
    <row r="112" s="358" customFormat="1" ht="11.25" x14ac:dyDescent="0.2"/>
    <row r="113" s="358" customFormat="1" ht="11.25" x14ac:dyDescent="0.2"/>
    <row r="114" s="358" customFormat="1" ht="11.25" x14ac:dyDescent="0.2"/>
    <row r="115" s="358" customFormat="1" ht="11.25" x14ac:dyDescent="0.2"/>
    <row r="116" s="358" customFormat="1" ht="11.25" x14ac:dyDescent="0.2"/>
    <row r="117" s="358" customFormat="1" ht="11.25" x14ac:dyDescent="0.2"/>
    <row r="118" s="358" customFormat="1" ht="11.25" x14ac:dyDescent="0.2"/>
    <row r="119" s="358" customFormat="1" ht="11.25" x14ac:dyDescent="0.2"/>
    <row r="120" s="358" customFormat="1" ht="11.25" x14ac:dyDescent="0.2"/>
    <row r="121" s="358" customFormat="1" ht="11.25" x14ac:dyDescent="0.2"/>
    <row r="122" s="358" customFormat="1" ht="11.25" x14ac:dyDescent="0.2"/>
    <row r="123" s="358" customFormat="1" ht="11.25" x14ac:dyDescent="0.2"/>
    <row r="124" s="358" customFormat="1" ht="11.25" x14ac:dyDescent="0.2"/>
    <row r="125" s="358" customFormat="1" ht="11.25" x14ac:dyDescent="0.2"/>
  </sheetData>
  <mergeCells count="5">
    <mergeCell ref="A1:D1"/>
    <mergeCell ref="A2:D2"/>
    <mergeCell ref="A3:D3"/>
    <mergeCell ref="A4:D4"/>
    <mergeCell ref="A5:D5"/>
  </mergeCells>
  <printOptions horizontalCentered="1"/>
  <pageMargins left="0.11811023622047245" right="0.11811023622047245" top="0.74803149606299213" bottom="0.74803149606299213" header="0" footer="0"/>
  <pageSetup scale="90" fitToWidth="0" fitToHeight="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115"/>
  <sheetViews>
    <sheetView showGridLines="0" showOutlineSymbols="0" topLeftCell="A7" zoomScaleNormal="100" workbookViewId="0">
      <selection activeCell="D3" sqref="D3"/>
    </sheetView>
  </sheetViews>
  <sheetFormatPr baseColWidth="10" defaultRowHeight="12.75" customHeight="1" x14ac:dyDescent="0.25"/>
  <cols>
    <col min="1" max="1" width="72.28515625" customWidth="1"/>
    <col min="2" max="2" width="14.140625" customWidth="1"/>
    <col min="3" max="3" width="13.7109375" customWidth="1"/>
    <col min="4" max="4" width="14" customWidth="1"/>
    <col min="5" max="5" width="14.140625" customWidth="1"/>
    <col min="6" max="6" width="14" customWidth="1"/>
    <col min="7" max="7" width="13.7109375" customWidth="1"/>
    <col min="8" max="8" width="0.5703125" customWidth="1"/>
    <col min="9" max="256" width="9.140625" customWidth="1"/>
    <col min="257" max="257" width="72.28515625" customWidth="1"/>
    <col min="258" max="258" width="14.140625" customWidth="1"/>
    <col min="259" max="259" width="13.7109375" customWidth="1"/>
    <col min="260" max="260" width="14" customWidth="1"/>
    <col min="261" max="261" width="14.140625" customWidth="1"/>
    <col min="262" max="262" width="14" customWidth="1"/>
    <col min="263" max="263" width="13.7109375" customWidth="1"/>
    <col min="264" max="264" width="0.5703125" customWidth="1"/>
    <col min="265" max="512" width="9.140625" customWidth="1"/>
    <col min="513" max="513" width="72.28515625" customWidth="1"/>
    <col min="514" max="514" width="14.140625" customWidth="1"/>
    <col min="515" max="515" width="13.7109375" customWidth="1"/>
    <col min="516" max="516" width="14" customWidth="1"/>
    <col min="517" max="517" width="14.140625" customWidth="1"/>
    <col min="518" max="518" width="14" customWidth="1"/>
    <col min="519" max="519" width="13.7109375" customWidth="1"/>
    <col min="520" max="520" width="0.5703125" customWidth="1"/>
    <col min="521" max="768" width="9.140625" customWidth="1"/>
    <col min="769" max="769" width="72.28515625" customWidth="1"/>
    <col min="770" max="770" width="14.140625" customWidth="1"/>
    <col min="771" max="771" width="13.7109375" customWidth="1"/>
    <col min="772" max="772" width="14" customWidth="1"/>
    <col min="773" max="773" width="14.140625" customWidth="1"/>
    <col min="774" max="774" width="14" customWidth="1"/>
    <col min="775" max="775" width="13.7109375" customWidth="1"/>
    <col min="776" max="776" width="0.5703125" customWidth="1"/>
    <col min="777" max="1024" width="9.140625" customWidth="1"/>
    <col min="1025" max="1025" width="72.28515625" customWidth="1"/>
    <col min="1026" max="1026" width="14.140625" customWidth="1"/>
    <col min="1027" max="1027" width="13.7109375" customWidth="1"/>
    <col min="1028" max="1028" width="14" customWidth="1"/>
    <col min="1029" max="1029" width="14.140625" customWidth="1"/>
    <col min="1030" max="1030" width="14" customWidth="1"/>
    <col min="1031" max="1031" width="13.7109375" customWidth="1"/>
    <col min="1032" max="1032" width="0.5703125" customWidth="1"/>
    <col min="1033" max="1280" width="9.140625" customWidth="1"/>
    <col min="1281" max="1281" width="72.28515625" customWidth="1"/>
    <col min="1282" max="1282" width="14.140625" customWidth="1"/>
    <col min="1283" max="1283" width="13.7109375" customWidth="1"/>
    <col min="1284" max="1284" width="14" customWidth="1"/>
    <col min="1285" max="1285" width="14.140625" customWidth="1"/>
    <col min="1286" max="1286" width="14" customWidth="1"/>
    <col min="1287" max="1287" width="13.7109375" customWidth="1"/>
    <col min="1288" max="1288" width="0.5703125" customWidth="1"/>
    <col min="1289" max="1536" width="9.140625" customWidth="1"/>
    <col min="1537" max="1537" width="72.28515625" customWidth="1"/>
    <col min="1538" max="1538" width="14.140625" customWidth="1"/>
    <col min="1539" max="1539" width="13.7109375" customWidth="1"/>
    <col min="1540" max="1540" width="14" customWidth="1"/>
    <col min="1541" max="1541" width="14.140625" customWidth="1"/>
    <col min="1542" max="1542" width="14" customWidth="1"/>
    <col min="1543" max="1543" width="13.7109375" customWidth="1"/>
    <col min="1544" max="1544" width="0.5703125" customWidth="1"/>
    <col min="1545" max="1792" width="9.140625" customWidth="1"/>
    <col min="1793" max="1793" width="72.28515625" customWidth="1"/>
    <col min="1794" max="1794" width="14.140625" customWidth="1"/>
    <col min="1795" max="1795" width="13.7109375" customWidth="1"/>
    <col min="1796" max="1796" width="14" customWidth="1"/>
    <col min="1797" max="1797" width="14.140625" customWidth="1"/>
    <col min="1798" max="1798" width="14" customWidth="1"/>
    <col min="1799" max="1799" width="13.7109375" customWidth="1"/>
    <col min="1800" max="1800" width="0.5703125" customWidth="1"/>
    <col min="1801" max="2048" width="9.140625" customWidth="1"/>
    <col min="2049" max="2049" width="72.28515625" customWidth="1"/>
    <col min="2050" max="2050" width="14.140625" customWidth="1"/>
    <col min="2051" max="2051" width="13.7109375" customWidth="1"/>
    <col min="2052" max="2052" width="14" customWidth="1"/>
    <col min="2053" max="2053" width="14.140625" customWidth="1"/>
    <col min="2054" max="2054" width="14" customWidth="1"/>
    <col min="2055" max="2055" width="13.7109375" customWidth="1"/>
    <col min="2056" max="2056" width="0.5703125" customWidth="1"/>
    <col min="2057" max="2304" width="9.140625" customWidth="1"/>
    <col min="2305" max="2305" width="72.28515625" customWidth="1"/>
    <col min="2306" max="2306" width="14.140625" customWidth="1"/>
    <col min="2307" max="2307" width="13.7109375" customWidth="1"/>
    <col min="2308" max="2308" width="14" customWidth="1"/>
    <col min="2309" max="2309" width="14.140625" customWidth="1"/>
    <col min="2310" max="2310" width="14" customWidth="1"/>
    <col min="2311" max="2311" width="13.7109375" customWidth="1"/>
    <col min="2312" max="2312" width="0.5703125" customWidth="1"/>
    <col min="2313" max="2560" width="9.140625" customWidth="1"/>
    <col min="2561" max="2561" width="72.28515625" customWidth="1"/>
    <col min="2562" max="2562" width="14.140625" customWidth="1"/>
    <col min="2563" max="2563" width="13.7109375" customWidth="1"/>
    <col min="2564" max="2564" width="14" customWidth="1"/>
    <col min="2565" max="2565" width="14.140625" customWidth="1"/>
    <col min="2566" max="2566" width="14" customWidth="1"/>
    <col min="2567" max="2567" width="13.7109375" customWidth="1"/>
    <col min="2568" max="2568" width="0.5703125" customWidth="1"/>
    <col min="2569" max="2816" width="9.140625" customWidth="1"/>
    <col min="2817" max="2817" width="72.28515625" customWidth="1"/>
    <col min="2818" max="2818" width="14.140625" customWidth="1"/>
    <col min="2819" max="2819" width="13.7109375" customWidth="1"/>
    <col min="2820" max="2820" width="14" customWidth="1"/>
    <col min="2821" max="2821" width="14.140625" customWidth="1"/>
    <col min="2822" max="2822" width="14" customWidth="1"/>
    <col min="2823" max="2823" width="13.7109375" customWidth="1"/>
    <col min="2824" max="2824" width="0.5703125" customWidth="1"/>
    <col min="2825" max="3072" width="9.140625" customWidth="1"/>
    <col min="3073" max="3073" width="72.28515625" customWidth="1"/>
    <col min="3074" max="3074" width="14.140625" customWidth="1"/>
    <col min="3075" max="3075" width="13.7109375" customWidth="1"/>
    <col min="3076" max="3076" width="14" customWidth="1"/>
    <col min="3077" max="3077" width="14.140625" customWidth="1"/>
    <col min="3078" max="3078" width="14" customWidth="1"/>
    <col min="3079" max="3079" width="13.7109375" customWidth="1"/>
    <col min="3080" max="3080" width="0.5703125" customWidth="1"/>
    <col min="3081" max="3328" width="9.140625" customWidth="1"/>
    <col min="3329" max="3329" width="72.28515625" customWidth="1"/>
    <col min="3330" max="3330" width="14.140625" customWidth="1"/>
    <col min="3331" max="3331" width="13.7109375" customWidth="1"/>
    <col min="3332" max="3332" width="14" customWidth="1"/>
    <col min="3333" max="3333" width="14.140625" customWidth="1"/>
    <col min="3334" max="3334" width="14" customWidth="1"/>
    <col min="3335" max="3335" width="13.7109375" customWidth="1"/>
    <col min="3336" max="3336" width="0.5703125" customWidth="1"/>
    <col min="3337" max="3584" width="9.140625" customWidth="1"/>
    <col min="3585" max="3585" width="72.28515625" customWidth="1"/>
    <col min="3586" max="3586" width="14.140625" customWidth="1"/>
    <col min="3587" max="3587" width="13.7109375" customWidth="1"/>
    <col min="3588" max="3588" width="14" customWidth="1"/>
    <col min="3589" max="3589" width="14.140625" customWidth="1"/>
    <col min="3590" max="3590" width="14" customWidth="1"/>
    <col min="3591" max="3591" width="13.7109375" customWidth="1"/>
    <col min="3592" max="3592" width="0.5703125" customWidth="1"/>
    <col min="3593" max="3840" width="9.140625" customWidth="1"/>
    <col min="3841" max="3841" width="72.28515625" customWidth="1"/>
    <col min="3842" max="3842" width="14.140625" customWidth="1"/>
    <col min="3843" max="3843" width="13.7109375" customWidth="1"/>
    <col min="3844" max="3844" width="14" customWidth="1"/>
    <col min="3845" max="3845" width="14.140625" customWidth="1"/>
    <col min="3846" max="3846" width="14" customWidth="1"/>
    <col min="3847" max="3847" width="13.7109375" customWidth="1"/>
    <col min="3848" max="3848" width="0.5703125" customWidth="1"/>
    <col min="3849" max="4096" width="9.140625" customWidth="1"/>
    <col min="4097" max="4097" width="72.28515625" customWidth="1"/>
    <col min="4098" max="4098" width="14.140625" customWidth="1"/>
    <col min="4099" max="4099" width="13.7109375" customWidth="1"/>
    <col min="4100" max="4100" width="14" customWidth="1"/>
    <col min="4101" max="4101" width="14.140625" customWidth="1"/>
    <col min="4102" max="4102" width="14" customWidth="1"/>
    <col min="4103" max="4103" width="13.7109375" customWidth="1"/>
    <col min="4104" max="4104" width="0.5703125" customWidth="1"/>
    <col min="4105" max="4352" width="9.140625" customWidth="1"/>
    <col min="4353" max="4353" width="72.28515625" customWidth="1"/>
    <col min="4354" max="4354" width="14.140625" customWidth="1"/>
    <col min="4355" max="4355" width="13.7109375" customWidth="1"/>
    <col min="4356" max="4356" width="14" customWidth="1"/>
    <col min="4357" max="4357" width="14.140625" customWidth="1"/>
    <col min="4358" max="4358" width="14" customWidth="1"/>
    <col min="4359" max="4359" width="13.7109375" customWidth="1"/>
    <col min="4360" max="4360" width="0.5703125" customWidth="1"/>
    <col min="4361" max="4608" width="9.140625" customWidth="1"/>
    <col min="4609" max="4609" width="72.28515625" customWidth="1"/>
    <col min="4610" max="4610" width="14.140625" customWidth="1"/>
    <col min="4611" max="4611" width="13.7109375" customWidth="1"/>
    <col min="4612" max="4612" width="14" customWidth="1"/>
    <col min="4613" max="4613" width="14.140625" customWidth="1"/>
    <col min="4614" max="4614" width="14" customWidth="1"/>
    <col min="4615" max="4615" width="13.7109375" customWidth="1"/>
    <col min="4616" max="4616" width="0.5703125" customWidth="1"/>
    <col min="4617" max="4864" width="9.140625" customWidth="1"/>
    <col min="4865" max="4865" width="72.28515625" customWidth="1"/>
    <col min="4866" max="4866" width="14.140625" customWidth="1"/>
    <col min="4867" max="4867" width="13.7109375" customWidth="1"/>
    <col min="4868" max="4868" width="14" customWidth="1"/>
    <col min="4869" max="4869" width="14.140625" customWidth="1"/>
    <col min="4870" max="4870" width="14" customWidth="1"/>
    <col min="4871" max="4871" width="13.7109375" customWidth="1"/>
    <col min="4872" max="4872" width="0.5703125" customWidth="1"/>
    <col min="4873" max="5120" width="9.140625" customWidth="1"/>
    <col min="5121" max="5121" width="72.28515625" customWidth="1"/>
    <col min="5122" max="5122" width="14.140625" customWidth="1"/>
    <col min="5123" max="5123" width="13.7109375" customWidth="1"/>
    <col min="5124" max="5124" width="14" customWidth="1"/>
    <col min="5125" max="5125" width="14.140625" customWidth="1"/>
    <col min="5126" max="5126" width="14" customWidth="1"/>
    <col min="5127" max="5127" width="13.7109375" customWidth="1"/>
    <col min="5128" max="5128" width="0.5703125" customWidth="1"/>
    <col min="5129" max="5376" width="9.140625" customWidth="1"/>
    <col min="5377" max="5377" width="72.28515625" customWidth="1"/>
    <col min="5378" max="5378" width="14.140625" customWidth="1"/>
    <col min="5379" max="5379" width="13.7109375" customWidth="1"/>
    <col min="5380" max="5380" width="14" customWidth="1"/>
    <col min="5381" max="5381" width="14.140625" customWidth="1"/>
    <col min="5382" max="5382" width="14" customWidth="1"/>
    <col min="5383" max="5383" width="13.7109375" customWidth="1"/>
    <col min="5384" max="5384" width="0.5703125" customWidth="1"/>
    <col min="5385" max="5632" width="9.140625" customWidth="1"/>
    <col min="5633" max="5633" width="72.28515625" customWidth="1"/>
    <col min="5634" max="5634" width="14.140625" customWidth="1"/>
    <col min="5635" max="5635" width="13.7109375" customWidth="1"/>
    <col min="5636" max="5636" width="14" customWidth="1"/>
    <col min="5637" max="5637" width="14.140625" customWidth="1"/>
    <col min="5638" max="5638" width="14" customWidth="1"/>
    <col min="5639" max="5639" width="13.7109375" customWidth="1"/>
    <col min="5640" max="5640" width="0.5703125" customWidth="1"/>
    <col min="5641" max="5888" width="9.140625" customWidth="1"/>
    <col min="5889" max="5889" width="72.28515625" customWidth="1"/>
    <col min="5890" max="5890" width="14.140625" customWidth="1"/>
    <col min="5891" max="5891" width="13.7109375" customWidth="1"/>
    <col min="5892" max="5892" width="14" customWidth="1"/>
    <col min="5893" max="5893" width="14.140625" customWidth="1"/>
    <col min="5894" max="5894" width="14" customWidth="1"/>
    <col min="5895" max="5895" width="13.7109375" customWidth="1"/>
    <col min="5896" max="5896" width="0.5703125" customWidth="1"/>
    <col min="5897" max="6144" width="9.140625" customWidth="1"/>
    <col min="6145" max="6145" width="72.28515625" customWidth="1"/>
    <col min="6146" max="6146" width="14.140625" customWidth="1"/>
    <col min="6147" max="6147" width="13.7109375" customWidth="1"/>
    <col min="6148" max="6148" width="14" customWidth="1"/>
    <col min="6149" max="6149" width="14.140625" customWidth="1"/>
    <col min="6150" max="6150" width="14" customWidth="1"/>
    <col min="6151" max="6151" width="13.7109375" customWidth="1"/>
    <col min="6152" max="6152" width="0.5703125" customWidth="1"/>
    <col min="6153" max="6400" width="9.140625" customWidth="1"/>
    <col min="6401" max="6401" width="72.28515625" customWidth="1"/>
    <col min="6402" max="6402" width="14.140625" customWidth="1"/>
    <col min="6403" max="6403" width="13.7109375" customWidth="1"/>
    <col min="6404" max="6404" width="14" customWidth="1"/>
    <col min="6405" max="6405" width="14.140625" customWidth="1"/>
    <col min="6406" max="6406" width="14" customWidth="1"/>
    <col min="6407" max="6407" width="13.7109375" customWidth="1"/>
    <col min="6408" max="6408" width="0.5703125" customWidth="1"/>
    <col min="6409" max="6656" width="9.140625" customWidth="1"/>
    <col min="6657" max="6657" width="72.28515625" customWidth="1"/>
    <col min="6658" max="6658" width="14.140625" customWidth="1"/>
    <col min="6659" max="6659" width="13.7109375" customWidth="1"/>
    <col min="6660" max="6660" width="14" customWidth="1"/>
    <col min="6661" max="6661" width="14.140625" customWidth="1"/>
    <col min="6662" max="6662" width="14" customWidth="1"/>
    <col min="6663" max="6663" width="13.7109375" customWidth="1"/>
    <col min="6664" max="6664" width="0.5703125" customWidth="1"/>
    <col min="6665" max="6912" width="9.140625" customWidth="1"/>
    <col min="6913" max="6913" width="72.28515625" customWidth="1"/>
    <col min="6914" max="6914" width="14.140625" customWidth="1"/>
    <col min="6915" max="6915" width="13.7109375" customWidth="1"/>
    <col min="6916" max="6916" width="14" customWidth="1"/>
    <col min="6917" max="6917" width="14.140625" customWidth="1"/>
    <col min="6918" max="6918" width="14" customWidth="1"/>
    <col min="6919" max="6919" width="13.7109375" customWidth="1"/>
    <col min="6920" max="6920" width="0.5703125" customWidth="1"/>
    <col min="6921" max="7168" width="9.140625" customWidth="1"/>
    <col min="7169" max="7169" width="72.28515625" customWidth="1"/>
    <col min="7170" max="7170" width="14.140625" customWidth="1"/>
    <col min="7171" max="7171" width="13.7109375" customWidth="1"/>
    <col min="7172" max="7172" width="14" customWidth="1"/>
    <col min="7173" max="7173" width="14.140625" customWidth="1"/>
    <col min="7174" max="7174" width="14" customWidth="1"/>
    <col min="7175" max="7175" width="13.7109375" customWidth="1"/>
    <col min="7176" max="7176" width="0.5703125" customWidth="1"/>
    <col min="7177" max="7424" width="9.140625" customWidth="1"/>
    <col min="7425" max="7425" width="72.28515625" customWidth="1"/>
    <col min="7426" max="7426" width="14.140625" customWidth="1"/>
    <col min="7427" max="7427" width="13.7109375" customWidth="1"/>
    <col min="7428" max="7428" width="14" customWidth="1"/>
    <col min="7429" max="7429" width="14.140625" customWidth="1"/>
    <col min="7430" max="7430" width="14" customWidth="1"/>
    <col min="7431" max="7431" width="13.7109375" customWidth="1"/>
    <col min="7432" max="7432" width="0.5703125" customWidth="1"/>
    <col min="7433" max="7680" width="9.140625" customWidth="1"/>
    <col min="7681" max="7681" width="72.28515625" customWidth="1"/>
    <col min="7682" max="7682" width="14.140625" customWidth="1"/>
    <col min="7683" max="7683" width="13.7109375" customWidth="1"/>
    <col min="7684" max="7684" width="14" customWidth="1"/>
    <col min="7685" max="7685" width="14.140625" customWidth="1"/>
    <col min="7686" max="7686" width="14" customWidth="1"/>
    <col min="7687" max="7687" width="13.7109375" customWidth="1"/>
    <col min="7688" max="7688" width="0.5703125" customWidth="1"/>
    <col min="7689" max="7936" width="9.140625" customWidth="1"/>
    <col min="7937" max="7937" width="72.28515625" customWidth="1"/>
    <col min="7938" max="7938" width="14.140625" customWidth="1"/>
    <col min="7939" max="7939" width="13.7109375" customWidth="1"/>
    <col min="7940" max="7940" width="14" customWidth="1"/>
    <col min="7941" max="7941" width="14.140625" customWidth="1"/>
    <col min="7942" max="7942" width="14" customWidth="1"/>
    <col min="7943" max="7943" width="13.7109375" customWidth="1"/>
    <col min="7944" max="7944" width="0.5703125" customWidth="1"/>
    <col min="7945" max="8192" width="9.140625" customWidth="1"/>
    <col min="8193" max="8193" width="72.28515625" customWidth="1"/>
    <col min="8194" max="8194" width="14.140625" customWidth="1"/>
    <col min="8195" max="8195" width="13.7109375" customWidth="1"/>
    <col min="8196" max="8196" width="14" customWidth="1"/>
    <col min="8197" max="8197" width="14.140625" customWidth="1"/>
    <col min="8198" max="8198" width="14" customWidth="1"/>
    <col min="8199" max="8199" width="13.7109375" customWidth="1"/>
    <col min="8200" max="8200" width="0.5703125" customWidth="1"/>
    <col min="8201" max="8448" width="9.140625" customWidth="1"/>
    <col min="8449" max="8449" width="72.28515625" customWidth="1"/>
    <col min="8450" max="8450" width="14.140625" customWidth="1"/>
    <col min="8451" max="8451" width="13.7109375" customWidth="1"/>
    <col min="8452" max="8452" width="14" customWidth="1"/>
    <col min="8453" max="8453" width="14.140625" customWidth="1"/>
    <col min="8454" max="8454" width="14" customWidth="1"/>
    <col min="8455" max="8455" width="13.7109375" customWidth="1"/>
    <col min="8456" max="8456" width="0.5703125" customWidth="1"/>
    <col min="8457" max="8704" width="9.140625" customWidth="1"/>
    <col min="8705" max="8705" width="72.28515625" customWidth="1"/>
    <col min="8706" max="8706" width="14.140625" customWidth="1"/>
    <col min="8707" max="8707" width="13.7109375" customWidth="1"/>
    <col min="8708" max="8708" width="14" customWidth="1"/>
    <col min="8709" max="8709" width="14.140625" customWidth="1"/>
    <col min="8710" max="8710" width="14" customWidth="1"/>
    <col min="8711" max="8711" width="13.7109375" customWidth="1"/>
    <col min="8712" max="8712" width="0.5703125" customWidth="1"/>
    <col min="8713" max="8960" width="9.140625" customWidth="1"/>
    <col min="8961" max="8961" width="72.28515625" customWidth="1"/>
    <col min="8962" max="8962" width="14.140625" customWidth="1"/>
    <col min="8963" max="8963" width="13.7109375" customWidth="1"/>
    <col min="8964" max="8964" width="14" customWidth="1"/>
    <col min="8965" max="8965" width="14.140625" customWidth="1"/>
    <col min="8966" max="8966" width="14" customWidth="1"/>
    <col min="8967" max="8967" width="13.7109375" customWidth="1"/>
    <col min="8968" max="8968" width="0.5703125" customWidth="1"/>
    <col min="8969" max="9216" width="9.140625" customWidth="1"/>
    <col min="9217" max="9217" width="72.28515625" customWidth="1"/>
    <col min="9218" max="9218" width="14.140625" customWidth="1"/>
    <col min="9219" max="9219" width="13.7109375" customWidth="1"/>
    <col min="9220" max="9220" width="14" customWidth="1"/>
    <col min="9221" max="9221" width="14.140625" customWidth="1"/>
    <col min="9222" max="9222" width="14" customWidth="1"/>
    <col min="9223" max="9223" width="13.7109375" customWidth="1"/>
    <col min="9224" max="9224" width="0.5703125" customWidth="1"/>
    <col min="9225" max="9472" width="9.140625" customWidth="1"/>
    <col min="9473" max="9473" width="72.28515625" customWidth="1"/>
    <col min="9474" max="9474" width="14.140625" customWidth="1"/>
    <col min="9475" max="9475" width="13.7109375" customWidth="1"/>
    <col min="9476" max="9476" width="14" customWidth="1"/>
    <col min="9477" max="9477" width="14.140625" customWidth="1"/>
    <col min="9478" max="9478" width="14" customWidth="1"/>
    <col min="9479" max="9479" width="13.7109375" customWidth="1"/>
    <col min="9480" max="9480" width="0.5703125" customWidth="1"/>
    <col min="9481" max="9728" width="9.140625" customWidth="1"/>
    <col min="9729" max="9729" width="72.28515625" customWidth="1"/>
    <col min="9730" max="9730" width="14.140625" customWidth="1"/>
    <col min="9731" max="9731" width="13.7109375" customWidth="1"/>
    <col min="9732" max="9732" width="14" customWidth="1"/>
    <col min="9733" max="9733" width="14.140625" customWidth="1"/>
    <col min="9734" max="9734" width="14" customWidth="1"/>
    <col min="9735" max="9735" width="13.7109375" customWidth="1"/>
    <col min="9736" max="9736" width="0.5703125" customWidth="1"/>
    <col min="9737" max="9984" width="9.140625" customWidth="1"/>
    <col min="9985" max="9985" width="72.28515625" customWidth="1"/>
    <col min="9986" max="9986" width="14.140625" customWidth="1"/>
    <col min="9987" max="9987" width="13.7109375" customWidth="1"/>
    <col min="9988" max="9988" width="14" customWidth="1"/>
    <col min="9989" max="9989" width="14.140625" customWidth="1"/>
    <col min="9990" max="9990" width="14" customWidth="1"/>
    <col min="9991" max="9991" width="13.7109375" customWidth="1"/>
    <col min="9992" max="9992" width="0.5703125" customWidth="1"/>
    <col min="9993" max="10240" width="9.140625" customWidth="1"/>
    <col min="10241" max="10241" width="72.28515625" customWidth="1"/>
    <col min="10242" max="10242" width="14.140625" customWidth="1"/>
    <col min="10243" max="10243" width="13.7109375" customWidth="1"/>
    <col min="10244" max="10244" width="14" customWidth="1"/>
    <col min="10245" max="10245" width="14.140625" customWidth="1"/>
    <col min="10246" max="10246" width="14" customWidth="1"/>
    <col min="10247" max="10247" width="13.7109375" customWidth="1"/>
    <col min="10248" max="10248" width="0.5703125" customWidth="1"/>
    <col min="10249" max="10496" width="9.140625" customWidth="1"/>
    <col min="10497" max="10497" width="72.28515625" customWidth="1"/>
    <col min="10498" max="10498" width="14.140625" customWidth="1"/>
    <col min="10499" max="10499" width="13.7109375" customWidth="1"/>
    <col min="10500" max="10500" width="14" customWidth="1"/>
    <col min="10501" max="10501" width="14.140625" customWidth="1"/>
    <col min="10502" max="10502" width="14" customWidth="1"/>
    <col min="10503" max="10503" width="13.7109375" customWidth="1"/>
    <col min="10504" max="10504" width="0.5703125" customWidth="1"/>
    <col min="10505" max="10752" width="9.140625" customWidth="1"/>
    <col min="10753" max="10753" width="72.28515625" customWidth="1"/>
    <col min="10754" max="10754" width="14.140625" customWidth="1"/>
    <col min="10755" max="10755" width="13.7109375" customWidth="1"/>
    <col min="10756" max="10756" width="14" customWidth="1"/>
    <col min="10757" max="10757" width="14.140625" customWidth="1"/>
    <col min="10758" max="10758" width="14" customWidth="1"/>
    <col min="10759" max="10759" width="13.7109375" customWidth="1"/>
    <col min="10760" max="10760" width="0.5703125" customWidth="1"/>
    <col min="10761" max="11008" width="9.140625" customWidth="1"/>
    <col min="11009" max="11009" width="72.28515625" customWidth="1"/>
    <col min="11010" max="11010" width="14.140625" customWidth="1"/>
    <col min="11011" max="11011" width="13.7109375" customWidth="1"/>
    <col min="11012" max="11012" width="14" customWidth="1"/>
    <col min="11013" max="11013" width="14.140625" customWidth="1"/>
    <col min="11014" max="11014" width="14" customWidth="1"/>
    <col min="11015" max="11015" width="13.7109375" customWidth="1"/>
    <col min="11016" max="11016" width="0.5703125" customWidth="1"/>
    <col min="11017" max="11264" width="9.140625" customWidth="1"/>
    <col min="11265" max="11265" width="72.28515625" customWidth="1"/>
    <col min="11266" max="11266" width="14.140625" customWidth="1"/>
    <col min="11267" max="11267" width="13.7109375" customWidth="1"/>
    <col min="11268" max="11268" width="14" customWidth="1"/>
    <col min="11269" max="11269" width="14.140625" customWidth="1"/>
    <col min="11270" max="11270" width="14" customWidth="1"/>
    <col min="11271" max="11271" width="13.7109375" customWidth="1"/>
    <col min="11272" max="11272" width="0.5703125" customWidth="1"/>
    <col min="11273" max="11520" width="9.140625" customWidth="1"/>
    <col min="11521" max="11521" width="72.28515625" customWidth="1"/>
    <col min="11522" max="11522" width="14.140625" customWidth="1"/>
    <col min="11523" max="11523" width="13.7109375" customWidth="1"/>
    <col min="11524" max="11524" width="14" customWidth="1"/>
    <col min="11525" max="11525" width="14.140625" customWidth="1"/>
    <col min="11526" max="11526" width="14" customWidth="1"/>
    <col min="11527" max="11527" width="13.7109375" customWidth="1"/>
    <col min="11528" max="11528" width="0.5703125" customWidth="1"/>
    <col min="11529" max="11776" width="9.140625" customWidth="1"/>
    <col min="11777" max="11777" width="72.28515625" customWidth="1"/>
    <col min="11778" max="11778" width="14.140625" customWidth="1"/>
    <col min="11779" max="11779" width="13.7109375" customWidth="1"/>
    <col min="11780" max="11780" width="14" customWidth="1"/>
    <col min="11781" max="11781" width="14.140625" customWidth="1"/>
    <col min="11782" max="11782" width="14" customWidth="1"/>
    <col min="11783" max="11783" width="13.7109375" customWidth="1"/>
    <col min="11784" max="11784" width="0.5703125" customWidth="1"/>
    <col min="11785" max="12032" width="9.140625" customWidth="1"/>
    <col min="12033" max="12033" width="72.28515625" customWidth="1"/>
    <col min="12034" max="12034" width="14.140625" customWidth="1"/>
    <col min="12035" max="12035" width="13.7109375" customWidth="1"/>
    <col min="12036" max="12036" width="14" customWidth="1"/>
    <col min="12037" max="12037" width="14.140625" customWidth="1"/>
    <col min="12038" max="12038" width="14" customWidth="1"/>
    <col min="12039" max="12039" width="13.7109375" customWidth="1"/>
    <col min="12040" max="12040" width="0.5703125" customWidth="1"/>
    <col min="12041" max="12288" width="9.140625" customWidth="1"/>
    <col min="12289" max="12289" width="72.28515625" customWidth="1"/>
    <col min="12290" max="12290" width="14.140625" customWidth="1"/>
    <col min="12291" max="12291" width="13.7109375" customWidth="1"/>
    <col min="12292" max="12292" width="14" customWidth="1"/>
    <col min="12293" max="12293" width="14.140625" customWidth="1"/>
    <col min="12294" max="12294" width="14" customWidth="1"/>
    <col min="12295" max="12295" width="13.7109375" customWidth="1"/>
    <col min="12296" max="12296" width="0.5703125" customWidth="1"/>
    <col min="12297" max="12544" width="9.140625" customWidth="1"/>
    <col min="12545" max="12545" width="72.28515625" customWidth="1"/>
    <col min="12546" max="12546" width="14.140625" customWidth="1"/>
    <col min="12547" max="12547" width="13.7109375" customWidth="1"/>
    <col min="12548" max="12548" width="14" customWidth="1"/>
    <col min="12549" max="12549" width="14.140625" customWidth="1"/>
    <col min="12550" max="12550" width="14" customWidth="1"/>
    <col min="12551" max="12551" width="13.7109375" customWidth="1"/>
    <col min="12552" max="12552" width="0.5703125" customWidth="1"/>
    <col min="12553" max="12800" width="9.140625" customWidth="1"/>
    <col min="12801" max="12801" width="72.28515625" customWidth="1"/>
    <col min="12802" max="12802" width="14.140625" customWidth="1"/>
    <col min="12803" max="12803" width="13.7109375" customWidth="1"/>
    <col min="12804" max="12804" width="14" customWidth="1"/>
    <col min="12805" max="12805" width="14.140625" customWidth="1"/>
    <col min="12806" max="12806" width="14" customWidth="1"/>
    <col min="12807" max="12807" width="13.7109375" customWidth="1"/>
    <col min="12808" max="12808" width="0.5703125" customWidth="1"/>
    <col min="12809" max="13056" width="9.140625" customWidth="1"/>
    <col min="13057" max="13057" width="72.28515625" customWidth="1"/>
    <col min="13058" max="13058" width="14.140625" customWidth="1"/>
    <col min="13059" max="13059" width="13.7109375" customWidth="1"/>
    <col min="13060" max="13060" width="14" customWidth="1"/>
    <col min="13061" max="13061" width="14.140625" customWidth="1"/>
    <col min="13062" max="13062" width="14" customWidth="1"/>
    <col min="13063" max="13063" width="13.7109375" customWidth="1"/>
    <col min="13064" max="13064" width="0.5703125" customWidth="1"/>
    <col min="13065" max="13312" width="9.140625" customWidth="1"/>
    <col min="13313" max="13313" width="72.28515625" customWidth="1"/>
    <col min="13314" max="13314" width="14.140625" customWidth="1"/>
    <col min="13315" max="13315" width="13.7109375" customWidth="1"/>
    <col min="13316" max="13316" width="14" customWidth="1"/>
    <col min="13317" max="13317" width="14.140625" customWidth="1"/>
    <col min="13318" max="13318" width="14" customWidth="1"/>
    <col min="13319" max="13319" width="13.7109375" customWidth="1"/>
    <col min="13320" max="13320" width="0.5703125" customWidth="1"/>
    <col min="13321" max="13568" width="9.140625" customWidth="1"/>
    <col min="13569" max="13569" width="72.28515625" customWidth="1"/>
    <col min="13570" max="13570" width="14.140625" customWidth="1"/>
    <col min="13571" max="13571" width="13.7109375" customWidth="1"/>
    <col min="13572" max="13572" width="14" customWidth="1"/>
    <col min="13573" max="13573" width="14.140625" customWidth="1"/>
    <col min="13574" max="13574" width="14" customWidth="1"/>
    <col min="13575" max="13575" width="13.7109375" customWidth="1"/>
    <col min="13576" max="13576" width="0.5703125" customWidth="1"/>
    <col min="13577" max="13824" width="9.140625" customWidth="1"/>
    <col min="13825" max="13825" width="72.28515625" customWidth="1"/>
    <col min="13826" max="13826" width="14.140625" customWidth="1"/>
    <col min="13827" max="13827" width="13.7109375" customWidth="1"/>
    <col min="13828" max="13828" width="14" customWidth="1"/>
    <col min="13829" max="13829" width="14.140625" customWidth="1"/>
    <col min="13830" max="13830" width="14" customWidth="1"/>
    <col min="13831" max="13831" width="13.7109375" customWidth="1"/>
    <col min="13832" max="13832" width="0.5703125" customWidth="1"/>
    <col min="13833" max="14080" width="9.140625" customWidth="1"/>
    <col min="14081" max="14081" width="72.28515625" customWidth="1"/>
    <col min="14082" max="14082" width="14.140625" customWidth="1"/>
    <col min="14083" max="14083" width="13.7109375" customWidth="1"/>
    <col min="14084" max="14084" width="14" customWidth="1"/>
    <col min="14085" max="14085" width="14.140625" customWidth="1"/>
    <col min="14086" max="14086" width="14" customWidth="1"/>
    <col min="14087" max="14087" width="13.7109375" customWidth="1"/>
    <col min="14088" max="14088" width="0.5703125" customWidth="1"/>
    <col min="14089" max="14336" width="9.140625" customWidth="1"/>
    <col min="14337" max="14337" width="72.28515625" customWidth="1"/>
    <col min="14338" max="14338" width="14.140625" customWidth="1"/>
    <col min="14339" max="14339" width="13.7109375" customWidth="1"/>
    <col min="14340" max="14340" width="14" customWidth="1"/>
    <col min="14341" max="14341" width="14.140625" customWidth="1"/>
    <col min="14342" max="14342" width="14" customWidth="1"/>
    <col min="14343" max="14343" width="13.7109375" customWidth="1"/>
    <col min="14344" max="14344" width="0.5703125" customWidth="1"/>
    <col min="14345" max="14592" width="9.140625" customWidth="1"/>
    <col min="14593" max="14593" width="72.28515625" customWidth="1"/>
    <col min="14594" max="14594" width="14.140625" customWidth="1"/>
    <col min="14595" max="14595" width="13.7109375" customWidth="1"/>
    <col min="14596" max="14596" width="14" customWidth="1"/>
    <col min="14597" max="14597" width="14.140625" customWidth="1"/>
    <col min="14598" max="14598" width="14" customWidth="1"/>
    <col min="14599" max="14599" width="13.7109375" customWidth="1"/>
    <col min="14600" max="14600" width="0.5703125" customWidth="1"/>
    <col min="14601" max="14848" width="9.140625" customWidth="1"/>
    <col min="14849" max="14849" width="72.28515625" customWidth="1"/>
    <col min="14850" max="14850" width="14.140625" customWidth="1"/>
    <col min="14851" max="14851" width="13.7109375" customWidth="1"/>
    <col min="14852" max="14852" width="14" customWidth="1"/>
    <col min="14853" max="14853" width="14.140625" customWidth="1"/>
    <col min="14854" max="14854" width="14" customWidth="1"/>
    <col min="14855" max="14855" width="13.7109375" customWidth="1"/>
    <col min="14856" max="14856" width="0.5703125" customWidth="1"/>
    <col min="14857" max="15104" width="9.140625" customWidth="1"/>
    <col min="15105" max="15105" width="72.28515625" customWidth="1"/>
    <col min="15106" max="15106" width="14.140625" customWidth="1"/>
    <col min="15107" max="15107" width="13.7109375" customWidth="1"/>
    <col min="15108" max="15108" width="14" customWidth="1"/>
    <col min="15109" max="15109" width="14.140625" customWidth="1"/>
    <col min="15110" max="15110" width="14" customWidth="1"/>
    <col min="15111" max="15111" width="13.7109375" customWidth="1"/>
    <col min="15112" max="15112" width="0.5703125" customWidth="1"/>
    <col min="15113" max="15360" width="9.140625" customWidth="1"/>
    <col min="15361" max="15361" width="72.28515625" customWidth="1"/>
    <col min="15362" max="15362" width="14.140625" customWidth="1"/>
    <col min="15363" max="15363" width="13.7109375" customWidth="1"/>
    <col min="15364" max="15364" width="14" customWidth="1"/>
    <col min="15365" max="15365" width="14.140625" customWidth="1"/>
    <col min="15366" max="15366" width="14" customWidth="1"/>
    <col min="15367" max="15367" width="13.7109375" customWidth="1"/>
    <col min="15368" max="15368" width="0.5703125" customWidth="1"/>
    <col min="15369" max="15616" width="9.140625" customWidth="1"/>
    <col min="15617" max="15617" width="72.28515625" customWidth="1"/>
    <col min="15618" max="15618" width="14.140625" customWidth="1"/>
    <col min="15619" max="15619" width="13.7109375" customWidth="1"/>
    <col min="15620" max="15620" width="14" customWidth="1"/>
    <col min="15621" max="15621" width="14.140625" customWidth="1"/>
    <col min="15622" max="15622" width="14" customWidth="1"/>
    <col min="15623" max="15623" width="13.7109375" customWidth="1"/>
    <col min="15624" max="15624" width="0.5703125" customWidth="1"/>
    <col min="15625" max="15872" width="9.140625" customWidth="1"/>
    <col min="15873" max="15873" width="72.28515625" customWidth="1"/>
    <col min="15874" max="15874" width="14.140625" customWidth="1"/>
    <col min="15875" max="15875" width="13.7109375" customWidth="1"/>
    <col min="15876" max="15876" width="14" customWidth="1"/>
    <col min="15877" max="15877" width="14.140625" customWidth="1"/>
    <col min="15878" max="15878" width="14" customWidth="1"/>
    <col min="15879" max="15879" width="13.7109375" customWidth="1"/>
    <col min="15880" max="15880" width="0.5703125" customWidth="1"/>
    <col min="15881" max="16128" width="9.140625" customWidth="1"/>
    <col min="16129" max="16129" width="72.28515625" customWidth="1"/>
    <col min="16130" max="16130" width="14.140625" customWidth="1"/>
    <col min="16131" max="16131" width="13.7109375" customWidth="1"/>
    <col min="16132" max="16132" width="14" customWidth="1"/>
    <col min="16133" max="16133" width="14.140625" customWidth="1"/>
    <col min="16134" max="16134" width="14" customWidth="1"/>
    <col min="16135" max="16135" width="13.7109375" customWidth="1"/>
    <col min="16136" max="16136" width="0.5703125" customWidth="1"/>
    <col min="16137" max="16384" width="9.140625" customWidth="1"/>
  </cols>
  <sheetData>
    <row r="1" spans="1:7" ht="69" customHeight="1" x14ac:dyDescent="0.25">
      <c r="A1" s="370" t="s">
        <v>3443</v>
      </c>
      <c r="B1" s="371"/>
      <c r="C1" s="371"/>
      <c r="D1" s="371"/>
      <c r="E1" s="371"/>
      <c r="F1" s="371"/>
      <c r="G1" s="372"/>
    </row>
    <row r="2" spans="1:7" ht="17.25" customHeight="1" x14ac:dyDescent="0.25">
      <c r="A2" s="373"/>
      <c r="B2" s="370" t="s">
        <v>3444</v>
      </c>
      <c r="C2" s="371"/>
      <c r="D2" s="371"/>
      <c r="E2" s="371"/>
      <c r="F2" s="372"/>
      <c r="G2" s="373"/>
    </row>
    <row r="3" spans="1:7" ht="25.5" customHeight="1" x14ac:dyDescent="0.25">
      <c r="A3" s="374" t="s">
        <v>3109</v>
      </c>
      <c r="B3" s="375" t="s">
        <v>3445</v>
      </c>
      <c r="C3" s="375" t="s">
        <v>3446</v>
      </c>
      <c r="D3" s="375" t="s">
        <v>3112</v>
      </c>
      <c r="E3" s="375" t="s">
        <v>3113</v>
      </c>
      <c r="F3" s="375" t="s">
        <v>3447</v>
      </c>
      <c r="G3" s="374" t="s">
        <v>3448</v>
      </c>
    </row>
    <row r="4" spans="1:7" ht="14.25" customHeight="1" x14ac:dyDescent="0.25">
      <c r="A4" s="308" t="s">
        <v>3449</v>
      </c>
      <c r="B4" s="309"/>
      <c r="C4" s="309"/>
      <c r="D4" s="309"/>
      <c r="E4" s="309"/>
      <c r="F4" s="309"/>
      <c r="G4" s="309"/>
    </row>
    <row r="5" spans="1:7" ht="12" customHeight="1" x14ac:dyDescent="0.25">
      <c r="A5" s="310" t="s">
        <v>3450</v>
      </c>
      <c r="B5" s="376">
        <v>1492666000</v>
      </c>
      <c r="C5" s="311">
        <v>70967000</v>
      </c>
      <c r="D5" s="311">
        <v>1563633000</v>
      </c>
      <c r="E5" s="311">
        <v>1598947774.8099999</v>
      </c>
      <c r="F5" s="311">
        <v>1598947774.8099999</v>
      </c>
      <c r="G5" s="311">
        <v>106281774.81</v>
      </c>
    </row>
    <row r="6" spans="1:7" ht="12.75" customHeight="1" x14ac:dyDescent="0.25">
      <c r="A6" s="310" t="s">
        <v>3451</v>
      </c>
      <c r="B6" s="376">
        <v>0</v>
      </c>
      <c r="C6" s="311">
        <v>0</v>
      </c>
      <c r="D6" s="311">
        <v>0</v>
      </c>
      <c r="E6" s="311">
        <v>0</v>
      </c>
      <c r="F6" s="311">
        <v>0</v>
      </c>
      <c r="G6" s="311">
        <v>0</v>
      </c>
    </row>
    <row r="7" spans="1:7" ht="12.75" customHeight="1" x14ac:dyDescent="0.25">
      <c r="A7" s="310" t="s">
        <v>3452</v>
      </c>
      <c r="B7" s="376">
        <v>0</v>
      </c>
      <c r="C7" s="311">
        <v>0</v>
      </c>
      <c r="D7" s="311">
        <v>0</v>
      </c>
      <c r="E7" s="311">
        <v>0</v>
      </c>
      <c r="F7" s="311">
        <v>0</v>
      </c>
      <c r="G7" s="311">
        <v>0</v>
      </c>
    </row>
    <row r="8" spans="1:7" ht="12.75" customHeight="1" x14ac:dyDescent="0.25">
      <c r="A8" s="310" t="s">
        <v>3453</v>
      </c>
      <c r="B8" s="376">
        <v>624609000</v>
      </c>
      <c r="C8" s="311">
        <v>49429000</v>
      </c>
      <c r="D8" s="311">
        <v>674038000</v>
      </c>
      <c r="E8" s="311">
        <v>722091368.89999998</v>
      </c>
      <c r="F8" s="311">
        <v>722091368.89999998</v>
      </c>
      <c r="G8" s="311">
        <v>97482368.900000006</v>
      </c>
    </row>
    <row r="9" spans="1:7" ht="12.75" customHeight="1" x14ac:dyDescent="0.25">
      <c r="A9" s="310" t="s">
        <v>3454</v>
      </c>
      <c r="B9" s="376">
        <v>131417000</v>
      </c>
      <c r="C9" s="311">
        <v>137648.62</v>
      </c>
      <c r="D9" s="311">
        <v>131554648.62</v>
      </c>
      <c r="E9" s="311">
        <v>146345317.31999999</v>
      </c>
      <c r="F9" s="311">
        <v>146345317.31999999</v>
      </c>
      <c r="G9" s="311">
        <v>14928317.32</v>
      </c>
    </row>
    <row r="10" spans="1:7" ht="12.75" customHeight="1" x14ac:dyDescent="0.25">
      <c r="A10" s="310" t="s">
        <v>3455</v>
      </c>
      <c r="B10" s="376">
        <v>42136000</v>
      </c>
      <c r="C10" s="311">
        <v>161979720.59</v>
      </c>
      <c r="D10" s="311">
        <v>204115720.59</v>
      </c>
      <c r="E10" s="311">
        <v>288923392.11000001</v>
      </c>
      <c r="F10" s="311">
        <v>288923392.11000001</v>
      </c>
      <c r="G10" s="311">
        <v>246787392.11000001</v>
      </c>
    </row>
    <row r="11" spans="1:7" ht="12.75" customHeight="1" x14ac:dyDescent="0.25">
      <c r="A11" s="310" t="s">
        <v>3456</v>
      </c>
      <c r="B11" s="376">
        <v>0</v>
      </c>
      <c r="C11" s="311">
        <v>0</v>
      </c>
      <c r="D11" s="311">
        <v>0</v>
      </c>
      <c r="E11" s="311">
        <v>0</v>
      </c>
      <c r="F11" s="311">
        <v>0</v>
      </c>
      <c r="G11" s="311">
        <v>0</v>
      </c>
    </row>
    <row r="12" spans="1:7" ht="12.75" customHeight="1" x14ac:dyDescent="0.25">
      <c r="A12" s="310" t="s">
        <v>3457</v>
      </c>
      <c r="B12" s="376">
        <v>9239064000</v>
      </c>
      <c r="C12" s="311">
        <v>311228025</v>
      </c>
      <c r="D12" s="311">
        <v>9550292025</v>
      </c>
      <c r="E12" s="311">
        <v>9778479853.9400005</v>
      </c>
      <c r="F12" s="311">
        <v>9778479853.9400005</v>
      </c>
      <c r="G12" s="311">
        <v>539415853.94000006</v>
      </c>
    </row>
    <row r="13" spans="1:7" ht="11.25" customHeight="1" x14ac:dyDescent="0.25">
      <c r="A13" s="310" t="s">
        <v>3458</v>
      </c>
      <c r="B13" s="376">
        <v>7154204000</v>
      </c>
      <c r="C13" s="311">
        <v>60590000</v>
      </c>
      <c r="D13" s="311">
        <v>7214794000</v>
      </c>
      <c r="E13" s="311">
        <v>7211873011</v>
      </c>
      <c r="F13" s="311">
        <v>7211873011</v>
      </c>
      <c r="G13" s="311">
        <v>57669011</v>
      </c>
    </row>
    <row r="14" spans="1:7" ht="11.25" customHeight="1" x14ac:dyDescent="0.25">
      <c r="A14" s="310" t="s">
        <v>3459</v>
      </c>
      <c r="B14" s="376">
        <v>641911000</v>
      </c>
      <c r="C14" s="311">
        <v>5005239</v>
      </c>
      <c r="D14" s="311">
        <v>646916239</v>
      </c>
      <c r="E14" s="311">
        <v>646916239</v>
      </c>
      <c r="F14" s="311">
        <v>646916239</v>
      </c>
      <c r="G14" s="311">
        <v>5005239</v>
      </c>
    </row>
    <row r="15" spans="1:7" ht="12" customHeight="1" x14ac:dyDescent="0.25">
      <c r="A15" s="310" t="s">
        <v>3460</v>
      </c>
      <c r="B15" s="376">
        <v>390994000</v>
      </c>
      <c r="C15" s="311">
        <v>4414355</v>
      </c>
      <c r="D15" s="311">
        <v>395408355</v>
      </c>
      <c r="E15" s="311">
        <v>405603184</v>
      </c>
      <c r="F15" s="311">
        <v>405603184</v>
      </c>
      <c r="G15" s="311">
        <v>14609184</v>
      </c>
    </row>
    <row r="16" spans="1:7" ht="11.25" customHeight="1" x14ac:dyDescent="0.25">
      <c r="A16" s="310" t="s">
        <v>3461</v>
      </c>
      <c r="B16" s="376">
        <v>0</v>
      </c>
      <c r="C16" s="311">
        <v>0</v>
      </c>
      <c r="D16" s="311">
        <v>0</v>
      </c>
      <c r="E16" s="311">
        <v>0</v>
      </c>
      <c r="F16" s="311">
        <v>0</v>
      </c>
      <c r="G16" s="311">
        <v>0</v>
      </c>
    </row>
    <row r="17" spans="1:7" ht="11.25" customHeight="1" x14ac:dyDescent="0.25">
      <c r="A17" s="310" t="s">
        <v>3462</v>
      </c>
      <c r="B17" s="376">
        <v>0</v>
      </c>
      <c r="C17" s="311">
        <v>0</v>
      </c>
      <c r="D17" s="311">
        <v>0</v>
      </c>
      <c r="E17" s="311">
        <v>0</v>
      </c>
      <c r="F17" s="311">
        <v>0</v>
      </c>
      <c r="G17" s="311">
        <v>0</v>
      </c>
    </row>
    <row r="18" spans="1:7" ht="11.25" customHeight="1" x14ac:dyDescent="0.25">
      <c r="A18" s="310" t="s">
        <v>3463</v>
      </c>
      <c r="B18" s="376">
        <v>172340000</v>
      </c>
      <c r="C18" s="311">
        <v>104408916</v>
      </c>
      <c r="D18" s="311">
        <v>276748916</v>
      </c>
      <c r="E18" s="311">
        <v>394018757</v>
      </c>
      <c r="F18" s="311">
        <v>394018757</v>
      </c>
      <c r="G18" s="311">
        <v>221678757</v>
      </c>
    </row>
    <row r="19" spans="1:7" ht="11.25" customHeight="1" x14ac:dyDescent="0.25">
      <c r="A19" s="310" t="s">
        <v>3464</v>
      </c>
      <c r="B19" s="376">
        <v>0</v>
      </c>
      <c r="C19" s="311">
        <v>0</v>
      </c>
      <c r="D19" s="311">
        <v>0</v>
      </c>
      <c r="E19" s="311">
        <v>0</v>
      </c>
      <c r="F19" s="311">
        <v>0</v>
      </c>
      <c r="G19" s="311">
        <v>0</v>
      </c>
    </row>
    <row r="20" spans="1:7" ht="11.25" customHeight="1" x14ac:dyDescent="0.25">
      <c r="A20" s="310" t="s">
        <v>3465</v>
      </c>
      <c r="B20" s="376">
        <v>0</v>
      </c>
      <c r="C20" s="311">
        <v>0</v>
      </c>
      <c r="D20" s="311">
        <v>0</v>
      </c>
      <c r="E20" s="311">
        <v>0</v>
      </c>
      <c r="F20" s="311">
        <v>0</v>
      </c>
      <c r="G20" s="311">
        <v>0</v>
      </c>
    </row>
    <row r="21" spans="1:7" ht="11.25" customHeight="1" x14ac:dyDescent="0.25">
      <c r="A21" s="310" t="s">
        <v>3466</v>
      </c>
      <c r="B21" s="376">
        <v>159615000</v>
      </c>
      <c r="C21" s="311">
        <v>0</v>
      </c>
      <c r="D21" s="311">
        <v>159615000</v>
      </c>
      <c r="E21" s="311">
        <v>138376791</v>
      </c>
      <c r="F21" s="311">
        <v>138376791</v>
      </c>
      <c r="G21" s="311">
        <v>-21238209</v>
      </c>
    </row>
    <row r="22" spans="1:7" ht="11.25" customHeight="1" x14ac:dyDescent="0.25">
      <c r="A22" s="310" t="s">
        <v>3467</v>
      </c>
      <c r="B22" s="376">
        <v>720000000</v>
      </c>
      <c r="C22" s="311">
        <v>121104133</v>
      </c>
      <c r="D22" s="311">
        <v>841104133</v>
      </c>
      <c r="E22" s="311">
        <v>898901638</v>
      </c>
      <c r="F22" s="311">
        <v>898901638</v>
      </c>
      <c r="G22" s="311">
        <v>178901638</v>
      </c>
    </row>
    <row r="23" spans="1:7" ht="11.25" customHeight="1" x14ac:dyDescent="0.25">
      <c r="A23" s="310" t="s">
        <v>3468</v>
      </c>
      <c r="B23" s="376">
        <v>0</v>
      </c>
      <c r="C23" s="311">
        <v>15705382</v>
      </c>
      <c r="D23" s="311">
        <v>15705382</v>
      </c>
      <c r="E23" s="311">
        <v>82790233.939999998</v>
      </c>
      <c r="F23" s="311">
        <v>82790233.939999998</v>
      </c>
      <c r="G23" s="311">
        <v>82790233.939999998</v>
      </c>
    </row>
    <row r="24" spans="1:7" ht="12.75" customHeight="1" x14ac:dyDescent="0.25">
      <c r="A24" s="310" t="s">
        <v>3469</v>
      </c>
      <c r="B24" s="376">
        <v>563804000</v>
      </c>
      <c r="C24" s="311">
        <v>34162410</v>
      </c>
      <c r="D24" s="311">
        <v>597966410</v>
      </c>
      <c r="E24" s="311">
        <v>635786173</v>
      </c>
      <c r="F24" s="311">
        <v>635786173</v>
      </c>
      <c r="G24" s="311">
        <v>71982173</v>
      </c>
    </row>
    <row r="25" spans="1:7" ht="11.25" customHeight="1" x14ac:dyDescent="0.25">
      <c r="A25" s="310" t="s">
        <v>3470</v>
      </c>
      <c r="B25" s="376">
        <v>50000</v>
      </c>
      <c r="C25" s="311">
        <v>75412</v>
      </c>
      <c r="D25" s="311">
        <v>125412</v>
      </c>
      <c r="E25" s="311">
        <v>393030</v>
      </c>
      <c r="F25" s="311">
        <v>393030</v>
      </c>
      <c r="G25" s="311">
        <v>343030</v>
      </c>
    </row>
    <row r="26" spans="1:7" ht="11.25" customHeight="1" x14ac:dyDescent="0.25">
      <c r="A26" s="310" t="s">
        <v>3471</v>
      </c>
      <c r="B26" s="376">
        <v>25741000</v>
      </c>
      <c r="C26" s="311">
        <v>642124</v>
      </c>
      <c r="D26" s="311">
        <v>26383124</v>
      </c>
      <c r="E26" s="311">
        <v>28535340</v>
      </c>
      <c r="F26" s="311">
        <v>28535340</v>
      </c>
      <c r="G26" s="311">
        <v>2794340</v>
      </c>
    </row>
    <row r="27" spans="1:7" ht="11.25" customHeight="1" x14ac:dyDescent="0.25">
      <c r="A27" s="310" t="s">
        <v>3472</v>
      </c>
      <c r="B27" s="376">
        <v>113308000</v>
      </c>
      <c r="C27" s="311">
        <v>31585801</v>
      </c>
      <c r="D27" s="311">
        <v>144893801</v>
      </c>
      <c r="E27" s="311">
        <v>187929753</v>
      </c>
      <c r="F27" s="311">
        <v>187929753</v>
      </c>
      <c r="G27" s="311">
        <v>74621753</v>
      </c>
    </row>
    <row r="28" spans="1:7" ht="11.25" customHeight="1" x14ac:dyDescent="0.25">
      <c r="A28" s="310" t="s">
        <v>3473</v>
      </c>
      <c r="B28" s="376">
        <v>22148271</v>
      </c>
      <c r="C28" s="311">
        <v>0</v>
      </c>
      <c r="D28" s="311">
        <v>22148271</v>
      </c>
      <c r="E28" s="311">
        <v>16233755</v>
      </c>
      <c r="F28" s="311">
        <v>16233755</v>
      </c>
      <c r="G28" s="311">
        <v>-5914516</v>
      </c>
    </row>
    <row r="29" spans="1:7" ht="12" customHeight="1" x14ac:dyDescent="0.25">
      <c r="A29" s="310" t="s">
        <v>3474</v>
      </c>
      <c r="B29" s="376">
        <v>402556729</v>
      </c>
      <c r="C29" s="311">
        <v>1859073</v>
      </c>
      <c r="D29" s="311">
        <v>404415802</v>
      </c>
      <c r="E29" s="311">
        <v>402694295</v>
      </c>
      <c r="F29" s="311">
        <v>402694295</v>
      </c>
      <c r="G29" s="311">
        <v>137566</v>
      </c>
    </row>
    <row r="30" spans="1:7" ht="12.75" customHeight="1" x14ac:dyDescent="0.25">
      <c r="A30" s="310" t="s">
        <v>3475</v>
      </c>
      <c r="B30" s="376">
        <v>0</v>
      </c>
      <c r="C30" s="311">
        <v>0</v>
      </c>
      <c r="D30" s="311">
        <v>0</v>
      </c>
      <c r="E30" s="311">
        <v>0</v>
      </c>
      <c r="F30" s="311">
        <v>0</v>
      </c>
      <c r="G30" s="311">
        <v>0</v>
      </c>
    </row>
    <row r="31" spans="1:7" ht="12.75" customHeight="1" x14ac:dyDescent="0.25">
      <c r="A31" s="310" t="s">
        <v>3476</v>
      </c>
      <c r="B31" s="376">
        <v>0</v>
      </c>
      <c r="C31" s="311">
        <v>0</v>
      </c>
      <c r="D31" s="311">
        <v>0</v>
      </c>
      <c r="E31" s="311">
        <v>0</v>
      </c>
      <c r="F31" s="311">
        <v>0</v>
      </c>
      <c r="G31" s="311">
        <v>0</v>
      </c>
    </row>
    <row r="32" spans="1:7" ht="11.25" customHeight="1" x14ac:dyDescent="0.25">
      <c r="A32" s="310" t="s">
        <v>3477</v>
      </c>
      <c r="B32" s="376">
        <v>0</v>
      </c>
      <c r="C32" s="311">
        <v>0</v>
      </c>
      <c r="D32" s="311">
        <v>0</v>
      </c>
      <c r="E32" s="311">
        <v>0</v>
      </c>
      <c r="F32" s="311">
        <v>0</v>
      </c>
      <c r="G32" s="311">
        <v>0</v>
      </c>
    </row>
    <row r="33" spans="1:7" ht="12.75" customHeight="1" x14ac:dyDescent="0.25">
      <c r="A33" s="310" t="s">
        <v>3478</v>
      </c>
      <c r="B33" s="376">
        <v>0</v>
      </c>
      <c r="C33" s="311">
        <v>0</v>
      </c>
      <c r="D33" s="311">
        <v>0</v>
      </c>
      <c r="E33" s="311">
        <v>0</v>
      </c>
      <c r="F33" s="311">
        <v>0</v>
      </c>
      <c r="G33" s="311">
        <v>0</v>
      </c>
    </row>
    <row r="34" spans="1:7" ht="11.25" customHeight="1" x14ac:dyDescent="0.25">
      <c r="A34" s="310" t="s">
        <v>3479</v>
      </c>
      <c r="B34" s="376">
        <v>0</v>
      </c>
      <c r="C34" s="311">
        <v>0</v>
      </c>
      <c r="D34" s="311">
        <v>0</v>
      </c>
      <c r="E34" s="311">
        <v>0</v>
      </c>
      <c r="F34" s="311">
        <v>0</v>
      </c>
      <c r="G34" s="311">
        <v>0</v>
      </c>
    </row>
    <row r="35" spans="1:7" ht="11.25" customHeight="1" x14ac:dyDescent="0.25">
      <c r="A35" s="310" t="s">
        <v>3480</v>
      </c>
      <c r="B35" s="376">
        <v>0</v>
      </c>
      <c r="C35" s="311">
        <v>0</v>
      </c>
      <c r="D35" s="311">
        <v>0</v>
      </c>
      <c r="E35" s="311">
        <v>0</v>
      </c>
      <c r="F35" s="311">
        <v>0</v>
      </c>
      <c r="G35" s="311">
        <v>0</v>
      </c>
    </row>
    <row r="36" spans="1:7" ht="14.25" customHeight="1" x14ac:dyDescent="0.25">
      <c r="A36" s="308"/>
      <c r="B36" s="309"/>
      <c r="C36" s="309"/>
      <c r="D36" s="309"/>
      <c r="E36" s="309"/>
      <c r="F36" s="309"/>
      <c r="G36" s="309"/>
    </row>
    <row r="37" spans="1:7" ht="13.5" customHeight="1" x14ac:dyDescent="0.25">
      <c r="A37" s="308" t="s">
        <v>3481</v>
      </c>
      <c r="B37" s="313">
        <v>12093696000</v>
      </c>
      <c r="C37" s="313">
        <v>627903804.21000004</v>
      </c>
      <c r="D37" s="313">
        <v>12721599804.209999</v>
      </c>
      <c r="E37" s="313">
        <v>13170573880.08</v>
      </c>
      <c r="F37" s="313">
        <v>13170573880.08</v>
      </c>
      <c r="G37" s="313">
        <v>1076877880.0799999</v>
      </c>
    </row>
    <row r="38" spans="1:7" ht="14.25" customHeight="1" x14ac:dyDescent="0.25">
      <c r="A38" s="308" t="s">
        <v>3482</v>
      </c>
      <c r="B38" s="377"/>
      <c r="C38" s="377"/>
      <c r="D38" s="377"/>
      <c r="E38" s="377"/>
      <c r="F38" s="377"/>
      <c r="G38" s="313">
        <v>1076877880.0799999</v>
      </c>
    </row>
    <row r="39" spans="1:7" ht="14.25" customHeight="1" x14ac:dyDescent="0.25">
      <c r="A39" s="308" t="s">
        <v>3483</v>
      </c>
      <c r="B39" s="309"/>
      <c r="C39" s="309"/>
      <c r="D39" s="309"/>
      <c r="E39" s="309"/>
      <c r="F39" s="309"/>
      <c r="G39" s="309"/>
    </row>
    <row r="40" spans="1:7" ht="14.25" customHeight="1" x14ac:dyDescent="0.25">
      <c r="A40" s="308" t="s">
        <v>3484</v>
      </c>
      <c r="B40" s="309"/>
      <c r="C40" s="309"/>
      <c r="D40" s="309"/>
      <c r="E40" s="309"/>
      <c r="F40" s="309"/>
      <c r="G40" s="309"/>
    </row>
    <row r="41" spans="1:7" ht="12.75" customHeight="1" x14ac:dyDescent="0.25">
      <c r="A41" s="310" t="s">
        <v>3485</v>
      </c>
      <c r="B41" s="376">
        <v>11059791000</v>
      </c>
      <c r="C41" s="311">
        <v>-291425230.18000001</v>
      </c>
      <c r="D41" s="311">
        <v>10768365769.82</v>
      </c>
      <c r="E41" s="311">
        <v>10768702722.49</v>
      </c>
      <c r="F41" s="311">
        <v>10768702722.49</v>
      </c>
      <c r="G41" s="311">
        <v>-291088277.50999999</v>
      </c>
    </row>
    <row r="42" spans="1:7" ht="11.25" customHeight="1" x14ac:dyDescent="0.25">
      <c r="A42" s="310" t="s">
        <v>3486</v>
      </c>
      <c r="B42" s="376">
        <v>6756619000</v>
      </c>
      <c r="C42" s="311">
        <v>-339052996.88</v>
      </c>
      <c r="D42" s="311">
        <v>6417566003.1199999</v>
      </c>
      <c r="E42" s="311">
        <v>6417579166.2399998</v>
      </c>
      <c r="F42" s="311">
        <v>6417579166.2399998</v>
      </c>
      <c r="G42" s="311">
        <v>-339039833.75999999</v>
      </c>
    </row>
    <row r="43" spans="1:7" ht="11.25" customHeight="1" x14ac:dyDescent="0.25">
      <c r="A43" s="310" t="s">
        <v>3487</v>
      </c>
      <c r="B43" s="376">
        <v>1795054000</v>
      </c>
      <c r="C43" s="311">
        <v>6408766</v>
      </c>
      <c r="D43" s="311">
        <v>1801462766</v>
      </c>
      <c r="E43" s="311">
        <v>1801528941.5599999</v>
      </c>
      <c r="F43" s="311">
        <v>1801528941.5599999</v>
      </c>
      <c r="G43" s="311">
        <v>6474941.5599999996</v>
      </c>
    </row>
    <row r="44" spans="1:7" ht="11.25" customHeight="1" x14ac:dyDescent="0.25">
      <c r="A44" s="310" t="s">
        <v>3488</v>
      </c>
      <c r="B44" s="376">
        <v>577603000</v>
      </c>
      <c r="C44" s="311">
        <v>357995</v>
      </c>
      <c r="D44" s="311">
        <v>577960995</v>
      </c>
      <c r="E44" s="311">
        <v>577979281.84000003</v>
      </c>
      <c r="F44" s="311">
        <v>577979281.84000003</v>
      </c>
      <c r="G44" s="311">
        <v>376281.84</v>
      </c>
    </row>
    <row r="45" spans="1:7" ht="11.25" customHeight="1" x14ac:dyDescent="0.25">
      <c r="A45" s="310" t="s">
        <v>3489</v>
      </c>
      <c r="B45" s="376">
        <v>909964000</v>
      </c>
      <c r="C45" s="311">
        <v>571344.15</v>
      </c>
      <c r="D45" s="311">
        <v>910535344.14999998</v>
      </c>
      <c r="E45" s="311">
        <v>910535344.14999998</v>
      </c>
      <c r="F45" s="311">
        <v>910535344.14999998</v>
      </c>
      <c r="G45" s="311">
        <v>571344.15</v>
      </c>
    </row>
    <row r="46" spans="1:7" ht="11.25" customHeight="1" x14ac:dyDescent="0.25">
      <c r="A46" s="310" t="s">
        <v>3490</v>
      </c>
      <c r="B46" s="376">
        <v>311325000</v>
      </c>
      <c r="C46" s="311">
        <v>36448307.899999999</v>
      </c>
      <c r="D46" s="311">
        <v>347773307.89999998</v>
      </c>
      <c r="E46" s="311">
        <v>347786889.01999998</v>
      </c>
      <c r="F46" s="311">
        <v>347786889.01999998</v>
      </c>
      <c r="G46" s="311">
        <v>36461889.020000003</v>
      </c>
    </row>
    <row r="47" spans="1:7" ht="11.25" customHeight="1" x14ac:dyDescent="0.25">
      <c r="A47" s="310" t="s">
        <v>3491</v>
      </c>
      <c r="B47" s="376">
        <v>130474000</v>
      </c>
      <c r="C47" s="311">
        <v>966384.26</v>
      </c>
      <c r="D47" s="311">
        <v>131440384.26000001</v>
      </c>
      <c r="E47" s="311">
        <v>131445833.59</v>
      </c>
      <c r="F47" s="311">
        <v>131445833.59</v>
      </c>
      <c r="G47" s="311">
        <v>971833.59</v>
      </c>
    </row>
    <row r="48" spans="1:7" ht="12" customHeight="1" x14ac:dyDescent="0.25">
      <c r="A48" s="310" t="s">
        <v>3492</v>
      </c>
      <c r="B48" s="376">
        <v>199517000</v>
      </c>
      <c r="C48" s="311">
        <v>1296762.96</v>
      </c>
      <c r="D48" s="311">
        <v>200813762.96000001</v>
      </c>
      <c r="E48" s="311">
        <v>200938577.38999999</v>
      </c>
      <c r="F48" s="311">
        <v>200938577.38999999</v>
      </c>
      <c r="G48" s="311">
        <v>1421577.39</v>
      </c>
    </row>
    <row r="49" spans="1:7" ht="11.25" customHeight="1" x14ac:dyDescent="0.25">
      <c r="A49" s="310" t="s">
        <v>3493</v>
      </c>
      <c r="B49" s="376">
        <v>379235000</v>
      </c>
      <c r="C49" s="311">
        <v>1578206.43</v>
      </c>
      <c r="D49" s="311">
        <v>380813206.43000001</v>
      </c>
      <c r="E49" s="311">
        <v>380908688.69999999</v>
      </c>
      <c r="F49" s="311">
        <v>380908688.69999999</v>
      </c>
      <c r="G49" s="311">
        <v>1673688.7</v>
      </c>
    </row>
    <row r="50" spans="1:7" ht="12.75" customHeight="1" x14ac:dyDescent="0.25">
      <c r="A50" s="310" t="s">
        <v>3494</v>
      </c>
      <c r="B50" s="376">
        <v>1816579000</v>
      </c>
      <c r="C50" s="311">
        <v>251948320.80000001</v>
      </c>
      <c r="D50" s="311">
        <v>2068527320.8</v>
      </c>
      <c r="E50" s="311">
        <v>2068584743.23</v>
      </c>
      <c r="F50" s="311">
        <v>2068584743.23</v>
      </c>
      <c r="G50" s="311">
        <v>252005743.22999999</v>
      </c>
    </row>
    <row r="51" spans="1:7" ht="11.25" customHeight="1" x14ac:dyDescent="0.25">
      <c r="A51" s="310" t="s">
        <v>3495</v>
      </c>
      <c r="B51" s="376">
        <v>532625000</v>
      </c>
      <c r="C51" s="311">
        <v>22233150.210000001</v>
      </c>
      <c r="D51" s="311">
        <v>554858150.21000004</v>
      </c>
      <c r="E51" s="311">
        <v>554860135.5</v>
      </c>
      <c r="F51" s="311">
        <v>554860135.5</v>
      </c>
      <c r="G51" s="311">
        <v>22235135.5</v>
      </c>
    </row>
    <row r="52" spans="1:7" ht="11.25" customHeight="1" x14ac:dyDescent="0.25">
      <c r="A52" s="310" t="s">
        <v>3496</v>
      </c>
      <c r="B52" s="376">
        <v>0</v>
      </c>
      <c r="C52" s="311">
        <v>0</v>
      </c>
      <c r="D52" s="311">
        <v>0</v>
      </c>
      <c r="E52" s="311">
        <v>0</v>
      </c>
      <c r="F52" s="311">
        <v>0</v>
      </c>
      <c r="G52" s="311">
        <v>0</v>
      </c>
    </row>
    <row r="53" spans="1:7" ht="11.25" customHeight="1" x14ac:dyDescent="0.25">
      <c r="A53" s="310" t="s">
        <v>3497</v>
      </c>
      <c r="B53" s="376">
        <v>1283954000</v>
      </c>
      <c r="C53" s="311">
        <v>229715170.59</v>
      </c>
      <c r="D53" s="311">
        <v>1513669170.5899999</v>
      </c>
      <c r="E53" s="311">
        <v>1513724607.73</v>
      </c>
      <c r="F53" s="311">
        <v>1513724607.73</v>
      </c>
      <c r="G53" s="311">
        <v>229770607.72999999</v>
      </c>
    </row>
    <row r="54" spans="1:7" ht="11.25" customHeight="1" x14ac:dyDescent="0.25">
      <c r="A54" s="310" t="s">
        <v>3498</v>
      </c>
      <c r="B54" s="376">
        <v>0</v>
      </c>
      <c r="C54" s="311">
        <v>0</v>
      </c>
      <c r="D54" s="311">
        <v>0</v>
      </c>
      <c r="E54" s="311">
        <v>0</v>
      </c>
      <c r="F54" s="311">
        <v>0</v>
      </c>
      <c r="G54" s="311">
        <v>0</v>
      </c>
    </row>
    <row r="55" spans="1:7" ht="12.75" customHeight="1" x14ac:dyDescent="0.25">
      <c r="A55" s="310" t="s">
        <v>3499</v>
      </c>
      <c r="B55" s="376">
        <v>0</v>
      </c>
      <c r="C55" s="311">
        <v>0</v>
      </c>
      <c r="D55" s="311">
        <v>0</v>
      </c>
      <c r="E55" s="311">
        <v>0</v>
      </c>
      <c r="F55" s="311">
        <v>0</v>
      </c>
      <c r="G55" s="311">
        <v>0</v>
      </c>
    </row>
    <row r="56" spans="1:7" ht="11.25" customHeight="1" x14ac:dyDescent="0.25">
      <c r="A56" s="310" t="s">
        <v>3500</v>
      </c>
      <c r="B56" s="376">
        <v>0</v>
      </c>
      <c r="C56" s="311">
        <v>0</v>
      </c>
      <c r="D56" s="311">
        <v>0</v>
      </c>
      <c r="E56" s="311">
        <v>0</v>
      </c>
      <c r="F56" s="311">
        <v>0</v>
      </c>
      <c r="G56" s="311">
        <v>0</v>
      </c>
    </row>
    <row r="57" spans="1:7" ht="11.25" customHeight="1" x14ac:dyDescent="0.25">
      <c r="A57" s="310" t="s">
        <v>3501</v>
      </c>
      <c r="B57" s="376">
        <v>0</v>
      </c>
      <c r="C57" s="311">
        <v>0</v>
      </c>
      <c r="D57" s="311">
        <v>0</v>
      </c>
      <c r="E57" s="311">
        <v>0</v>
      </c>
      <c r="F57" s="311">
        <v>0</v>
      </c>
      <c r="G57" s="311">
        <v>0</v>
      </c>
    </row>
    <row r="58" spans="1:7" ht="12.75" customHeight="1" x14ac:dyDescent="0.25">
      <c r="A58" s="310" t="s">
        <v>3502</v>
      </c>
      <c r="B58" s="376">
        <v>0</v>
      </c>
      <c r="C58" s="311">
        <v>0</v>
      </c>
      <c r="D58" s="311">
        <v>0</v>
      </c>
      <c r="E58" s="311">
        <v>0</v>
      </c>
      <c r="F58" s="311">
        <v>0</v>
      </c>
      <c r="G58" s="311">
        <v>0</v>
      </c>
    </row>
    <row r="59" spans="1:7" ht="12.75" customHeight="1" x14ac:dyDescent="0.25">
      <c r="A59" s="310" t="s">
        <v>3503</v>
      </c>
      <c r="B59" s="376">
        <v>0</v>
      </c>
      <c r="C59" s="311">
        <v>0</v>
      </c>
      <c r="D59" s="311">
        <v>0</v>
      </c>
      <c r="E59" s="311">
        <v>0</v>
      </c>
      <c r="F59" s="311">
        <v>0</v>
      </c>
      <c r="G59" s="311">
        <v>0</v>
      </c>
    </row>
    <row r="60" spans="1:7" ht="14.25" customHeight="1" x14ac:dyDescent="0.25">
      <c r="A60" s="308" t="s">
        <v>3504</v>
      </c>
      <c r="B60" s="309"/>
      <c r="C60" s="309"/>
      <c r="D60" s="309"/>
      <c r="E60" s="309"/>
      <c r="F60" s="309"/>
      <c r="G60" s="309"/>
    </row>
    <row r="61" spans="1:7" ht="14.25" customHeight="1" x14ac:dyDescent="0.25">
      <c r="A61" s="308" t="s">
        <v>3505</v>
      </c>
      <c r="B61" s="313">
        <v>12876370000</v>
      </c>
      <c r="C61" s="313">
        <v>-39476909.380000003</v>
      </c>
      <c r="D61" s="313">
        <v>12836893090.620001</v>
      </c>
      <c r="E61" s="313">
        <v>12837287465.719999</v>
      </c>
      <c r="F61" s="313">
        <v>12837287465.719999</v>
      </c>
      <c r="G61" s="313">
        <v>-39082534.280000001</v>
      </c>
    </row>
    <row r="62" spans="1:7" ht="14.25" customHeight="1" x14ac:dyDescent="0.25">
      <c r="A62" s="308" t="s">
        <v>3506</v>
      </c>
      <c r="B62" s="309"/>
      <c r="C62" s="309"/>
      <c r="D62" s="309"/>
      <c r="E62" s="309"/>
      <c r="F62" s="309"/>
      <c r="G62" s="309"/>
    </row>
    <row r="63" spans="1:7" ht="13.5" customHeight="1" x14ac:dyDescent="0.25">
      <c r="A63" s="308" t="s">
        <v>3507</v>
      </c>
      <c r="B63" s="313">
        <v>138613000</v>
      </c>
      <c r="C63" s="313">
        <v>2144462027.8900001</v>
      </c>
      <c r="D63" s="313">
        <v>2283075027.8899999</v>
      </c>
      <c r="E63" s="313">
        <v>450000000</v>
      </c>
      <c r="F63" s="313">
        <v>450000000</v>
      </c>
      <c r="G63" s="313">
        <v>311387000</v>
      </c>
    </row>
    <row r="64" spans="1:7" ht="12.75" customHeight="1" x14ac:dyDescent="0.25">
      <c r="A64" s="310" t="s">
        <v>3508</v>
      </c>
      <c r="B64" s="376">
        <v>138613000</v>
      </c>
      <c r="C64" s="311">
        <v>2144462027.8900001</v>
      </c>
      <c r="D64" s="311">
        <v>2283075027.8899999</v>
      </c>
      <c r="E64" s="311">
        <v>450000000</v>
      </c>
      <c r="F64" s="311">
        <v>450000000</v>
      </c>
      <c r="G64" s="311">
        <v>311387000</v>
      </c>
    </row>
    <row r="65" spans="1:7" ht="14.25" customHeight="1" x14ac:dyDescent="0.25">
      <c r="A65" s="308" t="s">
        <v>3509</v>
      </c>
      <c r="B65" s="309"/>
      <c r="C65" s="309"/>
      <c r="D65" s="309"/>
      <c r="E65" s="309"/>
      <c r="F65" s="309"/>
      <c r="G65" s="309"/>
    </row>
    <row r="66" spans="1:7" ht="14.25" customHeight="1" x14ac:dyDescent="0.25">
      <c r="A66" s="308" t="s">
        <v>3510</v>
      </c>
      <c r="B66" s="313">
        <v>25108679000</v>
      </c>
      <c r="C66" s="313">
        <v>2732888922.7199998</v>
      </c>
      <c r="D66" s="313">
        <v>27841567922.720001</v>
      </c>
      <c r="E66" s="313">
        <v>26457861345.799999</v>
      </c>
      <c r="F66" s="313">
        <v>26457861345.799999</v>
      </c>
      <c r="G66" s="313">
        <v>1349182345.8</v>
      </c>
    </row>
    <row r="67" spans="1:7" ht="14.25" customHeight="1" x14ac:dyDescent="0.25">
      <c r="A67" s="308" t="s">
        <v>3511</v>
      </c>
      <c r="B67" s="309"/>
      <c r="C67" s="309"/>
      <c r="D67" s="309"/>
      <c r="E67" s="309"/>
      <c r="F67" s="309"/>
      <c r="G67" s="309"/>
    </row>
    <row r="68" spans="1:7" ht="14.25" customHeight="1" x14ac:dyDescent="0.25">
      <c r="A68" s="308" t="s">
        <v>3512</v>
      </c>
      <c r="B68" s="309"/>
      <c r="C68" s="309"/>
      <c r="D68" s="309"/>
      <c r="E68" s="309"/>
      <c r="F68" s="309"/>
      <c r="G68" s="309"/>
    </row>
    <row r="69" spans="1:7" ht="12.75" customHeight="1" x14ac:dyDescent="0.25">
      <c r="A69" s="310" t="s">
        <v>3513</v>
      </c>
      <c r="B69" s="376">
        <v>138613000</v>
      </c>
      <c r="C69" s="311">
        <v>2144462027.8900001</v>
      </c>
      <c r="D69" s="311">
        <v>2283075027.8899999</v>
      </c>
      <c r="E69" s="311">
        <v>450000000</v>
      </c>
      <c r="F69" s="311">
        <v>450000000</v>
      </c>
      <c r="G69" s="311">
        <v>311387000</v>
      </c>
    </row>
    <row r="70" spans="1:7" ht="12.75" customHeight="1" x14ac:dyDescent="0.25">
      <c r="A70" s="310" t="s">
        <v>3514</v>
      </c>
      <c r="B70" s="376">
        <v>0</v>
      </c>
      <c r="C70" s="311">
        <v>0</v>
      </c>
      <c r="D70" s="311">
        <v>0</v>
      </c>
      <c r="E70" s="311">
        <v>0</v>
      </c>
      <c r="F70" s="311">
        <v>0</v>
      </c>
      <c r="G70" s="311">
        <v>0</v>
      </c>
    </row>
    <row r="71" spans="1:7" ht="12.75" customHeight="1" x14ac:dyDescent="0.25">
      <c r="A71" s="308" t="s">
        <v>3515</v>
      </c>
      <c r="B71" s="378">
        <v>138613000</v>
      </c>
      <c r="C71" s="313">
        <v>2144462027.8900001</v>
      </c>
      <c r="D71" s="313">
        <v>2283075027.8899999</v>
      </c>
      <c r="E71" s="313">
        <v>450000000</v>
      </c>
      <c r="F71" s="313">
        <v>450000000</v>
      </c>
      <c r="G71" s="313">
        <v>311387000</v>
      </c>
    </row>
    <row r="72" spans="1:7" ht="7.5" customHeight="1" x14ac:dyDescent="0.25">
      <c r="A72" s="369"/>
      <c r="B72" s="369"/>
      <c r="C72" s="369"/>
      <c r="D72" s="369"/>
      <c r="E72" s="369"/>
      <c r="F72" s="369"/>
      <c r="G72" s="369"/>
    </row>
    <row r="73" spans="1:7" ht="6" customHeight="1" x14ac:dyDescent="0.25"/>
    <row r="74" spans="1:7" ht="15" x14ac:dyDescent="0.25"/>
    <row r="75" spans="1:7" ht="15" x14ac:dyDescent="0.25"/>
    <row r="76" spans="1:7" ht="15" x14ac:dyDescent="0.25"/>
    <row r="77" spans="1:7" ht="15" x14ac:dyDescent="0.25"/>
    <row r="78" spans="1:7" ht="15" x14ac:dyDescent="0.25"/>
    <row r="79" spans="1:7" ht="15" x14ac:dyDescent="0.25"/>
    <row r="80" spans="1:7"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sheetData>
  <mergeCells count="2">
    <mergeCell ref="A1:G1"/>
    <mergeCell ref="B2:F2"/>
  </mergeCells>
  <printOptions horizontalCentered="1"/>
  <pageMargins left="3.937007874015748E-2" right="3.937007874015748E-2" top="0.23622047244094491" bottom="0.23622047244094491" header="0" footer="0"/>
  <pageSetup scale="90" fitToWidth="0"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160"/>
  <sheetViews>
    <sheetView workbookViewId="0">
      <selection activeCell="D7" sqref="D7"/>
    </sheetView>
  </sheetViews>
  <sheetFormatPr baseColWidth="10" defaultColWidth="9.140625" defaultRowHeight="12.75" x14ac:dyDescent="0.2"/>
  <cols>
    <col min="1" max="1" width="29" style="95" customWidth="1"/>
    <col min="2" max="7" width="15.85546875" style="95" customWidth="1"/>
    <col min="8" max="16384" width="9.140625" style="95"/>
  </cols>
  <sheetData>
    <row r="1" spans="1:7" x14ac:dyDescent="0.2">
      <c r="A1" s="387" t="s">
        <v>3105</v>
      </c>
      <c r="B1" s="388"/>
      <c r="C1" s="388"/>
      <c r="D1" s="388"/>
      <c r="E1" s="388"/>
      <c r="F1" s="388"/>
      <c r="G1" s="389"/>
    </row>
    <row r="2" spans="1:7" x14ac:dyDescent="0.2">
      <c r="A2" s="390" t="s">
        <v>3106</v>
      </c>
      <c r="B2" s="391"/>
      <c r="C2" s="391"/>
      <c r="D2" s="391"/>
      <c r="E2" s="391"/>
      <c r="F2" s="391"/>
      <c r="G2" s="392"/>
    </row>
    <row r="3" spans="1:7" x14ac:dyDescent="0.2">
      <c r="A3" s="390" t="s">
        <v>3131</v>
      </c>
      <c r="B3" s="391"/>
      <c r="C3" s="391"/>
      <c r="D3" s="391"/>
      <c r="E3" s="391"/>
      <c r="F3" s="391"/>
      <c r="G3" s="392"/>
    </row>
    <row r="4" spans="1:7" x14ac:dyDescent="0.2">
      <c r="A4" s="390" t="s">
        <v>3108</v>
      </c>
      <c r="B4" s="391"/>
      <c r="C4" s="391"/>
      <c r="D4" s="391"/>
      <c r="E4" s="391"/>
      <c r="F4" s="391"/>
      <c r="G4" s="392"/>
    </row>
    <row r="5" spans="1:7" x14ac:dyDescent="0.2">
      <c r="A5" s="393" t="s">
        <v>187</v>
      </c>
      <c r="B5" s="394"/>
      <c r="C5" s="394"/>
      <c r="D5" s="394"/>
      <c r="E5" s="394"/>
      <c r="F5" s="394"/>
      <c r="G5" s="395"/>
    </row>
    <row r="6" spans="1:7" x14ac:dyDescent="0.2">
      <c r="A6" s="396"/>
      <c r="B6" s="397"/>
      <c r="C6" s="398"/>
      <c r="D6" s="399" t="s">
        <v>3132</v>
      </c>
      <c r="E6" s="399"/>
      <c r="F6" s="399"/>
      <c r="G6" s="396"/>
    </row>
    <row r="7" spans="1:7" ht="45" x14ac:dyDescent="0.2">
      <c r="A7" s="400" t="s">
        <v>3109</v>
      </c>
      <c r="B7" s="401" t="s">
        <v>3110</v>
      </c>
      <c r="C7" s="401" t="s">
        <v>3133</v>
      </c>
      <c r="D7" s="401" t="s">
        <v>3112</v>
      </c>
      <c r="E7" s="401" t="s">
        <v>3113</v>
      </c>
      <c r="F7" s="401" t="s">
        <v>3114</v>
      </c>
      <c r="G7" s="400" t="s">
        <v>3115</v>
      </c>
    </row>
    <row r="8" spans="1:7" x14ac:dyDescent="0.2">
      <c r="A8" s="380"/>
      <c r="B8" s="381"/>
      <c r="C8" s="381"/>
      <c r="D8" s="381"/>
      <c r="E8" s="381"/>
      <c r="F8" s="381"/>
      <c r="G8" s="381"/>
    </row>
    <row r="9" spans="1:7" ht="22.5" customHeight="1" x14ac:dyDescent="0.2">
      <c r="A9" s="380" t="s">
        <v>3134</v>
      </c>
      <c r="B9" s="382">
        <v>12232309000</v>
      </c>
      <c r="C9" s="382">
        <v>2638348007.9499998</v>
      </c>
      <c r="D9" s="382">
        <v>14870657007.950001</v>
      </c>
      <c r="E9" s="382">
        <v>13653838269.040001</v>
      </c>
      <c r="F9" s="382">
        <v>13635727440.48</v>
      </c>
      <c r="G9" s="382">
        <v>1216818738.9100001</v>
      </c>
    </row>
    <row r="10" spans="1:7" ht="22.5" customHeight="1" x14ac:dyDescent="0.2">
      <c r="A10" s="383" t="s">
        <v>3135</v>
      </c>
      <c r="B10" s="384">
        <v>1899311000</v>
      </c>
      <c r="C10" s="384">
        <v>-175809751.68000001</v>
      </c>
      <c r="D10" s="384">
        <v>1723501248.3199999</v>
      </c>
      <c r="E10" s="384">
        <v>1671769224.6800001</v>
      </c>
      <c r="F10" s="384">
        <v>1671498940.1500001</v>
      </c>
      <c r="G10" s="384">
        <v>51732023.640000001</v>
      </c>
    </row>
    <row r="11" spans="1:7" ht="22.5" customHeight="1" x14ac:dyDescent="0.2">
      <c r="A11" s="383" t="s">
        <v>3136</v>
      </c>
      <c r="B11" s="384">
        <v>809053000</v>
      </c>
      <c r="C11" s="384">
        <v>-107860662.28</v>
      </c>
      <c r="D11" s="384">
        <v>701192337.72000003</v>
      </c>
      <c r="E11" s="384">
        <v>696640637</v>
      </c>
      <c r="F11" s="384">
        <v>696640637</v>
      </c>
      <c r="G11" s="384">
        <v>4551700.72</v>
      </c>
    </row>
    <row r="12" spans="1:7" ht="22.5" customHeight="1" x14ac:dyDescent="0.2">
      <c r="A12" s="383" t="s">
        <v>3137</v>
      </c>
      <c r="B12" s="384">
        <v>0</v>
      </c>
      <c r="C12" s="384">
        <v>6668000</v>
      </c>
      <c r="D12" s="384">
        <v>6668000</v>
      </c>
      <c r="E12" s="384">
        <v>6500000</v>
      </c>
      <c r="F12" s="384">
        <v>6500000</v>
      </c>
      <c r="G12" s="384">
        <v>168000</v>
      </c>
    </row>
    <row r="13" spans="1:7" ht="22.5" customHeight="1" x14ac:dyDescent="0.2">
      <c r="A13" s="383" t="s">
        <v>3138</v>
      </c>
      <c r="B13" s="384">
        <v>560678000</v>
      </c>
      <c r="C13" s="384">
        <v>-34147194.990000002</v>
      </c>
      <c r="D13" s="384">
        <v>526530805.00999999</v>
      </c>
      <c r="E13" s="384">
        <v>520235361.42000002</v>
      </c>
      <c r="F13" s="384">
        <v>520235361.42000002</v>
      </c>
      <c r="G13" s="384">
        <v>6295443.5899999999</v>
      </c>
    </row>
    <row r="14" spans="1:7" ht="22.5" customHeight="1" x14ac:dyDescent="0.2">
      <c r="A14" s="383" t="s">
        <v>3139</v>
      </c>
      <c r="B14" s="384">
        <v>367499000</v>
      </c>
      <c r="C14" s="384">
        <v>-35342206.280000001</v>
      </c>
      <c r="D14" s="384">
        <v>332156793.72000003</v>
      </c>
      <c r="E14" s="384">
        <v>300987032.88</v>
      </c>
      <c r="F14" s="384">
        <v>300716748.35000002</v>
      </c>
      <c r="G14" s="384">
        <v>31169760.84</v>
      </c>
    </row>
    <row r="15" spans="1:7" ht="22.5" customHeight="1" x14ac:dyDescent="0.2">
      <c r="A15" s="383" t="s">
        <v>3140</v>
      </c>
      <c r="B15" s="384">
        <v>65648000</v>
      </c>
      <c r="C15" s="384">
        <v>79830951.849999994</v>
      </c>
      <c r="D15" s="384">
        <v>145478951.84999999</v>
      </c>
      <c r="E15" s="384">
        <v>141726515.53</v>
      </c>
      <c r="F15" s="384">
        <v>141726515.53</v>
      </c>
      <c r="G15" s="384">
        <v>3752436.32</v>
      </c>
    </row>
    <row r="16" spans="1:7" ht="22.5" customHeight="1" x14ac:dyDescent="0.2">
      <c r="A16" s="383" t="s">
        <v>3141</v>
      </c>
      <c r="B16" s="384">
        <v>91168000</v>
      </c>
      <c r="C16" s="384">
        <v>-85868000</v>
      </c>
      <c r="D16" s="384">
        <v>5300000</v>
      </c>
      <c r="E16" s="384">
        <v>0</v>
      </c>
      <c r="F16" s="384">
        <v>0</v>
      </c>
      <c r="G16" s="384">
        <v>5300000</v>
      </c>
    </row>
    <row r="17" spans="1:7" ht="22.5" customHeight="1" x14ac:dyDescent="0.2">
      <c r="A17" s="383" t="s">
        <v>3142</v>
      </c>
      <c r="B17" s="384">
        <v>5265000</v>
      </c>
      <c r="C17" s="384">
        <v>909360.02</v>
      </c>
      <c r="D17" s="384">
        <v>6174360.0199999996</v>
      </c>
      <c r="E17" s="384">
        <v>5679677.8499999996</v>
      </c>
      <c r="F17" s="384">
        <v>5679677.8499999996</v>
      </c>
      <c r="G17" s="384">
        <v>494682.17</v>
      </c>
    </row>
    <row r="18" spans="1:7" ht="22.5" customHeight="1" x14ac:dyDescent="0.2">
      <c r="A18" s="383" t="s">
        <v>3143</v>
      </c>
      <c r="B18" s="384">
        <v>197399200</v>
      </c>
      <c r="C18" s="384">
        <v>-4137257.8328</v>
      </c>
      <c r="D18" s="384">
        <v>193261942.1672</v>
      </c>
      <c r="E18" s="384">
        <v>161552656.78</v>
      </c>
      <c r="F18" s="384">
        <v>161552656.78</v>
      </c>
      <c r="G18" s="384">
        <v>31709285.387200002</v>
      </c>
    </row>
    <row r="19" spans="1:7" ht="22.5" customHeight="1" x14ac:dyDescent="0.2">
      <c r="A19" s="383" t="s">
        <v>3144</v>
      </c>
      <c r="B19" s="384">
        <v>66619400</v>
      </c>
      <c r="C19" s="384">
        <v>-4463893.8744000001</v>
      </c>
      <c r="D19" s="384">
        <v>62155506.125600003</v>
      </c>
      <c r="E19" s="384">
        <v>58036598.619999997</v>
      </c>
      <c r="F19" s="384">
        <v>58036598.619999997</v>
      </c>
      <c r="G19" s="384">
        <v>4118907.5055999998</v>
      </c>
    </row>
    <row r="20" spans="1:7" ht="22.5" customHeight="1" x14ac:dyDescent="0.2">
      <c r="A20" s="383" t="s">
        <v>3145</v>
      </c>
      <c r="B20" s="384">
        <v>8644800</v>
      </c>
      <c r="C20" s="384">
        <v>7775199.3200000003</v>
      </c>
      <c r="D20" s="384">
        <v>16419999.32</v>
      </c>
      <c r="E20" s="384">
        <v>12404903.34</v>
      </c>
      <c r="F20" s="384">
        <v>12404903.34</v>
      </c>
      <c r="G20" s="384">
        <v>4015095.98</v>
      </c>
    </row>
    <row r="21" spans="1:7" ht="22.5" customHeight="1" x14ac:dyDescent="0.2">
      <c r="A21" s="383" t="s">
        <v>3146</v>
      </c>
      <c r="B21" s="384">
        <v>80500</v>
      </c>
      <c r="C21" s="384">
        <v>-76863.199999999997</v>
      </c>
      <c r="D21" s="384">
        <v>3636.8</v>
      </c>
      <c r="E21" s="384">
        <v>1136.8</v>
      </c>
      <c r="F21" s="384">
        <v>1136.8</v>
      </c>
      <c r="G21" s="384">
        <v>2500</v>
      </c>
    </row>
    <row r="22" spans="1:7" ht="22.5" customHeight="1" x14ac:dyDescent="0.2">
      <c r="A22" s="383" t="s">
        <v>3147</v>
      </c>
      <c r="B22" s="384">
        <v>29039300</v>
      </c>
      <c r="C22" s="384">
        <v>-13280432.109999999</v>
      </c>
      <c r="D22" s="384">
        <v>15758867.890000001</v>
      </c>
      <c r="E22" s="384">
        <v>10996095.23</v>
      </c>
      <c r="F22" s="384">
        <v>10996095.23</v>
      </c>
      <c r="G22" s="384">
        <v>4762772.66</v>
      </c>
    </row>
    <row r="23" spans="1:7" ht="22.5" customHeight="1" x14ac:dyDescent="0.2">
      <c r="A23" s="383" t="s">
        <v>3148</v>
      </c>
      <c r="B23" s="384">
        <v>1922900</v>
      </c>
      <c r="C23" s="384">
        <v>605243.16</v>
      </c>
      <c r="D23" s="384">
        <v>2528143.16</v>
      </c>
      <c r="E23" s="384">
        <v>2512769.63</v>
      </c>
      <c r="F23" s="384">
        <v>2512769.63</v>
      </c>
      <c r="G23" s="384">
        <v>15373.53</v>
      </c>
    </row>
    <row r="24" spans="1:7" ht="22.5" customHeight="1" x14ac:dyDescent="0.2">
      <c r="A24" s="383" t="s">
        <v>3149</v>
      </c>
      <c r="B24" s="384">
        <v>78100600</v>
      </c>
      <c r="C24" s="384">
        <v>1235969.57</v>
      </c>
      <c r="D24" s="384">
        <v>79336569.569999993</v>
      </c>
      <c r="E24" s="384">
        <v>61795449.770000003</v>
      </c>
      <c r="F24" s="384">
        <v>61795449.770000003</v>
      </c>
      <c r="G24" s="384">
        <v>17541119.800000001</v>
      </c>
    </row>
    <row r="25" spans="1:7" ht="22.5" customHeight="1" x14ac:dyDescent="0.2">
      <c r="A25" s="383" t="s">
        <v>3150</v>
      </c>
      <c r="B25" s="384">
        <v>5415900</v>
      </c>
      <c r="C25" s="384">
        <v>584037.09160000004</v>
      </c>
      <c r="D25" s="384">
        <v>5999937.0915999999</v>
      </c>
      <c r="E25" s="384">
        <v>4999743.1100000003</v>
      </c>
      <c r="F25" s="384">
        <v>4999743.1100000003</v>
      </c>
      <c r="G25" s="384">
        <v>1000193.9816000001</v>
      </c>
    </row>
    <row r="26" spans="1:7" ht="22.5" customHeight="1" x14ac:dyDescent="0.2">
      <c r="A26" s="383" t="s">
        <v>3151</v>
      </c>
      <c r="B26" s="384">
        <v>30000</v>
      </c>
      <c r="C26" s="384">
        <v>103049.97</v>
      </c>
      <c r="D26" s="384">
        <v>133049.97</v>
      </c>
      <c r="E26" s="384">
        <v>132237.97</v>
      </c>
      <c r="F26" s="384">
        <v>132237.97</v>
      </c>
      <c r="G26" s="384">
        <v>812</v>
      </c>
    </row>
    <row r="27" spans="1:7" ht="22.5" customHeight="1" x14ac:dyDescent="0.2">
      <c r="A27" s="383" t="s">
        <v>3152</v>
      </c>
      <c r="B27" s="384">
        <v>7545800</v>
      </c>
      <c r="C27" s="384">
        <v>3380432.24</v>
      </c>
      <c r="D27" s="384">
        <v>10926232.24</v>
      </c>
      <c r="E27" s="384">
        <v>10673722.310000001</v>
      </c>
      <c r="F27" s="384">
        <v>10673722.310000001</v>
      </c>
      <c r="G27" s="384">
        <v>252509.93</v>
      </c>
    </row>
    <row r="28" spans="1:7" ht="22.5" customHeight="1" x14ac:dyDescent="0.2">
      <c r="A28" s="383" t="s">
        <v>3153</v>
      </c>
      <c r="B28" s="384">
        <v>668276200</v>
      </c>
      <c r="C28" s="384">
        <v>1505843.6964</v>
      </c>
      <c r="D28" s="384">
        <v>669782043.69640005</v>
      </c>
      <c r="E28" s="384">
        <v>590382846.62</v>
      </c>
      <c r="F28" s="384">
        <v>579459138.62</v>
      </c>
      <c r="G28" s="384">
        <v>79399197.076399997</v>
      </c>
    </row>
    <row r="29" spans="1:7" ht="22.5" customHeight="1" x14ac:dyDescent="0.2">
      <c r="A29" s="383" t="s">
        <v>3154</v>
      </c>
      <c r="B29" s="384">
        <v>67740900</v>
      </c>
      <c r="C29" s="384">
        <v>-11494438.390000001</v>
      </c>
      <c r="D29" s="384">
        <v>56246461.609999999</v>
      </c>
      <c r="E29" s="384">
        <v>40563093.649999999</v>
      </c>
      <c r="F29" s="384">
        <v>40563093.649999999</v>
      </c>
      <c r="G29" s="384">
        <v>15683367.960000001</v>
      </c>
    </row>
    <row r="30" spans="1:7" ht="22.5" customHeight="1" x14ac:dyDescent="0.2">
      <c r="A30" s="383" t="s">
        <v>3155</v>
      </c>
      <c r="B30" s="384">
        <v>68529400</v>
      </c>
      <c r="C30" s="384">
        <v>2359475.08</v>
      </c>
      <c r="D30" s="384">
        <v>70888875.079999998</v>
      </c>
      <c r="E30" s="384">
        <v>55660440.259999998</v>
      </c>
      <c r="F30" s="384">
        <v>55660440.259999998</v>
      </c>
      <c r="G30" s="384">
        <v>15228434.82</v>
      </c>
    </row>
    <row r="31" spans="1:7" ht="22.5" customHeight="1" x14ac:dyDescent="0.2">
      <c r="A31" s="383" t="s">
        <v>3156</v>
      </c>
      <c r="B31" s="384">
        <v>164455700</v>
      </c>
      <c r="C31" s="384">
        <v>-4869494.7116</v>
      </c>
      <c r="D31" s="384">
        <v>159586205.28839999</v>
      </c>
      <c r="E31" s="384">
        <v>143440439.46000001</v>
      </c>
      <c r="F31" s="384">
        <v>143440439.46000001</v>
      </c>
      <c r="G31" s="384">
        <v>16145765.828400001</v>
      </c>
    </row>
    <row r="32" spans="1:7" ht="22.5" customHeight="1" x14ac:dyDescent="0.2">
      <c r="A32" s="383" t="s">
        <v>3157</v>
      </c>
      <c r="B32" s="384">
        <v>66145800</v>
      </c>
      <c r="C32" s="384">
        <v>9003196.9079999998</v>
      </c>
      <c r="D32" s="384">
        <v>75148996.908000007</v>
      </c>
      <c r="E32" s="384">
        <v>66523668.579999998</v>
      </c>
      <c r="F32" s="384">
        <v>55599960.579999998</v>
      </c>
      <c r="G32" s="384">
        <v>8625328.3279999997</v>
      </c>
    </row>
    <row r="33" spans="1:7" ht="22.5" customHeight="1" x14ac:dyDescent="0.2">
      <c r="A33" s="383" t="s">
        <v>3158</v>
      </c>
      <c r="B33" s="384">
        <v>76742900</v>
      </c>
      <c r="C33" s="384">
        <v>20169736.530000001</v>
      </c>
      <c r="D33" s="384">
        <v>96912636.530000001</v>
      </c>
      <c r="E33" s="384">
        <v>88449496.939999998</v>
      </c>
      <c r="F33" s="384">
        <v>88449496.939999998</v>
      </c>
      <c r="G33" s="384">
        <v>8463139.5899999999</v>
      </c>
    </row>
    <row r="34" spans="1:7" ht="22.5" customHeight="1" x14ac:dyDescent="0.2">
      <c r="A34" s="383" t="s">
        <v>3159</v>
      </c>
      <c r="B34" s="384">
        <v>65348400</v>
      </c>
      <c r="C34" s="384">
        <v>3344793.13</v>
      </c>
      <c r="D34" s="384">
        <v>68693193.129999995</v>
      </c>
      <c r="E34" s="384">
        <v>66031852.009999998</v>
      </c>
      <c r="F34" s="384">
        <v>66031852.009999998</v>
      </c>
      <c r="G34" s="384">
        <v>2661341.12</v>
      </c>
    </row>
    <row r="35" spans="1:7" ht="22.5" customHeight="1" x14ac:dyDescent="0.2">
      <c r="A35" s="383" t="s">
        <v>3160</v>
      </c>
      <c r="B35" s="384">
        <v>11803400</v>
      </c>
      <c r="C35" s="384">
        <v>-5659820.4299999997</v>
      </c>
      <c r="D35" s="384">
        <v>6143579.5700000003</v>
      </c>
      <c r="E35" s="384">
        <v>4531148</v>
      </c>
      <c r="F35" s="384">
        <v>4531148</v>
      </c>
      <c r="G35" s="384">
        <v>1612431.57</v>
      </c>
    </row>
    <row r="36" spans="1:7" ht="22.5" customHeight="1" x14ac:dyDescent="0.2">
      <c r="A36" s="383" t="s">
        <v>3161</v>
      </c>
      <c r="B36" s="384">
        <v>51137500</v>
      </c>
      <c r="C36" s="384">
        <v>-4422467.5599999996</v>
      </c>
      <c r="D36" s="384">
        <v>46715032.439999998</v>
      </c>
      <c r="E36" s="384">
        <v>42457829.329999998</v>
      </c>
      <c r="F36" s="384">
        <v>42457829.329999998</v>
      </c>
      <c r="G36" s="384">
        <v>4257203.1100000003</v>
      </c>
    </row>
    <row r="37" spans="1:7" ht="22.5" customHeight="1" x14ac:dyDescent="0.2">
      <c r="A37" s="383" t="s">
        <v>3162</v>
      </c>
      <c r="B37" s="384">
        <v>96372200</v>
      </c>
      <c r="C37" s="384">
        <v>-6925136.8600000003</v>
      </c>
      <c r="D37" s="384">
        <v>89447063.140000001</v>
      </c>
      <c r="E37" s="384">
        <v>82724878.390000001</v>
      </c>
      <c r="F37" s="384">
        <v>82724878.390000001</v>
      </c>
      <c r="G37" s="384">
        <v>6722184.75</v>
      </c>
    </row>
    <row r="38" spans="1:7" ht="22.5" customHeight="1" x14ac:dyDescent="0.2">
      <c r="A38" s="383" t="s">
        <v>3163</v>
      </c>
      <c r="B38" s="384">
        <v>5469526600</v>
      </c>
      <c r="C38" s="384">
        <v>767889884.73640001</v>
      </c>
      <c r="D38" s="384">
        <v>6237416484.7363997</v>
      </c>
      <c r="E38" s="384">
        <v>5992971002.8199997</v>
      </c>
      <c r="F38" s="384">
        <v>5991134538.1899996</v>
      </c>
      <c r="G38" s="384">
        <v>244445481.91639999</v>
      </c>
    </row>
    <row r="39" spans="1:7" ht="22.5" customHeight="1" x14ac:dyDescent="0.2">
      <c r="A39" s="383" t="s">
        <v>3164</v>
      </c>
      <c r="B39" s="384">
        <v>5246331600</v>
      </c>
      <c r="C39" s="384">
        <v>629782911.09440005</v>
      </c>
      <c r="D39" s="384">
        <v>5876114511.0944004</v>
      </c>
      <c r="E39" s="384">
        <v>5663736208.0699997</v>
      </c>
      <c r="F39" s="384">
        <v>5661899743.4399996</v>
      </c>
      <c r="G39" s="384">
        <v>212378303.0244</v>
      </c>
    </row>
    <row r="40" spans="1:7" ht="22.5" customHeight="1" x14ac:dyDescent="0.2">
      <c r="A40" s="383" t="s">
        <v>3165</v>
      </c>
      <c r="B40" s="384">
        <v>0</v>
      </c>
      <c r="C40" s="384">
        <v>0</v>
      </c>
      <c r="D40" s="384">
        <v>0</v>
      </c>
      <c r="E40" s="384">
        <v>0</v>
      </c>
      <c r="F40" s="384">
        <v>0</v>
      </c>
      <c r="G40" s="384">
        <v>0</v>
      </c>
    </row>
    <row r="41" spans="1:7" ht="22.5" customHeight="1" x14ac:dyDescent="0.2">
      <c r="A41" s="383" t="s">
        <v>3166</v>
      </c>
      <c r="B41" s="384">
        <v>3185000</v>
      </c>
      <c r="C41" s="384">
        <v>65950045.270000003</v>
      </c>
      <c r="D41" s="384">
        <v>69135045.269999996</v>
      </c>
      <c r="E41" s="384">
        <v>45381145.189999998</v>
      </c>
      <c r="F41" s="384">
        <v>45381145.189999998</v>
      </c>
      <c r="G41" s="384">
        <v>23753900.079999998</v>
      </c>
    </row>
    <row r="42" spans="1:7" ht="22.5" customHeight="1" x14ac:dyDescent="0.2">
      <c r="A42" s="383" t="s">
        <v>3167</v>
      </c>
      <c r="B42" s="384">
        <v>114516000</v>
      </c>
      <c r="C42" s="384">
        <v>38744653.152000003</v>
      </c>
      <c r="D42" s="384">
        <v>153260653.15200001</v>
      </c>
      <c r="E42" s="384">
        <v>146386253.37</v>
      </c>
      <c r="F42" s="384">
        <v>146386253.37</v>
      </c>
      <c r="G42" s="384">
        <v>6874399.7819999997</v>
      </c>
    </row>
    <row r="43" spans="1:7" ht="22.5" customHeight="1" x14ac:dyDescent="0.2">
      <c r="A43" s="383" t="s">
        <v>3168</v>
      </c>
      <c r="B43" s="384">
        <v>13400000</v>
      </c>
      <c r="C43" s="384">
        <v>1265.06</v>
      </c>
      <c r="D43" s="384">
        <v>13401265.060000001</v>
      </c>
      <c r="E43" s="384">
        <v>11962386.029999999</v>
      </c>
      <c r="F43" s="384">
        <v>11962386.029999999</v>
      </c>
      <c r="G43" s="384">
        <v>1438879.03</v>
      </c>
    </row>
    <row r="44" spans="1:7" ht="22.5" customHeight="1" x14ac:dyDescent="0.2">
      <c r="A44" s="383" t="s">
        <v>3169</v>
      </c>
      <c r="B44" s="384">
        <v>92094000</v>
      </c>
      <c r="C44" s="384">
        <v>33411010.16</v>
      </c>
      <c r="D44" s="384">
        <v>125505010.16</v>
      </c>
      <c r="E44" s="384">
        <v>125505010.16</v>
      </c>
      <c r="F44" s="384">
        <v>125505010.16</v>
      </c>
      <c r="G44" s="384">
        <v>0</v>
      </c>
    </row>
    <row r="45" spans="1:7" ht="22.5" customHeight="1" x14ac:dyDescent="0.2">
      <c r="A45" s="383" t="s">
        <v>3170</v>
      </c>
      <c r="B45" s="384">
        <v>0</v>
      </c>
      <c r="C45" s="384">
        <v>0</v>
      </c>
      <c r="D45" s="384">
        <v>0</v>
      </c>
      <c r="E45" s="384">
        <v>0</v>
      </c>
      <c r="F45" s="384">
        <v>0</v>
      </c>
      <c r="G45" s="384">
        <v>0</v>
      </c>
    </row>
    <row r="46" spans="1:7" ht="22.5" customHeight="1" x14ac:dyDescent="0.2">
      <c r="A46" s="383" t="s">
        <v>3171</v>
      </c>
      <c r="B46" s="384">
        <v>0</v>
      </c>
      <c r="C46" s="384">
        <v>0</v>
      </c>
      <c r="D46" s="384">
        <v>0</v>
      </c>
      <c r="E46" s="384">
        <v>0</v>
      </c>
      <c r="F46" s="384">
        <v>0</v>
      </c>
      <c r="G46" s="384">
        <v>0</v>
      </c>
    </row>
    <row r="47" spans="1:7" ht="22.5" customHeight="1" x14ac:dyDescent="0.2">
      <c r="A47" s="383" t="s">
        <v>3172</v>
      </c>
      <c r="B47" s="384">
        <v>0</v>
      </c>
      <c r="C47" s="384">
        <v>0</v>
      </c>
      <c r="D47" s="384">
        <v>0</v>
      </c>
      <c r="E47" s="384">
        <v>0</v>
      </c>
      <c r="F47" s="384">
        <v>0</v>
      </c>
      <c r="G47" s="384">
        <v>0</v>
      </c>
    </row>
    <row r="48" spans="1:7" ht="22.5" customHeight="1" x14ac:dyDescent="0.2">
      <c r="A48" s="383" t="s">
        <v>3173</v>
      </c>
      <c r="B48" s="384">
        <v>166945900</v>
      </c>
      <c r="C48" s="384">
        <v>9040326.6600000001</v>
      </c>
      <c r="D48" s="384">
        <v>175986226.66</v>
      </c>
      <c r="E48" s="384">
        <v>102562996.09</v>
      </c>
      <c r="F48" s="384">
        <v>102562996.09</v>
      </c>
      <c r="G48" s="384">
        <v>73423230.569999993</v>
      </c>
    </row>
    <row r="49" spans="1:7" ht="22.5" customHeight="1" x14ac:dyDescent="0.2">
      <c r="A49" s="383" t="s">
        <v>3174</v>
      </c>
      <c r="B49" s="384">
        <v>55514100</v>
      </c>
      <c r="C49" s="384">
        <v>29972043.345199998</v>
      </c>
      <c r="D49" s="384">
        <v>85486143.345200002</v>
      </c>
      <c r="E49" s="384">
        <v>45266515.840000004</v>
      </c>
      <c r="F49" s="384">
        <v>45266515.840000004</v>
      </c>
      <c r="G49" s="384">
        <v>40219627.505199999</v>
      </c>
    </row>
    <row r="50" spans="1:7" ht="22.5" customHeight="1" x14ac:dyDescent="0.2">
      <c r="A50" s="383" t="s">
        <v>3175</v>
      </c>
      <c r="B50" s="384">
        <v>0</v>
      </c>
      <c r="C50" s="384">
        <v>9011886.8239999991</v>
      </c>
      <c r="D50" s="384">
        <v>9011886.8239999991</v>
      </c>
      <c r="E50" s="384">
        <v>8980847.6699999999</v>
      </c>
      <c r="F50" s="384">
        <v>8980847.6699999999</v>
      </c>
      <c r="G50" s="384">
        <v>31039.153999999999</v>
      </c>
    </row>
    <row r="51" spans="1:7" ht="22.5" customHeight="1" x14ac:dyDescent="0.2">
      <c r="A51" s="383" t="s">
        <v>3176</v>
      </c>
      <c r="B51" s="384">
        <v>0</v>
      </c>
      <c r="C51" s="384">
        <v>22807.03</v>
      </c>
      <c r="D51" s="384">
        <v>22807.03</v>
      </c>
      <c r="E51" s="384">
        <v>22807.03</v>
      </c>
      <c r="F51" s="384">
        <v>22807.03</v>
      </c>
      <c r="G51" s="384">
        <v>0</v>
      </c>
    </row>
    <row r="52" spans="1:7" ht="22.5" customHeight="1" x14ac:dyDescent="0.2">
      <c r="A52" s="383" t="s">
        <v>3177</v>
      </c>
      <c r="B52" s="384">
        <v>0</v>
      </c>
      <c r="C52" s="384">
        <v>4192806.1296000001</v>
      </c>
      <c r="D52" s="384">
        <v>4192806.1296000001</v>
      </c>
      <c r="E52" s="384">
        <v>858051.16</v>
      </c>
      <c r="F52" s="384">
        <v>858051.16</v>
      </c>
      <c r="G52" s="384">
        <v>3334754.9696</v>
      </c>
    </row>
    <row r="53" spans="1:7" ht="22.5" customHeight="1" x14ac:dyDescent="0.2">
      <c r="A53" s="383" t="s">
        <v>3178</v>
      </c>
      <c r="B53" s="384">
        <v>111431800</v>
      </c>
      <c r="C53" s="384">
        <v>-91144611.040000007</v>
      </c>
      <c r="D53" s="384">
        <v>20287188.960000001</v>
      </c>
      <c r="E53" s="384">
        <v>20284311</v>
      </c>
      <c r="F53" s="384">
        <v>20284311</v>
      </c>
      <c r="G53" s="384">
        <v>2877.96</v>
      </c>
    </row>
    <row r="54" spans="1:7" ht="22.5" customHeight="1" x14ac:dyDescent="0.2">
      <c r="A54" s="383" t="s">
        <v>3179</v>
      </c>
      <c r="B54" s="384">
        <v>0</v>
      </c>
      <c r="C54" s="384">
        <v>11508082.895199999</v>
      </c>
      <c r="D54" s="384">
        <v>11508082.895199999</v>
      </c>
      <c r="E54" s="384">
        <v>5986121.6399999997</v>
      </c>
      <c r="F54" s="384">
        <v>5986121.6399999997</v>
      </c>
      <c r="G54" s="384">
        <v>5521961.2551999995</v>
      </c>
    </row>
    <row r="55" spans="1:7" ht="22.5" customHeight="1" x14ac:dyDescent="0.2">
      <c r="A55" s="383" t="s">
        <v>3180</v>
      </c>
      <c r="B55" s="384">
        <v>0</v>
      </c>
      <c r="C55" s="384">
        <v>0</v>
      </c>
      <c r="D55" s="384">
        <v>0</v>
      </c>
      <c r="E55" s="384">
        <v>0</v>
      </c>
      <c r="F55" s="384">
        <v>0</v>
      </c>
      <c r="G55" s="384">
        <v>0</v>
      </c>
    </row>
    <row r="56" spans="1:7" ht="22.5" customHeight="1" x14ac:dyDescent="0.2">
      <c r="A56" s="383" t="s">
        <v>3181</v>
      </c>
      <c r="B56" s="384">
        <v>0</v>
      </c>
      <c r="C56" s="384">
        <v>34347756.310000002</v>
      </c>
      <c r="D56" s="384">
        <v>34347756.310000002</v>
      </c>
      <c r="E56" s="384">
        <v>10160464</v>
      </c>
      <c r="F56" s="384">
        <v>10160464</v>
      </c>
      <c r="G56" s="384">
        <v>24187292.309999999</v>
      </c>
    </row>
    <row r="57" spans="1:7" ht="22.5" customHeight="1" x14ac:dyDescent="0.2">
      <c r="A57" s="383" t="s">
        <v>3182</v>
      </c>
      <c r="B57" s="384">
        <v>0</v>
      </c>
      <c r="C57" s="384">
        <v>11129555.165999999</v>
      </c>
      <c r="D57" s="384">
        <v>11129555.165999999</v>
      </c>
      <c r="E57" s="384">
        <v>11003877.75</v>
      </c>
      <c r="F57" s="384">
        <v>11003877.75</v>
      </c>
      <c r="G57" s="384">
        <v>125677.416</v>
      </c>
    </row>
    <row r="58" spans="1:7" ht="22.5" customHeight="1" x14ac:dyDescent="0.2">
      <c r="A58" s="383" t="s">
        <v>3183</v>
      </c>
      <c r="B58" s="384">
        <v>455471100</v>
      </c>
      <c r="C58" s="384">
        <v>1752985736.0999999</v>
      </c>
      <c r="D58" s="384">
        <v>2208456836.0999999</v>
      </c>
      <c r="E58" s="384">
        <v>1577724267.1700001</v>
      </c>
      <c r="F58" s="384">
        <v>1573449839.77</v>
      </c>
      <c r="G58" s="384">
        <v>630732568.92999995</v>
      </c>
    </row>
    <row r="59" spans="1:7" ht="22.5" customHeight="1" x14ac:dyDescent="0.2">
      <c r="A59" s="383" t="s">
        <v>3184</v>
      </c>
      <c r="B59" s="384">
        <v>136372200</v>
      </c>
      <c r="C59" s="384">
        <v>1103585507.97</v>
      </c>
      <c r="D59" s="384">
        <v>1239957707.97</v>
      </c>
      <c r="E59" s="384">
        <v>928964467.37</v>
      </c>
      <c r="F59" s="384">
        <v>924690039.97000003</v>
      </c>
      <c r="G59" s="384">
        <v>310993240.60000002</v>
      </c>
    </row>
    <row r="60" spans="1:7" ht="22.5" customHeight="1" x14ac:dyDescent="0.2">
      <c r="A60" s="383" t="s">
        <v>3185</v>
      </c>
      <c r="B60" s="384">
        <v>10000000</v>
      </c>
      <c r="C60" s="384">
        <v>318158624.01999998</v>
      </c>
      <c r="D60" s="384">
        <v>328158624.01999998</v>
      </c>
      <c r="E60" s="384">
        <v>124782490.73999999</v>
      </c>
      <c r="F60" s="384">
        <v>124782490.73999999</v>
      </c>
      <c r="G60" s="384">
        <v>203376133.28</v>
      </c>
    </row>
    <row r="61" spans="1:7" ht="22.5" customHeight="1" x14ac:dyDescent="0.2">
      <c r="A61" s="383" t="s">
        <v>3186</v>
      </c>
      <c r="B61" s="384">
        <v>309098900</v>
      </c>
      <c r="C61" s="384">
        <v>331241604.11000001</v>
      </c>
      <c r="D61" s="384">
        <v>640340504.11000001</v>
      </c>
      <c r="E61" s="384">
        <v>523977309.06</v>
      </c>
      <c r="F61" s="384">
        <v>523977309.06</v>
      </c>
      <c r="G61" s="384">
        <v>116363195.05</v>
      </c>
    </row>
    <row r="62" spans="1:7" ht="22.5" customHeight="1" x14ac:dyDescent="0.2">
      <c r="A62" s="383" t="s">
        <v>3187</v>
      </c>
      <c r="B62" s="384">
        <v>266365000</v>
      </c>
      <c r="C62" s="384">
        <v>60007748.670000002</v>
      </c>
      <c r="D62" s="384">
        <v>326372748.67000002</v>
      </c>
      <c r="E62" s="384">
        <v>288043362.67000002</v>
      </c>
      <c r="F62" s="384">
        <v>287237418.67000002</v>
      </c>
      <c r="G62" s="384">
        <v>38329386</v>
      </c>
    </row>
    <row r="63" spans="1:7" ht="22.5" customHeight="1" x14ac:dyDescent="0.2">
      <c r="A63" s="383" t="s">
        <v>3188</v>
      </c>
      <c r="B63" s="384">
        <v>0</v>
      </c>
      <c r="C63" s="384">
        <v>0</v>
      </c>
      <c r="D63" s="384">
        <v>0</v>
      </c>
      <c r="E63" s="384">
        <v>0</v>
      </c>
      <c r="F63" s="384">
        <v>0</v>
      </c>
      <c r="G63" s="384">
        <v>0</v>
      </c>
    </row>
    <row r="64" spans="1:7" ht="22.5" customHeight="1" x14ac:dyDescent="0.2">
      <c r="A64" s="383" t="s">
        <v>3189</v>
      </c>
      <c r="B64" s="384">
        <v>0</v>
      </c>
      <c r="C64" s="384">
        <v>49000</v>
      </c>
      <c r="D64" s="384">
        <v>49000</v>
      </c>
      <c r="E64" s="384">
        <v>49000</v>
      </c>
      <c r="F64" s="384">
        <v>49000</v>
      </c>
      <c r="G64" s="384">
        <v>0</v>
      </c>
    </row>
    <row r="65" spans="1:7" ht="22.5" customHeight="1" x14ac:dyDescent="0.2">
      <c r="A65" s="383" t="s">
        <v>3190</v>
      </c>
      <c r="B65" s="384">
        <v>0</v>
      </c>
      <c r="C65" s="384">
        <v>0</v>
      </c>
      <c r="D65" s="384">
        <v>0</v>
      </c>
      <c r="E65" s="384">
        <v>0</v>
      </c>
      <c r="F65" s="384">
        <v>0</v>
      </c>
      <c r="G65" s="384">
        <v>0</v>
      </c>
    </row>
    <row r="66" spans="1:7" ht="22.5" customHeight="1" x14ac:dyDescent="0.2">
      <c r="A66" s="383" t="s">
        <v>3191</v>
      </c>
      <c r="B66" s="384">
        <v>0</v>
      </c>
      <c r="C66" s="384">
        <v>0</v>
      </c>
      <c r="D66" s="384">
        <v>0</v>
      </c>
      <c r="E66" s="384">
        <v>0</v>
      </c>
      <c r="F66" s="384">
        <v>0</v>
      </c>
      <c r="G66" s="384">
        <v>0</v>
      </c>
    </row>
    <row r="67" spans="1:7" ht="22.5" customHeight="1" x14ac:dyDescent="0.2">
      <c r="A67" s="383" t="s">
        <v>3192</v>
      </c>
      <c r="B67" s="384">
        <v>233452000</v>
      </c>
      <c r="C67" s="384">
        <v>55491748.670000002</v>
      </c>
      <c r="D67" s="384">
        <v>288943748.67000002</v>
      </c>
      <c r="E67" s="384">
        <v>287994362.67000002</v>
      </c>
      <c r="F67" s="384">
        <v>287188418.67000002</v>
      </c>
      <c r="G67" s="384">
        <v>949386</v>
      </c>
    </row>
    <row r="68" spans="1:7" ht="22.5" customHeight="1" x14ac:dyDescent="0.2">
      <c r="A68" s="383" t="s">
        <v>3516</v>
      </c>
      <c r="B68" s="384">
        <v>0</v>
      </c>
      <c r="C68" s="384">
        <v>0</v>
      </c>
      <c r="D68" s="384">
        <v>0</v>
      </c>
      <c r="E68" s="384">
        <v>0</v>
      </c>
      <c r="F68" s="384">
        <v>0</v>
      </c>
      <c r="G68" s="384">
        <v>0</v>
      </c>
    </row>
    <row r="69" spans="1:7" ht="22.5" customHeight="1" x14ac:dyDescent="0.2">
      <c r="A69" s="383" t="s">
        <v>3517</v>
      </c>
      <c r="B69" s="384">
        <v>0</v>
      </c>
      <c r="C69" s="384">
        <v>0</v>
      </c>
      <c r="D69" s="384">
        <v>0</v>
      </c>
      <c r="E69" s="384">
        <v>0</v>
      </c>
      <c r="F69" s="384">
        <v>0</v>
      </c>
      <c r="G69" s="384">
        <v>0</v>
      </c>
    </row>
    <row r="70" spans="1:7" ht="22.5" customHeight="1" x14ac:dyDescent="0.2">
      <c r="A70" s="383" t="s">
        <v>3518</v>
      </c>
      <c r="B70" s="384">
        <v>32913000</v>
      </c>
      <c r="C70" s="384">
        <v>4467000</v>
      </c>
      <c r="D70" s="384">
        <v>37380000</v>
      </c>
      <c r="E70" s="384">
        <v>0</v>
      </c>
      <c r="F70" s="384">
        <v>0</v>
      </c>
      <c r="G70" s="384">
        <v>37380000</v>
      </c>
    </row>
    <row r="71" spans="1:7" ht="22.5" customHeight="1" x14ac:dyDescent="0.2">
      <c r="A71" s="383" t="s">
        <v>3193</v>
      </c>
      <c r="B71" s="384">
        <v>2730321000</v>
      </c>
      <c r="C71" s="384">
        <v>226745477.59999999</v>
      </c>
      <c r="D71" s="384">
        <v>2957066477.5999999</v>
      </c>
      <c r="E71" s="384">
        <v>2950923404.5999999</v>
      </c>
      <c r="F71" s="384">
        <v>2950923404.5999999</v>
      </c>
      <c r="G71" s="384">
        <v>6143073</v>
      </c>
    </row>
    <row r="72" spans="1:7" ht="22.5" customHeight="1" x14ac:dyDescent="0.2">
      <c r="A72" s="383" t="s">
        <v>3194</v>
      </c>
      <c r="B72" s="384">
        <v>2730321000</v>
      </c>
      <c r="C72" s="384">
        <v>226745477.59999999</v>
      </c>
      <c r="D72" s="384">
        <v>2957066477.5999999</v>
      </c>
      <c r="E72" s="384">
        <v>2950923404.5999999</v>
      </c>
      <c r="F72" s="384">
        <v>2950923404.5999999</v>
      </c>
      <c r="G72" s="384">
        <v>6143073</v>
      </c>
    </row>
    <row r="73" spans="1:7" ht="22.5" customHeight="1" x14ac:dyDescent="0.2">
      <c r="A73" s="383" t="s">
        <v>3195</v>
      </c>
      <c r="B73" s="384">
        <v>0</v>
      </c>
      <c r="C73" s="384">
        <v>0</v>
      </c>
      <c r="D73" s="384">
        <v>0</v>
      </c>
      <c r="E73" s="384">
        <v>0</v>
      </c>
      <c r="F73" s="384">
        <v>0</v>
      </c>
      <c r="G73" s="384">
        <v>0</v>
      </c>
    </row>
    <row r="74" spans="1:7" ht="22.5" customHeight="1" x14ac:dyDescent="0.2">
      <c r="A74" s="383" t="s">
        <v>3196</v>
      </c>
      <c r="B74" s="384">
        <v>0</v>
      </c>
      <c r="C74" s="384">
        <v>0</v>
      </c>
      <c r="D74" s="384">
        <v>0</v>
      </c>
      <c r="E74" s="384">
        <v>0</v>
      </c>
      <c r="F74" s="384">
        <v>0</v>
      </c>
      <c r="G74" s="384">
        <v>0</v>
      </c>
    </row>
    <row r="75" spans="1:7" ht="22.5" customHeight="1" x14ac:dyDescent="0.2">
      <c r="A75" s="383" t="s">
        <v>3197</v>
      </c>
      <c r="B75" s="384">
        <v>378693000</v>
      </c>
      <c r="C75" s="384">
        <v>120000</v>
      </c>
      <c r="D75" s="384">
        <v>378813000</v>
      </c>
      <c r="E75" s="384">
        <v>317908507.61000001</v>
      </c>
      <c r="F75" s="384">
        <v>317908507.61000001</v>
      </c>
      <c r="G75" s="384">
        <v>60904492.390000001</v>
      </c>
    </row>
    <row r="76" spans="1:7" ht="22.5" customHeight="1" x14ac:dyDescent="0.2">
      <c r="A76" s="383" t="s">
        <v>3198</v>
      </c>
      <c r="B76" s="384">
        <v>143214000</v>
      </c>
      <c r="C76" s="384">
        <v>0</v>
      </c>
      <c r="D76" s="384">
        <v>143214000</v>
      </c>
      <c r="E76" s="384">
        <v>105022940.92</v>
      </c>
      <c r="F76" s="384">
        <v>105022940.92</v>
      </c>
      <c r="G76" s="384">
        <v>38191059.079999998</v>
      </c>
    </row>
    <row r="77" spans="1:7" ht="22.5" customHeight="1" x14ac:dyDescent="0.2">
      <c r="A77" s="383" t="s">
        <v>3199</v>
      </c>
      <c r="B77" s="384">
        <v>235026000</v>
      </c>
      <c r="C77" s="384">
        <v>0</v>
      </c>
      <c r="D77" s="384">
        <v>235026000</v>
      </c>
      <c r="E77" s="384">
        <v>212320416.72999999</v>
      </c>
      <c r="F77" s="384">
        <v>212320416.72999999</v>
      </c>
      <c r="G77" s="384">
        <v>22705583.27</v>
      </c>
    </row>
    <row r="78" spans="1:7" ht="22.5" customHeight="1" x14ac:dyDescent="0.2">
      <c r="A78" s="383" t="s">
        <v>3200</v>
      </c>
      <c r="B78" s="384">
        <v>0</v>
      </c>
      <c r="C78" s="384">
        <v>0</v>
      </c>
      <c r="D78" s="384">
        <v>0</v>
      </c>
      <c r="E78" s="384">
        <v>0</v>
      </c>
      <c r="F78" s="384">
        <v>0</v>
      </c>
      <c r="G78" s="384">
        <v>0</v>
      </c>
    </row>
    <row r="79" spans="1:7" ht="22.5" customHeight="1" x14ac:dyDescent="0.2">
      <c r="A79" s="383" t="s">
        <v>3201</v>
      </c>
      <c r="B79" s="384">
        <v>453000</v>
      </c>
      <c r="C79" s="384">
        <v>120000</v>
      </c>
      <c r="D79" s="384">
        <v>573000</v>
      </c>
      <c r="E79" s="384">
        <v>565149.96</v>
      </c>
      <c r="F79" s="384">
        <v>565149.96</v>
      </c>
      <c r="G79" s="384">
        <v>7850.04</v>
      </c>
    </row>
    <row r="80" spans="1:7" ht="22.5" customHeight="1" x14ac:dyDescent="0.2">
      <c r="A80" s="383" t="s">
        <v>3202</v>
      </c>
      <c r="B80" s="384">
        <v>0</v>
      </c>
      <c r="C80" s="384">
        <v>0</v>
      </c>
      <c r="D80" s="384">
        <v>0</v>
      </c>
      <c r="E80" s="384">
        <v>0</v>
      </c>
      <c r="F80" s="384">
        <v>0</v>
      </c>
      <c r="G80" s="384">
        <v>0</v>
      </c>
    </row>
    <row r="81" spans="1:7" ht="22.5" customHeight="1" x14ac:dyDescent="0.2">
      <c r="A81" s="383" t="s">
        <v>3203</v>
      </c>
      <c r="B81" s="384">
        <v>0</v>
      </c>
      <c r="C81" s="384">
        <v>0</v>
      </c>
      <c r="D81" s="384">
        <v>0</v>
      </c>
      <c r="E81" s="384">
        <v>0</v>
      </c>
      <c r="F81" s="384">
        <v>0</v>
      </c>
      <c r="G81" s="384">
        <v>0</v>
      </c>
    </row>
    <row r="82" spans="1:7" ht="22.5" customHeight="1" x14ac:dyDescent="0.2">
      <c r="A82" s="383" t="s">
        <v>3204</v>
      </c>
      <c r="B82" s="384">
        <v>0</v>
      </c>
      <c r="C82" s="384">
        <v>0</v>
      </c>
      <c r="D82" s="384">
        <v>0</v>
      </c>
      <c r="E82" s="384">
        <v>0</v>
      </c>
      <c r="F82" s="384">
        <v>0</v>
      </c>
      <c r="G82" s="384">
        <v>0</v>
      </c>
    </row>
    <row r="83" spans="1:7" ht="22.5" customHeight="1" x14ac:dyDescent="0.2">
      <c r="A83" s="380"/>
      <c r="B83" s="381"/>
      <c r="C83" s="381"/>
      <c r="D83" s="381"/>
      <c r="E83" s="381"/>
      <c r="F83" s="381"/>
      <c r="G83" s="381"/>
    </row>
    <row r="84" spans="1:7" ht="22.5" customHeight="1" x14ac:dyDescent="0.2">
      <c r="A84" s="380" t="s">
        <v>3205</v>
      </c>
      <c r="B84" s="382">
        <v>12876370000</v>
      </c>
      <c r="C84" s="382">
        <v>94540914.769999996</v>
      </c>
      <c r="D84" s="382">
        <v>12970910914.77</v>
      </c>
      <c r="E84" s="382">
        <v>12897808813.17</v>
      </c>
      <c r="F84" s="382">
        <v>12894853020.51</v>
      </c>
      <c r="G84" s="382">
        <v>73102101.599999994</v>
      </c>
    </row>
    <row r="85" spans="1:7" ht="22.5" customHeight="1" x14ac:dyDescent="0.2">
      <c r="A85" s="383" t="s">
        <v>3135</v>
      </c>
      <c r="B85" s="384">
        <v>0</v>
      </c>
      <c r="C85" s="384">
        <v>0</v>
      </c>
      <c r="D85" s="384">
        <v>0</v>
      </c>
      <c r="E85" s="384">
        <v>0</v>
      </c>
      <c r="F85" s="384">
        <v>0</v>
      </c>
      <c r="G85" s="384">
        <v>0</v>
      </c>
    </row>
    <row r="86" spans="1:7" ht="22.5" customHeight="1" x14ac:dyDescent="0.2">
      <c r="A86" s="383" t="s">
        <v>3136</v>
      </c>
      <c r="B86" s="384">
        <v>0</v>
      </c>
      <c r="C86" s="384">
        <v>0</v>
      </c>
      <c r="D86" s="384">
        <v>0</v>
      </c>
      <c r="E86" s="384">
        <v>0</v>
      </c>
      <c r="F86" s="384">
        <v>0</v>
      </c>
      <c r="G86" s="384">
        <v>0</v>
      </c>
    </row>
    <row r="87" spans="1:7" ht="22.5" customHeight="1" x14ac:dyDescent="0.2">
      <c r="A87" s="383" t="s">
        <v>3137</v>
      </c>
      <c r="B87" s="384">
        <v>0</v>
      </c>
      <c r="C87" s="384">
        <v>0</v>
      </c>
      <c r="D87" s="384">
        <v>0</v>
      </c>
      <c r="E87" s="384">
        <v>0</v>
      </c>
      <c r="F87" s="384">
        <v>0</v>
      </c>
      <c r="G87" s="384">
        <v>0</v>
      </c>
    </row>
    <row r="88" spans="1:7" ht="22.5" customHeight="1" x14ac:dyDescent="0.2">
      <c r="A88" s="383" t="s">
        <v>3138</v>
      </c>
      <c r="B88" s="384">
        <v>0</v>
      </c>
      <c r="C88" s="384">
        <v>0</v>
      </c>
      <c r="D88" s="384">
        <v>0</v>
      </c>
      <c r="E88" s="384">
        <v>0</v>
      </c>
      <c r="F88" s="384">
        <v>0</v>
      </c>
      <c r="G88" s="384">
        <v>0</v>
      </c>
    </row>
    <row r="89" spans="1:7" ht="22.5" customHeight="1" x14ac:dyDescent="0.2">
      <c r="A89" s="383" t="s">
        <v>3139</v>
      </c>
      <c r="B89" s="384">
        <v>0</v>
      </c>
      <c r="C89" s="384">
        <v>0</v>
      </c>
      <c r="D89" s="384">
        <v>0</v>
      </c>
      <c r="E89" s="384">
        <v>0</v>
      </c>
      <c r="F89" s="384">
        <v>0</v>
      </c>
      <c r="G89" s="384">
        <v>0</v>
      </c>
    </row>
    <row r="90" spans="1:7" ht="22.5" customHeight="1" x14ac:dyDescent="0.2">
      <c r="A90" s="383" t="s">
        <v>3140</v>
      </c>
      <c r="B90" s="384">
        <v>0</v>
      </c>
      <c r="C90" s="384">
        <v>0</v>
      </c>
      <c r="D90" s="384">
        <v>0</v>
      </c>
      <c r="E90" s="384">
        <v>0</v>
      </c>
      <c r="F90" s="384">
        <v>0</v>
      </c>
      <c r="G90" s="384">
        <v>0</v>
      </c>
    </row>
    <row r="91" spans="1:7" ht="22.5" customHeight="1" x14ac:dyDescent="0.2">
      <c r="A91" s="383" t="s">
        <v>3141</v>
      </c>
      <c r="B91" s="384">
        <v>0</v>
      </c>
      <c r="C91" s="384">
        <v>0</v>
      </c>
      <c r="D91" s="384">
        <v>0</v>
      </c>
      <c r="E91" s="384">
        <v>0</v>
      </c>
      <c r="F91" s="384">
        <v>0</v>
      </c>
      <c r="G91" s="384">
        <v>0</v>
      </c>
    </row>
    <row r="92" spans="1:7" ht="22.5" customHeight="1" x14ac:dyDescent="0.2">
      <c r="A92" s="383" t="s">
        <v>3142</v>
      </c>
      <c r="B92" s="384">
        <v>0</v>
      </c>
      <c r="C92" s="384">
        <v>0</v>
      </c>
      <c r="D92" s="384">
        <v>0</v>
      </c>
      <c r="E92" s="384">
        <v>0</v>
      </c>
      <c r="F92" s="384">
        <v>0</v>
      </c>
      <c r="G92" s="384">
        <v>0</v>
      </c>
    </row>
    <row r="93" spans="1:7" ht="22.5" customHeight="1" x14ac:dyDescent="0.2">
      <c r="A93" s="383" t="s">
        <v>3143</v>
      </c>
      <c r="B93" s="384">
        <v>37178400</v>
      </c>
      <c r="C93" s="384">
        <v>8875615.9100000001</v>
      </c>
      <c r="D93" s="384">
        <v>46054015.909999996</v>
      </c>
      <c r="E93" s="384">
        <v>43325651.149999999</v>
      </c>
      <c r="F93" s="384">
        <v>43325651.149999999</v>
      </c>
      <c r="G93" s="384">
        <v>2728364.76</v>
      </c>
    </row>
    <row r="94" spans="1:7" ht="22.5" customHeight="1" x14ac:dyDescent="0.2">
      <c r="A94" s="383" t="s">
        <v>3144</v>
      </c>
      <c r="B94" s="384">
        <v>37178400</v>
      </c>
      <c r="C94" s="384">
        <v>-36212912.329999998</v>
      </c>
      <c r="D94" s="384">
        <v>965487.67</v>
      </c>
      <c r="E94" s="384">
        <v>777279.27</v>
      </c>
      <c r="F94" s="384">
        <v>777279.27</v>
      </c>
      <c r="G94" s="384">
        <v>188208.4</v>
      </c>
    </row>
    <row r="95" spans="1:7" ht="22.5" customHeight="1" x14ac:dyDescent="0.2">
      <c r="A95" s="383" t="s">
        <v>3145</v>
      </c>
      <c r="B95" s="384">
        <v>0</v>
      </c>
      <c r="C95" s="384">
        <v>33760.639999999999</v>
      </c>
      <c r="D95" s="384">
        <v>33760.639999999999</v>
      </c>
      <c r="E95" s="384">
        <v>33760.639999999999</v>
      </c>
      <c r="F95" s="384">
        <v>33760.639999999999</v>
      </c>
      <c r="G95" s="384">
        <v>0</v>
      </c>
    </row>
    <row r="96" spans="1:7" ht="22.5" customHeight="1" x14ac:dyDescent="0.2">
      <c r="A96" s="383" t="s">
        <v>3146</v>
      </c>
      <c r="B96" s="384">
        <v>0</v>
      </c>
      <c r="C96" s="384">
        <v>0</v>
      </c>
      <c r="D96" s="384">
        <v>0</v>
      </c>
      <c r="E96" s="384">
        <v>0</v>
      </c>
      <c r="F96" s="384">
        <v>0</v>
      </c>
      <c r="G96" s="384">
        <v>0</v>
      </c>
    </row>
    <row r="97" spans="1:7" ht="22.5" customHeight="1" x14ac:dyDescent="0.2">
      <c r="A97" s="383" t="s">
        <v>3147</v>
      </c>
      <c r="B97" s="384">
        <v>0</v>
      </c>
      <c r="C97" s="384">
        <v>0</v>
      </c>
      <c r="D97" s="384">
        <v>0</v>
      </c>
      <c r="E97" s="384">
        <v>0</v>
      </c>
      <c r="F97" s="384">
        <v>0</v>
      </c>
      <c r="G97" s="384">
        <v>0</v>
      </c>
    </row>
    <row r="98" spans="1:7" ht="22.5" customHeight="1" x14ac:dyDescent="0.2">
      <c r="A98" s="383" t="s">
        <v>3148</v>
      </c>
      <c r="B98" s="384">
        <v>0</v>
      </c>
      <c r="C98" s="384">
        <v>1743775.88</v>
      </c>
      <c r="D98" s="384">
        <v>1743775.88</v>
      </c>
      <c r="E98" s="384">
        <v>1210413.28</v>
      </c>
      <c r="F98" s="384">
        <v>1210413.28</v>
      </c>
      <c r="G98" s="384">
        <v>533362.6</v>
      </c>
    </row>
    <row r="99" spans="1:7" ht="22.5" customHeight="1" x14ac:dyDescent="0.2">
      <c r="A99" s="383" t="s">
        <v>3149</v>
      </c>
      <c r="B99" s="384">
        <v>0</v>
      </c>
      <c r="C99" s="384">
        <v>0</v>
      </c>
      <c r="D99" s="384">
        <v>0</v>
      </c>
      <c r="E99" s="384">
        <v>0</v>
      </c>
      <c r="F99" s="384">
        <v>0</v>
      </c>
      <c r="G99" s="384">
        <v>0</v>
      </c>
    </row>
    <row r="100" spans="1:7" ht="22.5" customHeight="1" x14ac:dyDescent="0.2">
      <c r="A100" s="383" t="s">
        <v>3150</v>
      </c>
      <c r="B100" s="384">
        <v>0</v>
      </c>
      <c r="C100" s="384">
        <v>31654434.920000002</v>
      </c>
      <c r="D100" s="384">
        <v>31654434.920000002</v>
      </c>
      <c r="E100" s="384">
        <v>29699232.920000002</v>
      </c>
      <c r="F100" s="384">
        <v>29699232.920000002</v>
      </c>
      <c r="G100" s="384">
        <v>1955202</v>
      </c>
    </row>
    <row r="101" spans="1:7" ht="22.5" customHeight="1" x14ac:dyDescent="0.2">
      <c r="A101" s="383" t="s">
        <v>3151</v>
      </c>
      <c r="B101" s="384">
        <v>0</v>
      </c>
      <c r="C101" s="384">
        <v>11656556.800000001</v>
      </c>
      <c r="D101" s="384">
        <v>11656556.800000001</v>
      </c>
      <c r="E101" s="384">
        <v>11604965.039999999</v>
      </c>
      <c r="F101" s="384">
        <v>11604965.039999999</v>
      </c>
      <c r="G101" s="384">
        <v>51591.76</v>
      </c>
    </row>
    <row r="102" spans="1:7" ht="22.5" customHeight="1" x14ac:dyDescent="0.2">
      <c r="A102" s="383" t="s">
        <v>3152</v>
      </c>
      <c r="B102" s="384">
        <v>0</v>
      </c>
      <c r="C102" s="384">
        <v>0</v>
      </c>
      <c r="D102" s="384">
        <v>0</v>
      </c>
      <c r="E102" s="384">
        <v>0</v>
      </c>
      <c r="F102" s="384">
        <v>0</v>
      </c>
      <c r="G102" s="384">
        <v>0</v>
      </c>
    </row>
    <row r="103" spans="1:7" ht="22.5" customHeight="1" x14ac:dyDescent="0.2">
      <c r="A103" s="383" t="s">
        <v>3153</v>
      </c>
      <c r="B103" s="384">
        <v>37353300</v>
      </c>
      <c r="C103" s="384">
        <v>89805348.230000004</v>
      </c>
      <c r="D103" s="384">
        <v>127158648.23</v>
      </c>
      <c r="E103" s="384">
        <v>121462479.68000001</v>
      </c>
      <c r="F103" s="384">
        <v>121462479.68000001</v>
      </c>
      <c r="G103" s="384">
        <v>5696168.5499999998</v>
      </c>
    </row>
    <row r="104" spans="1:7" ht="22.5" customHeight="1" x14ac:dyDescent="0.2">
      <c r="A104" s="383" t="s">
        <v>3154</v>
      </c>
      <c r="B104" s="384">
        <v>0</v>
      </c>
      <c r="C104" s="384">
        <v>6345200</v>
      </c>
      <c r="D104" s="384">
        <v>6345200</v>
      </c>
      <c r="E104" s="384">
        <v>3752600</v>
      </c>
      <c r="F104" s="384">
        <v>3752600</v>
      </c>
      <c r="G104" s="384">
        <v>2592600</v>
      </c>
    </row>
    <row r="105" spans="1:7" ht="22.5" customHeight="1" x14ac:dyDescent="0.2">
      <c r="A105" s="383" t="s">
        <v>3155</v>
      </c>
      <c r="B105" s="384">
        <v>0</v>
      </c>
      <c r="C105" s="384">
        <v>0</v>
      </c>
      <c r="D105" s="384">
        <v>0</v>
      </c>
      <c r="E105" s="384">
        <v>0</v>
      </c>
      <c r="F105" s="384">
        <v>0</v>
      </c>
      <c r="G105" s="384">
        <v>0</v>
      </c>
    </row>
    <row r="106" spans="1:7" ht="22.5" customHeight="1" x14ac:dyDescent="0.2">
      <c r="A106" s="383" t="s">
        <v>3156</v>
      </c>
      <c r="B106" s="384">
        <v>37353300</v>
      </c>
      <c r="C106" s="384">
        <v>-23851339.07</v>
      </c>
      <c r="D106" s="384">
        <v>13501960.93</v>
      </c>
      <c r="E106" s="384">
        <v>12035522.640000001</v>
      </c>
      <c r="F106" s="384">
        <v>12035522.640000001</v>
      </c>
      <c r="G106" s="384">
        <v>1466438.29</v>
      </c>
    </row>
    <row r="107" spans="1:7" ht="22.5" customHeight="1" x14ac:dyDescent="0.2">
      <c r="A107" s="383" t="s">
        <v>3157</v>
      </c>
      <c r="B107" s="384">
        <v>0</v>
      </c>
      <c r="C107" s="384">
        <v>439930.81</v>
      </c>
      <c r="D107" s="384">
        <v>439930.81</v>
      </c>
      <c r="E107" s="384">
        <v>0</v>
      </c>
      <c r="F107" s="384">
        <v>0</v>
      </c>
      <c r="G107" s="384">
        <v>439930.81</v>
      </c>
    </row>
    <row r="108" spans="1:7" ht="22.5" customHeight="1" x14ac:dyDescent="0.2">
      <c r="A108" s="383" t="s">
        <v>3158</v>
      </c>
      <c r="B108" s="384">
        <v>0</v>
      </c>
      <c r="C108" s="384">
        <v>106870861.33</v>
      </c>
      <c r="D108" s="384">
        <v>106870861.33</v>
      </c>
      <c r="E108" s="384">
        <v>105673661.88</v>
      </c>
      <c r="F108" s="384">
        <v>105673661.88</v>
      </c>
      <c r="G108" s="384">
        <v>1197199.45</v>
      </c>
    </row>
    <row r="109" spans="1:7" ht="22.5" customHeight="1" x14ac:dyDescent="0.2">
      <c r="A109" s="383" t="s">
        <v>3159</v>
      </c>
      <c r="B109" s="384">
        <v>0</v>
      </c>
      <c r="C109" s="384">
        <v>0</v>
      </c>
      <c r="D109" s="384">
        <v>0</v>
      </c>
      <c r="E109" s="384">
        <v>0</v>
      </c>
      <c r="F109" s="384">
        <v>0</v>
      </c>
      <c r="G109" s="384">
        <v>0</v>
      </c>
    </row>
    <row r="110" spans="1:7" ht="22.5" customHeight="1" x14ac:dyDescent="0.2">
      <c r="A110" s="383" t="s">
        <v>3160</v>
      </c>
      <c r="B110" s="384">
        <v>0</v>
      </c>
      <c r="C110" s="384">
        <v>0</v>
      </c>
      <c r="D110" s="384">
        <v>0</v>
      </c>
      <c r="E110" s="384">
        <v>0</v>
      </c>
      <c r="F110" s="384">
        <v>0</v>
      </c>
      <c r="G110" s="384">
        <v>0</v>
      </c>
    </row>
    <row r="111" spans="1:7" ht="22.5" customHeight="1" x14ac:dyDescent="0.2">
      <c r="A111" s="383" t="s">
        <v>3161</v>
      </c>
      <c r="B111" s="384">
        <v>0</v>
      </c>
      <c r="C111" s="384">
        <v>0</v>
      </c>
      <c r="D111" s="384">
        <v>0</v>
      </c>
      <c r="E111" s="384">
        <v>0</v>
      </c>
      <c r="F111" s="384">
        <v>0</v>
      </c>
      <c r="G111" s="384">
        <v>0</v>
      </c>
    </row>
    <row r="112" spans="1:7" ht="22.5" customHeight="1" x14ac:dyDescent="0.2">
      <c r="A112" s="383" t="s">
        <v>3162</v>
      </c>
      <c r="B112" s="384">
        <v>0</v>
      </c>
      <c r="C112" s="384">
        <v>695.16</v>
      </c>
      <c r="D112" s="384">
        <v>695.16</v>
      </c>
      <c r="E112" s="384">
        <v>695.16</v>
      </c>
      <c r="F112" s="384">
        <v>695.16</v>
      </c>
      <c r="G112" s="384">
        <v>0</v>
      </c>
    </row>
    <row r="113" spans="1:7" ht="22.5" customHeight="1" x14ac:dyDescent="0.2">
      <c r="A113" s="383" t="s">
        <v>3163</v>
      </c>
      <c r="B113" s="384">
        <v>10812149000</v>
      </c>
      <c r="C113" s="384">
        <v>-69636678.819999993</v>
      </c>
      <c r="D113" s="384">
        <v>10742512321.18</v>
      </c>
      <c r="E113" s="384">
        <v>10741948121.18</v>
      </c>
      <c r="F113" s="384">
        <v>10741948104.84</v>
      </c>
      <c r="G113" s="384">
        <v>564200</v>
      </c>
    </row>
    <row r="114" spans="1:7" ht="22.5" customHeight="1" x14ac:dyDescent="0.2">
      <c r="A114" s="383" t="s">
        <v>3164</v>
      </c>
      <c r="B114" s="384">
        <v>10799451000</v>
      </c>
      <c r="C114" s="384">
        <v>-71201427.819999993</v>
      </c>
      <c r="D114" s="384">
        <v>10728249572.18</v>
      </c>
      <c r="E114" s="384">
        <v>10728249572.18</v>
      </c>
      <c r="F114" s="384">
        <v>10728249555.84</v>
      </c>
      <c r="G114" s="384">
        <v>0</v>
      </c>
    </row>
    <row r="115" spans="1:7" ht="22.5" customHeight="1" x14ac:dyDescent="0.2">
      <c r="A115" s="383" t="s">
        <v>3165</v>
      </c>
      <c r="B115" s="384">
        <v>0</v>
      </c>
      <c r="C115" s="384">
        <v>0</v>
      </c>
      <c r="D115" s="384">
        <v>0</v>
      </c>
      <c r="E115" s="384">
        <v>0</v>
      </c>
      <c r="F115" s="384">
        <v>0</v>
      </c>
      <c r="G115" s="384">
        <v>0</v>
      </c>
    </row>
    <row r="116" spans="1:7" ht="22.5" customHeight="1" x14ac:dyDescent="0.2">
      <c r="A116" s="383" t="s">
        <v>3166</v>
      </c>
      <c r="B116" s="384">
        <v>0</v>
      </c>
      <c r="C116" s="384">
        <v>0</v>
      </c>
      <c r="D116" s="384">
        <v>0</v>
      </c>
      <c r="E116" s="384">
        <v>0</v>
      </c>
      <c r="F116" s="384">
        <v>0</v>
      </c>
      <c r="G116" s="384">
        <v>0</v>
      </c>
    </row>
    <row r="117" spans="1:7" ht="22.5" customHeight="1" x14ac:dyDescent="0.2">
      <c r="A117" s="383" t="s">
        <v>3167</v>
      </c>
      <c r="B117" s="384">
        <v>5698000</v>
      </c>
      <c r="C117" s="384">
        <v>117580</v>
      </c>
      <c r="D117" s="384">
        <v>5815580</v>
      </c>
      <c r="E117" s="384">
        <v>5251380</v>
      </c>
      <c r="F117" s="384">
        <v>5251380</v>
      </c>
      <c r="G117" s="384">
        <v>564200</v>
      </c>
    </row>
    <row r="118" spans="1:7" ht="22.5" customHeight="1" x14ac:dyDescent="0.2">
      <c r="A118" s="383" t="s">
        <v>3168</v>
      </c>
      <c r="B118" s="384">
        <v>0</v>
      </c>
      <c r="C118" s="384">
        <v>0</v>
      </c>
      <c r="D118" s="384">
        <v>0</v>
      </c>
      <c r="E118" s="384">
        <v>0</v>
      </c>
      <c r="F118" s="384">
        <v>0</v>
      </c>
      <c r="G118" s="384">
        <v>0</v>
      </c>
    </row>
    <row r="119" spans="1:7" ht="22.5" customHeight="1" x14ac:dyDescent="0.2">
      <c r="A119" s="383" t="s">
        <v>3169</v>
      </c>
      <c r="B119" s="384">
        <v>7000000</v>
      </c>
      <c r="C119" s="384">
        <v>1447169</v>
      </c>
      <c r="D119" s="384">
        <v>8447169</v>
      </c>
      <c r="E119" s="384">
        <v>8447169</v>
      </c>
      <c r="F119" s="384">
        <v>8447169</v>
      </c>
      <c r="G119" s="384">
        <v>0</v>
      </c>
    </row>
    <row r="120" spans="1:7" ht="22.5" customHeight="1" x14ac:dyDescent="0.2">
      <c r="A120" s="383" t="s">
        <v>3170</v>
      </c>
      <c r="B120" s="384">
        <v>0</v>
      </c>
      <c r="C120" s="384">
        <v>0</v>
      </c>
      <c r="D120" s="384">
        <v>0</v>
      </c>
      <c r="E120" s="384">
        <v>0</v>
      </c>
      <c r="F120" s="384">
        <v>0</v>
      </c>
      <c r="G120" s="384">
        <v>0</v>
      </c>
    </row>
    <row r="121" spans="1:7" ht="22.5" customHeight="1" x14ac:dyDescent="0.2">
      <c r="A121" s="383" t="s">
        <v>3171</v>
      </c>
      <c r="B121" s="384">
        <v>0</v>
      </c>
      <c r="C121" s="384">
        <v>0</v>
      </c>
      <c r="D121" s="384">
        <v>0</v>
      </c>
      <c r="E121" s="384">
        <v>0</v>
      </c>
      <c r="F121" s="384">
        <v>0</v>
      </c>
      <c r="G121" s="384">
        <v>0</v>
      </c>
    </row>
    <row r="122" spans="1:7" ht="22.5" customHeight="1" x14ac:dyDescent="0.2">
      <c r="A122" s="383" t="s">
        <v>3172</v>
      </c>
      <c r="B122" s="384">
        <v>0</v>
      </c>
      <c r="C122" s="384">
        <v>0</v>
      </c>
      <c r="D122" s="384">
        <v>0</v>
      </c>
      <c r="E122" s="384">
        <v>0</v>
      </c>
      <c r="F122" s="384">
        <v>0</v>
      </c>
      <c r="G122" s="384">
        <v>0</v>
      </c>
    </row>
    <row r="123" spans="1:7" ht="22.5" customHeight="1" x14ac:dyDescent="0.2">
      <c r="A123" s="383" t="s">
        <v>3173</v>
      </c>
      <c r="B123" s="384">
        <v>92261500</v>
      </c>
      <c r="C123" s="384">
        <v>15364726.65</v>
      </c>
      <c r="D123" s="384">
        <v>107626226.65000001</v>
      </c>
      <c r="E123" s="384">
        <v>92577719.489999995</v>
      </c>
      <c r="F123" s="384">
        <v>92577719.489999995</v>
      </c>
      <c r="G123" s="384">
        <v>15048507.16</v>
      </c>
    </row>
    <row r="124" spans="1:7" ht="22.5" customHeight="1" x14ac:dyDescent="0.2">
      <c r="A124" s="383" t="s">
        <v>3174</v>
      </c>
      <c r="B124" s="384">
        <v>0</v>
      </c>
      <c r="C124" s="384">
        <v>8237581.8099999996</v>
      </c>
      <c r="D124" s="384">
        <v>8237581.8099999996</v>
      </c>
      <c r="E124" s="384">
        <v>7205873.1200000001</v>
      </c>
      <c r="F124" s="384">
        <v>7205873.1200000001</v>
      </c>
      <c r="G124" s="384">
        <v>1031708.69</v>
      </c>
    </row>
    <row r="125" spans="1:7" ht="22.5" customHeight="1" x14ac:dyDescent="0.2">
      <c r="A125" s="383" t="s">
        <v>3175</v>
      </c>
      <c r="B125" s="384">
        <v>0</v>
      </c>
      <c r="C125" s="384">
        <v>3669350.33</v>
      </c>
      <c r="D125" s="384">
        <v>3669350.33</v>
      </c>
      <c r="E125" s="384">
        <v>3272010.12</v>
      </c>
      <c r="F125" s="384">
        <v>3272010.12</v>
      </c>
      <c r="G125" s="384">
        <v>397340.21</v>
      </c>
    </row>
    <row r="126" spans="1:7" ht="22.5" customHeight="1" x14ac:dyDescent="0.2">
      <c r="A126" s="383" t="s">
        <v>3176</v>
      </c>
      <c r="B126" s="384">
        <v>0</v>
      </c>
      <c r="C126" s="384">
        <v>479729.6</v>
      </c>
      <c r="D126" s="384">
        <v>479729.6</v>
      </c>
      <c r="E126" s="384">
        <v>479729.6</v>
      </c>
      <c r="F126" s="384">
        <v>479729.6</v>
      </c>
      <c r="G126" s="384">
        <v>0</v>
      </c>
    </row>
    <row r="127" spans="1:7" ht="22.5" customHeight="1" x14ac:dyDescent="0.2">
      <c r="A127" s="383" t="s">
        <v>3177</v>
      </c>
      <c r="B127" s="384">
        <v>92261500</v>
      </c>
      <c r="C127" s="384">
        <v>-23625357.609999999</v>
      </c>
      <c r="D127" s="384">
        <v>68636142.390000001</v>
      </c>
      <c r="E127" s="384">
        <v>55451241.579999998</v>
      </c>
      <c r="F127" s="384">
        <v>55451241.579999998</v>
      </c>
      <c r="G127" s="384">
        <v>13184900.810000001</v>
      </c>
    </row>
    <row r="128" spans="1:7" ht="22.5" customHeight="1" x14ac:dyDescent="0.2">
      <c r="A128" s="383" t="s">
        <v>3178</v>
      </c>
      <c r="B128" s="384">
        <v>0</v>
      </c>
      <c r="C128" s="384">
        <v>11877099.27</v>
      </c>
      <c r="D128" s="384">
        <v>11877099.27</v>
      </c>
      <c r="E128" s="384">
        <v>11819838.27</v>
      </c>
      <c r="F128" s="384">
        <v>11819838.27</v>
      </c>
      <c r="G128" s="384">
        <v>57261</v>
      </c>
    </row>
    <row r="129" spans="1:7" ht="22.5" customHeight="1" x14ac:dyDescent="0.2">
      <c r="A129" s="383" t="s">
        <v>3179</v>
      </c>
      <c r="B129" s="384">
        <v>0</v>
      </c>
      <c r="C129" s="384">
        <v>9572798.3800000008</v>
      </c>
      <c r="D129" s="384">
        <v>9572798.3800000008</v>
      </c>
      <c r="E129" s="384">
        <v>9307585.5999999996</v>
      </c>
      <c r="F129" s="384">
        <v>9307585.5999999996</v>
      </c>
      <c r="G129" s="384">
        <v>265212.78000000003</v>
      </c>
    </row>
    <row r="130" spans="1:7" ht="22.5" customHeight="1" x14ac:dyDescent="0.2">
      <c r="A130" s="383" t="s">
        <v>3180</v>
      </c>
      <c r="B130" s="384">
        <v>0</v>
      </c>
      <c r="C130" s="384">
        <v>0</v>
      </c>
      <c r="D130" s="384">
        <v>0</v>
      </c>
      <c r="E130" s="384">
        <v>0</v>
      </c>
      <c r="F130" s="384">
        <v>0</v>
      </c>
      <c r="G130" s="384">
        <v>0</v>
      </c>
    </row>
    <row r="131" spans="1:7" ht="22.5" customHeight="1" x14ac:dyDescent="0.2">
      <c r="A131" s="383" t="s">
        <v>3181</v>
      </c>
      <c r="B131" s="384">
        <v>0</v>
      </c>
      <c r="C131" s="384">
        <v>0</v>
      </c>
      <c r="D131" s="384">
        <v>0</v>
      </c>
      <c r="E131" s="384">
        <v>0</v>
      </c>
      <c r="F131" s="384">
        <v>0</v>
      </c>
      <c r="G131" s="384">
        <v>0</v>
      </c>
    </row>
    <row r="132" spans="1:7" ht="22.5" customHeight="1" x14ac:dyDescent="0.2">
      <c r="A132" s="383" t="s">
        <v>3182</v>
      </c>
      <c r="B132" s="384">
        <v>0</v>
      </c>
      <c r="C132" s="384">
        <v>5153524.87</v>
      </c>
      <c r="D132" s="384">
        <v>5153524.87</v>
      </c>
      <c r="E132" s="384">
        <v>5041441.2</v>
      </c>
      <c r="F132" s="384">
        <v>5041441.2</v>
      </c>
      <c r="G132" s="384">
        <v>112083.67</v>
      </c>
    </row>
    <row r="133" spans="1:7" ht="22.5" customHeight="1" x14ac:dyDescent="0.2">
      <c r="A133" s="383" t="s">
        <v>3183</v>
      </c>
      <c r="B133" s="384">
        <v>479881800</v>
      </c>
      <c r="C133" s="384">
        <v>-9227791.8399999999</v>
      </c>
      <c r="D133" s="384">
        <v>470654008.16000003</v>
      </c>
      <c r="E133" s="384">
        <v>421589147.02999997</v>
      </c>
      <c r="F133" s="384">
        <v>418633370.70999998</v>
      </c>
      <c r="G133" s="384">
        <v>49064861.130000003</v>
      </c>
    </row>
    <row r="134" spans="1:7" ht="22.5" customHeight="1" x14ac:dyDescent="0.2">
      <c r="A134" s="383" t="s">
        <v>3184</v>
      </c>
      <c r="B134" s="384">
        <v>452856000</v>
      </c>
      <c r="C134" s="384">
        <v>-145049673.72</v>
      </c>
      <c r="D134" s="384">
        <v>307806326.27999997</v>
      </c>
      <c r="E134" s="384">
        <v>284312180.13</v>
      </c>
      <c r="F134" s="384">
        <v>284312180.13</v>
      </c>
      <c r="G134" s="384">
        <v>23494146.149999999</v>
      </c>
    </row>
    <row r="135" spans="1:7" ht="22.5" customHeight="1" x14ac:dyDescent="0.2">
      <c r="A135" s="383" t="s">
        <v>3185</v>
      </c>
      <c r="B135" s="384">
        <v>0</v>
      </c>
      <c r="C135" s="384">
        <v>157066105.53</v>
      </c>
      <c r="D135" s="384">
        <v>157066105.53</v>
      </c>
      <c r="E135" s="384">
        <v>131521000.38</v>
      </c>
      <c r="F135" s="384">
        <v>128565224.06</v>
      </c>
      <c r="G135" s="384">
        <v>25545105.149999999</v>
      </c>
    </row>
    <row r="136" spans="1:7" ht="22.5" customHeight="1" x14ac:dyDescent="0.2">
      <c r="A136" s="383" t="s">
        <v>3186</v>
      </c>
      <c r="B136" s="384">
        <v>27025800</v>
      </c>
      <c r="C136" s="384">
        <v>-21244223.649999999</v>
      </c>
      <c r="D136" s="384">
        <v>5781576.3499999996</v>
      </c>
      <c r="E136" s="384">
        <v>5755966.5199999996</v>
      </c>
      <c r="F136" s="384">
        <v>5755966.5199999996</v>
      </c>
      <c r="G136" s="384">
        <v>25609.83</v>
      </c>
    </row>
    <row r="137" spans="1:7" ht="22.5" customHeight="1" x14ac:dyDescent="0.2">
      <c r="A137" s="383" t="s">
        <v>3187</v>
      </c>
      <c r="B137" s="384">
        <v>0</v>
      </c>
      <c r="C137" s="384">
        <v>47054770.590000004</v>
      </c>
      <c r="D137" s="384">
        <v>47054770.590000004</v>
      </c>
      <c r="E137" s="384">
        <v>47054770.590000004</v>
      </c>
      <c r="F137" s="384">
        <v>47054770.590000004</v>
      </c>
      <c r="G137" s="384">
        <v>0</v>
      </c>
    </row>
    <row r="138" spans="1:7" ht="22.5" customHeight="1" x14ac:dyDescent="0.2">
      <c r="A138" s="383" t="s">
        <v>3188</v>
      </c>
      <c r="B138" s="384">
        <v>0</v>
      </c>
      <c r="C138" s="384">
        <v>0</v>
      </c>
      <c r="D138" s="384">
        <v>0</v>
      </c>
      <c r="E138" s="384">
        <v>0</v>
      </c>
      <c r="F138" s="384">
        <v>0</v>
      </c>
      <c r="G138" s="384">
        <v>0</v>
      </c>
    </row>
    <row r="139" spans="1:7" ht="22.5" customHeight="1" x14ac:dyDescent="0.2">
      <c r="A139" s="383" t="s">
        <v>3189</v>
      </c>
      <c r="B139" s="384">
        <v>0</v>
      </c>
      <c r="C139" s="384">
        <v>0</v>
      </c>
      <c r="D139" s="384">
        <v>0</v>
      </c>
      <c r="E139" s="384">
        <v>0</v>
      </c>
      <c r="F139" s="384">
        <v>0</v>
      </c>
      <c r="G139" s="384">
        <v>0</v>
      </c>
    </row>
    <row r="140" spans="1:7" ht="22.5" customHeight="1" x14ac:dyDescent="0.2">
      <c r="A140" s="383" t="s">
        <v>3190</v>
      </c>
      <c r="B140" s="384">
        <v>0</v>
      </c>
      <c r="C140" s="384">
        <v>0</v>
      </c>
      <c r="D140" s="384">
        <v>0</v>
      </c>
      <c r="E140" s="384">
        <v>0</v>
      </c>
      <c r="F140" s="384">
        <v>0</v>
      </c>
      <c r="G140" s="384">
        <v>0</v>
      </c>
    </row>
    <row r="141" spans="1:7" ht="22.5" customHeight="1" x14ac:dyDescent="0.2">
      <c r="A141" s="383" t="s">
        <v>3191</v>
      </c>
      <c r="B141" s="384">
        <v>0</v>
      </c>
      <c r="C141" s="384">
        <v>0</v>
      </c>
      <c r="D141" s="384">
        <v>0</v>
      </c>
      <c r="E141" s="384">
        <v>0</v>
      </c>
      <c r="F141" s="384">
        <v>0</v>
      </c>
      <c r="G141" s="384">
        <v>0</v>
      </c>
    </row>
    <row r="142" spans="1:7" ht="22.5" customHeight="1" x14ac:dyDescent="0.2">
      <c r="A142" s="383" t="s">
        <v>3192</v>
      </c>
      <c r="B142" s="384">
        <v>0</v>
      </c>
      <c r="C142" s="384">
        <v>47054770.590000004</v>
      </c>
      <c r="D142" s="384">
        <v>47054770.590000004</v>
      </c>
      <c r="E142" s="384">
        <v>47054770.590000004</v>
      </c>
      <c r="F142" s="384">
        <v>47054770.590000004</v>
      </c>
      <c r="G142" s="384">
        <v>0</v>
      </c>
    </row>
    <row r="143" spans="1:7" ht="22.5" customHeight="1" x14ac:dyDescent="0.2">
      <c r="A143" s="383" t="s">
        <v>3516</v>
      </c>
      <c r="B143" s="384">
        <v>0</v>
      </c>
      <c r="C143" s="384">
        <v>0</v>
      </c>
      <c r="D143" s="384">
        <v>0</v>
      </c>
      <c r="E143" s="384">
        <v>0</v>
      </c>
      <c r="F143" s="384">
        <v>0</v>
      </c>
      <c r="G143" s="384">
        <v>0</v>
      </c>
    </row>
    <row r="144" spans="1:7" ht="22.5" customHeight="1" x14ac:dyDescent="0.2">
      <c r="A144" s="383" t="s">
        <v>3517</v>
      </c>
      <c r="B144" s="384">
        <v>0</v>
      </c>
      <c r="C144" s="384">
        <v>0</v>
      </c>
      <c r="D144" s="384">
        <v>0</v>
      </c>
      <c r="E144" s="384">
        <v>0</v>
      </c>
      <c r="F144" s="384">
        <v>0</v>
      </c>
      <c r="G144" s="384">
        <v>0</v>
      </c>
    </row>
    <row r="145" spans="1:7" ht="22.5" customHeight="1" x14ac:dyDescent="0.2">
      <c r="A145" s="383" t="s">
        <v>3518</v>
      </c>
      <c r="B145" s="384">
        <v>0</v>
      </c>
      <c r="C145" s="384">
        <v>0</v>
      </c>
      <c r="D145" s="384">
        <v>0</v>
      </c>
      <c r="E145" s="384">
        <v>0</v>
      </c>
      <c r="F145" s="384">
        <v>0</v>
      </c>
      <c r="G145" s="384">
        <v>0</v>
      </c>
    </row>
    <row r="146" spans="1:7" ht="22.5" customHeight="1" x14ac:dyDescent="0.2">
      <c r="A146" s="383" t="s">
        <v>3193</v>
      </c>
      <c r="B146" s="384">
        <v>1417546000</v>
      </c>
      <c r="C146" s="384">
        <v>969922.27</v>
      </c>
      <c r="D146" s="384">
        <v>1418515922.27</v>
      </c>
      <c r="E146" s="384">
        <v>1418515922.27</v>
      </c>
      <c r="F146" s="384">
        <v>1418515922.27</v>
      </c>
      <c r="G146" s="384">
        <v>0</v>
      </c>
    </row>
    <row r="147" spans="1:7" ht="22.5" customHeight="1" x14ac:dyDescent="0.2">
      <c r="A147" s="383" t="s">
        <v>3194</v>
      </c>
      <c r="B147" s="384">
        <v>0</v>
      </c>
      <c r="C147" s="384">
        <v>0</v>
      </c>
      <c r="D147" s="384">
        <v>0</v>
      </c>
      <c r="E147" s="384">
        <v>0</v>
      </c>
      <c r="F147" s="384">
        <v>0</v>
      </c>
      <c r="G147" s="384">
        <v>0</v>
      </c>
    </row>
    <row r="148" spans="1:7" ht="22.5" customHeight="1" x14ac:dyDescent="0.2">
      <c r="A148" s="383" t="s">
        <v>3195</v>
      </c>
      <c r="B148" s="384">
        <v>1417546000</v>
      </c>
      <c r="C148" s="384">
        <v>571612.31999999995</v>
      </c>
      <c r="D148" s="384">
        <v>1418117612.3199999</v>
      </c>
      <c r="E148" s="384">
        <v>1418117612.3199999</v>
      </c>
      <c r="F148" s="384">
        <v>1418117612.3199999</v>
      </c>
      <c r="G148" s="384">
        <v>0</v>
      </c>
    </row>
    <row r="149" spans="1:7" ht="22.5" customHeight="1" x14ac:dyDescent="0.2">
      <c r="A149" s="383" t="s">
        <v>3196</v>
      </c>
      <c r="B149" s="384">
        <v>0</v>
      </c>
      <c r="C149" s="384">
        <v>398309.95</v>
      </c>
      <c r="D149" s="384">
        <v>398309.95</v>
      </c>
      <c r="E149" s="384">
        <v>398309.95</v>
      </c>
      <c r="F149" s="384">
        <v>398309.95</v>
      </c>
      <c r="G149" s="384">
        <v>0</v>
      </c>
    </row>
    <row r="150" spans="1:7" ht="22.5" customHeight="1" x14ac:dyDescent="0.2">
      <c r="A150" s="383" t="s">
        <v>3197</v>
      </c>
      <c r="B150" s="384">
        <v>0</v>
      </c>
      <c r="C150" s="384">
        <v>11335001.779999999</v>
      </c>
      <c r="D150" s="384">
        <v>11335001.779999999</v>
      </c>
      <c r="E150" s="384">
        <v>11335001.779999999</v>
      </c>
      <c r="F150" s="384">
        <v>11335001.779999999</v>
      </c>
      <c r="G150" s="384">
        <v>0</v>
      </c>
    </row>
    <row r="151" spans="1:7" ht="22.5" customHeight="1" x14ac:dyDescent="0.2">
      <c r="A151" s="383" t="s">
        <v>3198</v>
      </c>
      <c r="B151" s="384">
        <v>0</v>
      </c>
      <c r="C151" s="384">
        <v>11335001.779999999</v>
      </c>
      <c r="D151" s="384">
        <v>11335001.779999999</v>
      </c>
      <c r="E151" s="384">
        <v>11335001.779999999</v>
      </c>
      <c r="F151" s="384">
        <v>11335001.779999999</v>
      </c>
      <c r="G151" s="384">
        <v>0</v>
      </c>
    </row>
    <row r="152" spans="1:7" ht="22.5" customHeight="1" x14ac:dyDescent="0.2">
      <c r="A152" s="383" t="s">
        <v>3199</v>
      </c>
      <c r="B152" s="384">
        <v>0</v>
      </c>
      <c r="C152" s="384">
        <v>0</v>
      </c>
      <c r="D152" s="384">
        <v>0</v>
      </c>
      <c r="E152" s="384">
        <v>0</v>
      </c>
      <c r="F152" s="384">
        <v>0</v>
      </c>
      <c r="G152" s="384">
        <v>0</v>
      </c>
    </row>
    <row r="153" spans="1:7" ht="22.5" customHeight="1" x14ac:dyDescent="0.2">
      <c r="A153" s="383" t="s">
        <v>3200</v>
      </c>
      <c r="B153" s="384">
        <v>0</v>
      </c>
      <c r="C153" s="384">
        <v>0</v>
      </c>
      <c r="D153" s="384">
        <v>0</v>
      </c>
      <c r="E153" s="384">
        <v>0</v>
      </c>
      <c r="F153" s="384">
        <v>0</v>
      </c>
      <c r="G153" s="384">
        <v>0</v>
      </c>
    </row>
    <row r="154" spans="1:7" ht="22.5" customHeight="1" x14ac:dyDescent="0.2">
      <c r="A154" s="383" t="s">
        <v>3201</v>
      </c>
      <c r="B154" s="384">
        <v>0</v>
      </c>
      <c r="C154" s="384">
        <v>0</v>
      </c>
      <c r="D154" s="384">
        <v>0</v>
      </c>
      <c r="E154" s="384">
        <v>0</v>
      </c>
      <c r="F154" s="384">
        <v>0</v>
      </c>
      <c r="G154" s="384">
        <v>0</v>
      </c>
    </row>
    <row r="155" spans="1:7" ht="22.5" customHeight="1" x14ac:dyDescent="0.2">
      <c r="A155" s="383" t="s">
        <v>3202</v>
      </c>
      <c r="B155" s="384">
        <v>0</v>
      </c>
      <c r="C155" s="384">
        <v>0</v>
      </c>
      <c r="D155" s="384">
        <v>0</v>
      </c>
      <c r="E155" s="384">
        <v>0</v>
      </c>
      <c r="F155" s="384">
        <v>0</v>
      </c>
      <c r="G155" s="384">
        <v>0</v>
      </c>
    </row>
    <row r="156" spans="1:7" ht="22.5" customHeight="1" x14ac:dyDescent="0.2">
      <c r="A156" s="383" t="s">
        <v>3203</v>
      </c>
      <c r="B156" s="384">
        <v>0</v>
      </c>
      <c r="C156" s="384">
        <v>0</v>
      </c>
      <c r="D156" s="384">
        <v>0</v>
      </c>
      <c r="E156" s="384">
        <v>0</v>
      </c>
      <c r="F156" s="384">
        <v>0</v>
      </c>
      <c r="G156" s="384">
        <v>0</v>
      </c>
    </row>
    <row r="157" spans="1:7" ht="22.5" customHeight="1" x14ac:dyDescent="0.2">
      <c r="A157" s="383" t="s">
        <v>3204</v>
      </c>
      <c r="B157" s="384">
        <v>0</v>
      </c>
      <c r="C157" s="384">
        <v>0</v>
      </c>
      <c r="D157" s="384">
        <v>0</v>
      </c>
      <c r="E157" s="384">
        <v>0</v>
      </c>
      <c r="F157" s="384">
        <v>0</v>
      </c>
      <c r="G157" s="384">
        <v>0</v>
      </c>
    </row>
    <row r="158" spans="1:7" ht="22.5" customHeight="1" x14ac:dyDescent="0.2">
      <c r="A158" s="380" t="s">
        <v>3206</v>
      </c>
      <c r="B158" s="382">
        <v>25108679000</v>
      </c>
      <c r="C158" s="382">
        <v>2732888922.7199998</v>
      </c>
      <c r="D158" s="382">
        <v>27841567922.720001</v>
      </c>
      <c r="E158" s="382">
        <v>26551647082.209999</v>
      </c>
      <c r="F158" s="382">
        <v>26530580460.990002</v>
      </c>
      <c r="G158" s="382">
        <v>1289920840.51</v>
      </c>
    </row>
    <row r="159" spans="1:7" x14ac:dyDescent="0.2">
      <c r="A159" s="385"/>
      <c r="B159" s="386"/>
      <c r="C159" s="386"/>
      <c r="D159" s="386"/>
      <c r="E159" s="386"/>
      <c r="F159" s="386"/>
      <c r="G159" s="386"/>
    </row>
    <row r="160" spans="1:7" x14ac:dyDescent="0.2">
      <c r="A160" s="379"/>
      <c r="B160" s="379"/>
      <c r="C160" s="379"/>
      <c r="D160" s="379"/>
      <c r="E160" s="379"/>
      <c r="F160" s="379"/>
      <c r="G160" s="379"/>
    </row>
  </sheetData>
  <mergeCells count="6">
    <mergeCell ref="A1:G1"/>
    <mergeCell ref="A2:G2"/>
    <mergeCell ref="A3:G3"/>
    <mergeCell ref="A4:G4"/>
    <mergeCell ref="A5:G5"/>
    <mergeCell ref="D6:F6"/>
  </mergeCells>
  <pageMargins left="0" right="0" top="0" bottom="0" header="0.5" footer="0.5"/>
  <pageSetup paperSize="9"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365"/>
  <sheetViews>
    <sheetView showGridLines="0" showOutlineSymbols="0" topLeftCell="B1" zoomScaleNormal="100" workbookViewId="0">
      <selection activeCell="B14" sqref="B14"/>
    </sheetView>
  </sheetViews>
  <sheetFormatPr baseColWidth="10" defaultColWidth="9.140625" defaultRowHeight="12.75" customHeight="1" x14ac:dyDescent="0.25"/>
  <cols>
    <col min="1" max="1" width="78.7109375" customWidth="1"/>
    <col min="2" max="3" width="21.5703125" customWidth="1"/>
    <col min="4" max="4" width="21.7109375" customWidth="1"/>
    <col min="5" max="7" width="21.5703125" customWidth="1"/>
    <col min="8" max="8" width="0.140625" customWidth="1"/>
    <col min="257" max="257" width="78.7109375" customWidth="1"/>
    <col min="258" max="259" width="21.5703125" customWidth="1"/>
    <col min="260" max="260" width="21.7109375" customWidth="1"/>
    <col min="261" max="263" width="21.5703125" customWidth="1"/>
    <col min="264" max="264" width="0.140625" customWidth="1"/>
    <col min="513" max="513" width="78.7109375" customWidth="1"/>
    <col min="514" max="515" width="21.5703125" customWidth="1"/>
    <col min="516" max="516" width="21.7109375" customWidth="1"/>
    <col min="517" max="519" width="21.5703125" customWidth="1"/>
    <col min="520" max="520" width="0.140625" customWidth="1"/>
    <col min="769" max="769" width="78.7109375" customWidth="1"/>
    <col min="770" max="771" width="21.5703125" customWidth="1"/>
    <col min="772" max="772" width="21.7109375" customWidth="1"/>
    <col min="773" max="775" width="21.5703125" customWidth="1"/>
    <col min="776" max="776" width="0.140625" customWidth="1"/>
    <col min="1025" max="1025" width="78.7109375" customWidth="1"/>
    <col min="1026" max="1027" width="21.5703125" customWidth="1"/>
    <col min="1028" max="1028" width="21.7109375" customWidth="1"/>
    <col min="1029" max="1031" width="21.5703125" customWidth="1"/>
    <col min="1032" max="1032" width="0.140625" customWidth="1"/>
    <col min="1281" max="1281" width="78.7109375" customWidth="1"/>
    <col min="1282" max="1283" width="21.5703125" customWidth="1"/>
    <col min="1284" max="1284" width="21.7109375" customWidth="1"/>
    <col min="1285" max="1287" width="21.5703125" customWidth="1"/>
    <col min="1288" max="1288" width="0.140625" customWidth="1"/>
    <col min="1537" max="1537" width="78.7109375" customWidth="1"/>
    <col min="1538" max="1539" width="21.5703125" customWidth="1"/>
    <col min="1540" max="1540" width="21.7109375" customWidth="1"/>
    <col min="1541" max="1543" width="21.5703125" customWidth="1"/>
    <col min="1544" max="1544" width="0.140625" customWidth="1"/>
    <col min="1793" max="1793" width="78.7109375" customWidth="1"/>
    <col min="1794" max="1795" width="21.5703125" customWidth="1"/>
    <col min="1796" max="1796" width="21.7109375" customWidth="1"/>
    <col min="1797" max="1799" width="21.5703125" customWidth="1"/>
    <col min="1800" max="1800" width="0.140625" customWidth="1"/>
    <col min="2049" max="2049" width="78.7109375" customWidth="1"/>
    <col min="2050" max="2051" width="21.5703125" customWidth="1"/>
    <col min="2052" max="2052" width="21.7109375" customWidth="1"/>
    <col min="2053" max="2055" width="21.5703125" customWidth="1"/>
    <col min="2056" max="2056" width="0.140625" customWidth="1"/>
    <col min="2305" max="2305" width="78.7109375" customWidth="1"/>
    <col min="2306" max="2307" width="21.5703125" customWidth="1"/>
    <col min="2308" max="2308" width="21.7109375" customWidth="1"/>
    <col min="2309" max="2311" width="21.5703125" customWidth="1"/>
    <col min="2312" max="2312" width="0.140625" customWidth="1"/>
    <col min="2561" max="2561" width="78.7109375" customWidth="1"/>
    <col min="2562" max="2563" width="21.5703125" customWidth="1"/>
    <col min="2564" max="2564" width="21.7109375" customWidth="1"/>
    <col min="2565" max="2567" width="21.5703125" customWidth="1"/>
    <col min="2568" max="2568" width="0.140625" customWidth="1"/>
    <col min="2817" max="2817" width="78.7109375" customWidth="1"/>
    <col min="2818" max="2819" width="21.5703125" customWidth="1"/>
    <col min="2820" max="2820" width="21.7109375" customWidth="1"/>
    <col min="2821" max="2823" width="21.5703125" customWidth="1"/>
    <col min="2824" max="2824" width="0.140625" customWidth="1"/>
    <col min="3073" max="3073" width="78.7109375" customWidth="1"/>
    <col min="3074" max="3075" width="21.5703125" customWidth="1"/>
    <col min="3076" max="3076" width="21.7109375" customWidth="1"/>
    <col min="3077" max="3079" width="21.5703125" customWidth="1"/>
    <col min="3080" max="3080" width="0.140625" customWidth="1"/>
    <col min="3329" max="3329" width="78.7109375" customWidth="1"/>
    <col min="3330" max="3331" width="21.5703125" customWidth="1"/>
    <col min="3332" max="3332" width="21.7109375" customWidth="1"/>
    <col min="3333" max="3335" width="21.5703125" customWidth="1"/>
    <col min="3336" max="3336" width="0.140625" customWidth="1"/>
    <col min="3585" max="3585" width="78.7109375" customWidth="1"/>
    <col min="3586" max="3587" width="21.5703125" customWidth="1"/>
    <col min="3588" max="3588" width="21.7109375" customWidth="1"/>
    <col min="3589" max="3591" width="21.5703125" customWidth="1"/>
    <col min="3592" max="3592" width="0.140625" customWidth="1"/>
    <col min="3841" max="3841" width="78.7109375" customWidth="1"/>
    <col min="3842" max="3843" width="21.5703125" customWidth="1"/>
    <col min="3844" max="3844" width="21.7109375" customWidth="1"/>
    <col min="3845" max="3847" width="21.5703125" customWidth="1"/>
    <col min="3848" max="3848" width="0.140625" customWidth="1"/>
    <col min="4097" max="4097" width="78.7109375" customWidth="1"/>
    <col min="4098" max="4099" width="21.5703125" customWidth="1"/>
    <col min="4100" max="4100" width="21.7109375" customWidth="1"/>
    <col min="4101" max="4103" width="21.5703125" customWidth="1"/>
    <col min="4104" max="4104" width="0.140625" customWidth="1"/>
    <col min="4353" max="4353" width="78.7109375" customWidth="1"/>
    <col min="4354" max="4355" width="21.5703125" customWidth="1"/>
    <col min="4356" max="4356" width="21.7109375" customWidth="1"/>
    <col min="4357" max="4359" width="21.5703125" customWidth="1"/>
    <col min="4360" max="4360" width="0.140625" customWidth="1"/>
    <col min="4609" max="4609" width="78.7109375" customWidth="1"/>
    <col min="4610" max="4611" width="21.5703125" customWidth="1"/>
    <col min="4612" max="4612" width="21.7109375" customWidth="1"/>
    <col min="4613" max="4615" width="21.5703125" customWidth="1"/>
    <col min="4616" max="4616" width="0.140625" customWidth="1"/>
    <col min="4865" max="4865" width="78.7109375" customWidth="1"/>
    <col min="4866" max="4867" width="21.5703125" customWidth="1"/>
    <col min="4868" max="4868" width="21.7109375" customWidth="1"/>
    <col min="4869" max="4871" width="21.5703125" customWidth="1"/>
    <col min="4872" max="4872" width="0.140625" customWidth="1"/>
    <col min="5121" max="5121" width="78.7109375" customWidth="1"/>
    <col min="5122" max="5123" width="21.5703125" customWidth="1"/>
    <col min="5124" max="5124" width="21.7109375" customWidth="1"/>
    <col min="5125" max="5127" width="21.5703125" customWidth="1"/>
    <col min="5128" max="5128" width="0.140625" customWidth="1"/>
    <col min="5377" max="5377" width="78.7109375" customWidth="1"/>
    <col min="5378" max="5379" width="21.5703125" customWidth="1"/>
    <col min="5380" max="5380" width="21.7109375" customWidth="1"/>
    <col min="5381" max="5383" width="21.5703125" customWidth="1"/>
    <col min="5384" max="5384" width="0.140625" customWidth="1"/>
    <col min="5633" max="5633" width="78.7109375" customWidth="1"/>
    <col min="5634" max="5635" width="21.5703125" customWidth="1"/>
    <col min="5636" max="5636" width="21.7109375" customWidth="1"/>
    <col min="5637" max="5639" width="21.5703125" customWidth="1"/>
    <col min="5640" max="5640" width="0.140625" customWidth="1"/>
    <col min="5889" max="5889" width="78.7109375" customWidth="1"/>
    <col min="5890" max="5891" width="21.5703125" customWidth="1"/>
    <col min="5892" max="5892" width="21.7109375" customWidth="1"/>
    <col min="5893" max="5895" width="21.5703125" customWidth="1"/>
    <col min="5896" max="5896" width="0.140625" customWidth="1"/>
    <col min="6145" max="6145" width="78.7109375" customWidth="1"/>
    <col min="6146" max="6147" width="21.5703125" customWidth="1"/>
    <col min="6148" max="6148" width="21.7109375" customWidth="1"/>
    <col min="6149" max="6151" width="21.5703125" customWidth="1"/>
    <col min="6152" max="6152" width="0.140625" customWidth="1"/>
    <col min="6401" max="6401" width="78.7109375" customWidth="1"/>
    <col min="6402" max="6403" width="21.5703125" customWidth="1"/>
    <col min="6404" max="6404" width="21.7109375" customWidth="1"/>
    <col min="6405" max="6407" width="21.5703125" customWidth="1"/>
    <col min="6408" max="6408" width="0.140625" customWidth="1"/>
    <col min="6657" max="6657" width="78.7109375" customWidth="1"/>
    <col min="6658" max="6659" width="21.5703125" customWidth="1"/>
    <col min="6660" max="6660" width="21.7109375" customWidth="1"/>
    <col min="6661" max="6663" width="21.5703125" customWidth="1"/>
    <col min="6664" max="6664" width="0.140625" customWidth="1"/>
    <col min="6913" max="6913" width="78.7109375" customWidth="1"/>
    <col min="6914" max="6915" width="21.5703125" customWidth="1"/>
    <col min="6916" max="6916" width="21.7109375" customWidth="1"/>
    <col min="6917" max="6919" width="21.5703125" customWidth="1"/>
    <col min="6920" max="6920" width="0.140625" customWidth="1"/>
    <col min="7169" max="7169" width="78.7109375" customWidth="1"/>
    <col min="7170" max="7171" width="21.5703125" customWidth="1"/>
    <col min="7172" max="7172" width="21.7109375" customWidth="1"/>
    <col min="7173" max="7175" width="21.5703125" customWidth="1"/>
    <col min="7176" max="7176" width="0.140625" customWidth="1"/>
    <col min="7425" max="7425" width="78.7109375" customWidth="1"/>
    <col min="7426" max="7427" width="21.5703125" customWidth="1"/>
    <col min="7428" max="7428" width="21.7109375" customWidth="1"/>
    <col min="7429" max="7431" width="21.5703125" customWidth="1"/>
    <col min="7432" max="7432" width="0.140625" customWidth="1"/>
    <col min="7681" max="7681" width="78.7109375" customWidth="1"/>
    <col min="7682" max="7683" width="21.5703125" customWidth="1"/>
    <col min="7684" max="7684" width="21.7109375" customWidth="1"/>
    <col min="7685" max="7687" width="21.5703125" customWidth="1"/>
    <col min="7688" max="7688" width="0.140625" customWidth="1"/>
    <col min="7937" max="7937" width="78.7109375" customWidth="1"/>
    <col min="7938" max="7939" width="21.5703125" customWidth="1"/>
    <col min="7940" max="7940" width="21.7109375" customWidth="1"/>
    <col min="7941" max="7943" width="21.5703125" customWidth="1"/>
    <col min="7944" max="7944" width="0.140625" customWidth="1"/>
    <col min="8193" max="8193" width="78.7109375" customWidth="1"/>
    <col min="8194" max="8195" width="21.5703125" customWidth="1"/>
    <col min="8196" max="8196" width="21.7109375" customWidth="1"/>
    <col min="8197" max="8199" width="21.5703125" customWidth="1"/>
    <col min="8200" max="8200" width="0.140625" customWidth="1"/>
    <col min="8449" max="8449" width="78.7109375" customWidth="1"/>
    <col min="8450" max="8451" width="21.5703125" customWidth="1"/>
    <col min="8452" max="8452" width="21.7109375" customWidth="1"/>
    <col min="8453" max="8455" width="21.5703125" customWidth="1"/>
    <col min="8456" max="8456" width="0.140625" customWidth="1"/>
    <col min="8705" max="8705" width="78.7109375" customWidth="1"/>
    <col min="8706" max="8707" width="21.5703125" customWidth="1"/>
    <col min="8708" max="8708" width="21.7109375" customWidth="1"/>
    <col min="8709" max="8711" width="21.5703125" customWidth="1"/>
    <col min="8712" max="8712" width="0.140625" customWidth="1"/>
    <col min="8961" max="8961" width="78.7109375" customWidth="1"/>
    <col min="8962" max="8963" width="21.5703125" customWidth="1"/>
    <col min="8964" max="8964" width="21.7109375" customWidth="1"/>
    <col min="8965" max="8967" width="21.5703125" customWidth="1"/>
    <col min="8968" max="8968" width="0.140625" customWidth="1"/>
    <col min="9217" max="9217" width="78.7109375" customWidth="1"/>
    <col min="9218" max="9219" width="21.5703125" customWidth="1"/>
    <col min="9220" max="9220" width="21.7109375" customWidth="1"/>
    <col min="9221" max="9223" width="21.5703125" customWidth="1"/>
    <col min="9224" max="9224" width="0.140625" customWidth="1"/>
    <col min="9473" max="9473" width="78.7109375" customWidth="1"/>
    <col min="9474" max="9475" width="21.5703125" customWidth="1"/>
    <col min="9476" max="9476" width="21.7109375" customWidth="1"/>
    <col min="9477" max="9479" width="21.5703125" customWidth="1"/>
    <col min="9480" max="9480" width="0.140625" customWidth="1"/>
    <col min="9729" max="9729" width="78.7109375" customWidth="1"/>
    <col min="9730" max="9731" width="21.5703125" customWidth="1"/>
    <col min="9732" max="9732" width="21.7109375" customWidth="1"/>
    <col min="9733" max="9735" width="21.5703125" customWidth="1"/>
    <col min="9736" max="9736" width="0.140625" customWidth="1"/>
    <col min="9985" max="9985" width="78.7109375" customWidth="1"/>
    <col min="9986" max="9987" width="21.5703125" customWidth="1"/>
    <col min="9988" max="9988" width="21.7109375" customWidth="1"/>
    <col min="9989" max="9991" width="21.5703125" customWidth="1"/>
    <col min="9992" max="9992" width="0.140625" customWidth="1"/>
    <col min="10241" max="10241" width="78.7109375" customWidth="1"/>
    <col min="10242" max="10243" width="21.5703125" customWidth="1"/>
    <col min="10244" max="10244" width="21.7109375" customWidth="1"/>
    <col min="10245" max="10247" width="21.5703125" customWidth="1"/>
    <col min="10248" max="10248" width="0.140625" customWidth="1"/>
    <col min="10497" max="10497" width="78.7109375" customWidth="1"/>
    <col min="10498" max="10499" width="21.5703125" customWidth="1"/>
    <col min="10500" max="10500" width="21.7109375" customWidth="1"/>
    <col min="10501" max="10503" width="21.5703125" customWidth="1"/>
    <col min="10504" max="10504" width="0.140625" customWidth="1"/>
    <col min="10753" max="10753" width="78.7109375" customWidth="1"/>
    <col min="10754" max="10755" width="21.5703125" customWidth="1"/>
    <col min="10756" max="10756" width="21.7109375" customWidth="1"/>
    <col min="10757" max="10759" width="21.5703125" customWidth="1"/>
    <col min="10760" max="10760" width="0.140625" customWidth="1"/>
    <col min="11009" max="11009" width="78.7109375" customWidth="1"/>
    <col min="11010" max="11011" width="21.5703125" customWidth="1"/>
    <col min="11012" max="11012" width="21.7109375" customWidth="1"/>
    <col min="11013" max="11015" width="21.5703125" customWidth="1"/>
    <col min="11016" max="11016" width="0.140625" customWidth="1"/>
    <col min="11265" max="11265" width="78.7109375" customWidth="1"/>
    <col min="11266" max="11267" width="21.5703125" customWidth="1"/>
    <col min="11268" max="11268" width="21.7109375" customWidth="1"/>
    <col min="11269" max="11271" width="21.5703125" customWidth="1"/>
    <col min="11272" max="11272" width="0.140625" customWidth="1"/>
    <col min="11521" max="11521" width="78.7109375" customWidth="1"/>
    <col min="11522" max="11523" width="21.5703125" customWidth="1"/>
    <col min="11524" max="11524" width="21.7109375" customWidth="1"/>
    <col min="11525" max="11527" width="21.5703125" customWidth="1"/>
    <col min="11528" max="11528" width="0.140625" customWidth="1"/>
    <col min="11777" max="11777" width="78.7109375" customWidth="1"/>
    <col min="11778" max="11779" width="21.5703125" customWidth="1"/>
    <col min="11780" max="11780" width="21.7109375" customWidth="1"/>
    <col min="11781" max="11783" width="21.5703125" customWidth="1"/>
    <col min="11784" max="11784" width="0.140625" customWidth="1"/>
    <col min="12033" max="12033" width="78.7109375" customWidth="1"/>
    <col min="12034" max="12035" width="21.5703125" customWidth="1"/>
    <col min="12036" max="12036" width="21.7109375" customWidth="1"/>
    <col min="12037" max="12039" width="21.5703125" customWidth="1"/>
    <col min="12040" max="12040" width="0.140625" customWidth="1"/>
    <col min="12289" max="12289" width="78.7109375" customWidth="1"/>
    <col min="12290" max="12291" width="21.5703125" customWidth="1"/>
    <col min="12292" max="12292" width="21.7109375" customWidth="1"/>
    <col min="12293" max="12295" width="21.5703125" customWidth="1"/>
    <col min="12296" max="12296" width="0.140625" customWidth="1"/>
    <col min="12545" max="12545" width="78.7109375" customWidth="1"/>
    <col min="12546" max="12547" width="21.5703125" customWidth="1"/>
    <col min="12548" max="12548" width="21.7109375" customWidth="1"/>
    <col min="12549" max="12551" width="21.5703125" customWidth="1"/>
    <col min="12552" max="12552" width="0.140625" customWidth="1"/>
    <col min="12801" max="12801" width="78.7109375" customWidth="1"/>
    <col min="12802" max="12803" width="21.5703125" customWidth="1"/>
    <col min="12804" max="12804" width="21.7109375" customWidth="1"/>
    <col min="12805" max="12807" width="21.5703125" customWidth="1"/>
    <col min="12808" max="12808" width="0.140625" customWidth="1"/>
    <col min="13057" max="13057" width="78.7109375" customWidth="1"/>
    <col min="13058" max="13059" width="21.5703125" customWidth="1"/>
    <col min="13060" max="13060" width="21.7109375" customWidth="1"/>
    <col min="13061" max="13063" width="21.5703125" customWidth="1"/>
    <col min="13064" max="13064" width="0.140625" customWidth="1"/>
    <col min="13313" max="13313" width="78.7109375" customWidth="1"/>
    <col min="13314" max="13315" width="21.5703125" customWidth="1"/>
    <col min="13316" max="13316" width="21.7109375" customWidth="1"/>
    <col min="13317" max="13319" width="21.5703125" customWidth="1"/>
    <col min="13320" max="13320" width="0.140625" customWidth="1"/>
    <col min="13569" max="13569" width="78.7109375" customWidth="1"/>
    <col min="13570" max="13571" width="21.5703125" customWidth="1"/>
    <col min="13572" max="13572" width="21.7109375" customWidth="1"/>
    <col min="13573" max="13575" width="21.5703125" customWidth="1"/>
    <col min="13576" max="13576" width="0.140625" customWidth="1"/>
    <col min="13825" max="13825" width="78.7109375" customWidth="1"/>
    <col min="13826" max="13827" width="21.5703125" customWidth="1"/>
    <col min="13828" max="13828" width="21.7109375" customWidth="1"/>
    <col min="13829" max="13831" width="21.5703125" customWidth="1"/>
    <col min="13832" max="13832" width="0.140625" customWidth="1"/>
    <col min="14081" max="14081" width="78.7109375" customWidth="1"/>
    <col min="14082" max="14083" width="21.5703125" customWidth="1"/>
    <col min="14084" max="14084" width="21.7109375" customWidth="1"/>
    <col min="14085" max="14087" width="21.5703125" customWidth="1"/>
    <col min="14088" max="14088" width="0.140625" customWidth="1"/>
    <col min="14337" max="14337" width="78.7109375" customWidth="1"/>
    <col min="14338" max="14339" width="21.5703125" customWidth="1"/>
    <col min="14340" max="14340" width="21.7109375" customWidth="1"/>
    <col min="14341" max="14343" width="21.5703125" customWidth="1"/>
    <col min="14344" max="14344" width="0.140625" customWidth="1"/>
    <col min="14593" max="14593" width="78.7109375" customWidth="1"/>
    <col min="14594" max="14595" width="21.5703125" customWidth="1"/>
    <col min="14596" max="14596" width="21.7109375" customWidth="1"/>
    <col min="14597" max="14599" width="21.5703125" customWidth="1"/>
    <col min="14600" max="14600" width="0.140625" customWidth="1"/>
    <col min="14849" max="14849" width="78.7109375" customWidth="1"/>
    <col min="14850" max="14851" width="21.5703125" customWidth="1"/>
    <col min="14852" max="14852" width="21.7109375" customWidth="1"/>
    <col min="14853" max="14855" width="21.5703125" customWidth="1"/>
    <col min="14856" max="14856" width="0.140625" customWidth="1"/>
    <col min="15105" max="15105" width="78.7109375" customWidth="1"/>
    <col min="15106" max="15107" width="21.5703125" customWidth="1"/>
    <col min="15108" max="15108" width="21.7109375" customWidth="1"/>
    <col min="15109" max="15111" width="21.5703125" customWidth="1"/>
    <col min="15112" max="15112" width="0.140625" customWidth="1"/>
    <col min="15361" max="15361" width="78.7109375" customWidth="1"/>
    <col min="15362" max="15363" width="21.5703125" customWidth="1"/>
    <col min="15364" max="15364" width="21.7109375" customWidth="1"/>
    <col min="15365" max="15367" width="21.5703125" customWidth="1"/>
    <col min="15368" max="15368" width="0.140625" customWidth="1"/>
    <col min="15617" max="15617" width="78.7109375" customWidth="1"/>
    <col min="15618" max="15619" width="21.5703125" customWidth="1"/>
    <col min="15620" max="15620" width="21.7109375" customWidth="1"/>
    <col min="15621" max="15623" width="21.5703125" customWidth="1"/>
    <col min="15624" max="15624" width="0.140625" customWidth="1"/>
    <col min="15873" max="15873" width="78.7109375" customWidth="1"/>
    <col min="15874" max="15875" width="21.5703125" customWidth="1"/>
    <col min="15876" max="15876" width="21.7109375" customWidth="1"/>
    <col min="15877" max="15879" width="21.5703125" customWidth="1"/>
    <col min="15880" max="15880" width="0.140625" customWidth="1"/>
    <col min="16129" max="16129" width="78.7109375" customWidth="1"/>
    <col min="16130" max="16131" width="21.5703125" customWidth="1"/>
    <col min="16132" max="16132" width="21.7109375" customWidth="1"/>
    <col min="16133" max="16135" width="21.5703125" customWidth="1"/>
    <col min="16136" max="16136" width="0.140625" customWidth="1"/>
  </cols>
  <sheetData>
    <row r="1" spans="1:7" ht="14.25" customHeight="1" x14ac:dyDescent="0.25">
      <c r="A1" s="412" t="s">
        <v>3105</v>
      </c>
      <c r="B1" s="413"/>
      <c r="C1" s="413"/>
      <c r="D1" s="413"/>
      <c r="E1" s="413"/>
      <c r="F1" s="413"/>
      <c r="G1" s="414"/>
    </row>
    <row r="2" spans="1:7" ht="14.25" customHeight="1" x14ac:dyDescent="0.25">
      <c r="A2" s="415" t="s">
        <v>3106</v>
      </c>
      <c r="B2" s="416"/>
      <c r="C2" s="416"/>
      <c r="D2" s="416"/>
      <c r="E2" s="416"/>
      <c r="F2" s="416"/>
      <c r="G2" s="417"/>
    </row>
    <row r="3" spans="1:7" ht="22.5" customHeight="1" x14ac:dyDescent="0.25">
      <c r="A3" s="415" t="s">
        <v>3519</v>
      </c>
      <c r="B3" s="416"/>
      <c r="C3" s="416"/>
      <c r="D3" s="416"/>
      <c r="E3" s="416"/>
      <c r="F3" s="416"/>
      <c r="G3" s="417"/>
    </row>
    <row r="4" spans="1:7" ht="17.25" customHeight="1" x14ac:dyDescent="0.25">
      <c r="A4" s="415" t="s">
        <v>3108</v>
      </c>
      <c r="B4" s="416"/>
      <c r="C4" s="416"/>
      <c r="D4" s="416"/>
      <c r="E4" s="416"/>
      <c r="F4" s="416"/>
      <c r="G4" s="417"/>
    </row>
    <row r="5" spans="1:7" ht="12.75" customHeight="1" x14ac:dyDescent="0.25">
      <c r="A5" s="418" t="s">
        <v>187</v>
      </c>
      <c r="B5" s="419"/>
      <c r="C5" s="419"/>
      <c r="D5" s="419"/>
      <c r="E5" s="419"/>
      <c r="F5" s="419"/>
      <c r="G5" s="420"/>
    </row>
    <row r="6" spans="1:7" ht="18.75" customHeight="1" x14ac:dyDescent="0.25">
      <c r="A6" s="373"/>
      <c r="B6" s="421"/>
      <c r="C6" s="422"/>
      <c r="D6" s="423" t="s">
        <v>3132</v>
      </c>
      <c r="E6" s="423"/>
      <c r="F6" s="423"/>
      <c r="G6" s="373"/>
    </row>
    <row r="7" spans="1:7" ht="28.5" customHeight="1" x14ac:dyDescent="0.25">
      <c r="A7" s="424" t="s">
        <v>3109</v>
      </c>
      <c r="B7" s="425" t="s">
        <v>3110</v>
      </c>
      <c r="C7" s="425" t="s">
        <v>3133</v>
      </c>
      <c r="D7" s="425" t="s">
        <v>3112</v>
      </c>
      <c r="E7" s="425" t="s">
        <v>3113</v>
      </c>
      <c r="F7" s="425" t="s">
        <v>3114</v>
      </c>
      <c r="G7" s="424" t="s">
        <v>3115</v>
      </c>
    </row>
    <row r="8" spans="1:7" ht="13.5" customHeight="1" x14ac:dyDescent="0.25">
      <c r="A8" s="368" t="s">
        <v>3520</v>
      </c>
      <c r="B8" s="402">
        <v>12232309000</v>
      </c>
      <c r="C8" s="402">
        <v>2638348007.9499998</v>
      </c>
      <c r="D8" s="402">
        <v>14870657007.950001</v>
      </c>
      <c r="E8" s="403">
        <v>13653838269.040001</v>
      </c>
      <c r="F8" s="402">
        <v>13635727440.48</v>
      </c>
      <c r="G8" s="402">
        <v>1216818738.9100001</v>
      </c>
    </row>
    <row r="9" spans="1:7" ht="14.25" customHeight="1" x14ac:dyDescent="0.25">
      <c r="A9" s="404" t="s">
        <v>3521</v>
      </c>
      <c r="B9" s="405">
        <v>206084000</v>
      </c>
      <c r="C9" s="405">
        <v>32782606</v>
      </c>
      <c r="D9" s="406">
        <v>238866606</v>
      </c>
      <c r="E9" s="406">
        <v>238866606</v>
      </c>
      <c r="F9" s="406">
        <v>238866606</v>
      </c>
      <c r="G9" s="406">
        <v>0</v>
      </c>
    </row>
    <row r="10" spans="1:7" ht="14.25" customHeight="1" x14ac:dyDescent="0.25">
      <c r="A10" s="404" t="s">
        <v>3522</v>
      </c>
      <c r="B10" s="405">
        <v>504000000</v>
      </c>
      <c r="C10" s="405">
        <v>25000000</v>
      </c>
      <c r="D10" s="406">
        <v>529000000</v>
      </c>
      <c r="E10" s="406">
        <v>529000000</v>
      </c>
      <c r="F10" s="406">
        <v>529000000</v>
      </c>
      <c r="G10" s="406">
        <v>0</v>
      </c>
    </row>
    <row r="11" spans="1:7" ht="14.25" customHeight="1" x14ac:dyDescent="0.25">
      <c r="A11" s="404" t="s">
        <v>3523</v>
      </c>
      <c r="B11" s="405">
        <v>121559300</v>
      </c>
      <c r="C11" s="405">
        <v>19504048.34</v>
      </c>
      <c r="D11" s="406">
        <v>141063348.34</v>
      </c>
      <c r="E11" s="406">
        <v>136675102.52000001</v>
      </c>
      <c r="F11" s="406">
        <v>136675102.52000001</v>
      </c>
      <c r="G11" s="406">
        <v>4388245.82</v>
      </c>
    </row>
    <row r="12" spans="1:7" ht="14.25" customHeight="1" x14ac:dyDescent="0.25">
      <c r="A12" s="404" t="s">
        <v>3524</v>
      </c>
      <c r="B12" s="405">
        <v>17733400</v>
      </c>
      <c r="C12" s="405">
        <v>-192438.73</v>
      </c>
      <c r="D12" s="406">
        <v>17540961.27</v>
      </c>
      <c r="E12" s="406">
        <v>16792149.359999999</v>
      </c>
      <c r="F12" s="406">
        <v>16792149.359999999</v>
      </c>
      <c r="G12" s="406">
        <v>748811.91</v>
      </c>
    </row>
    <row r="13" spans="1:7" ht="14.25" customHeight="1" x14ac:dyDescent="0.25">
      <c r="A13" s="404" t="s">
        <v>3525</v>
      </c>
      <c r="B13" s="405">
        <v>0</v>
      </c>
      <c r="C13" s="405">
        <v>0</v>
      </c>
      <c r="D13" s="406">
        <v>0</v>
      </c>
      <c r="E13" s="406">
        <v>0</v>
      </c>
      <c r="F13" s="406">
        <v>0</v>
      </c>
      <c r="G13" s="406">
        <v>0</v>
      </c>
    </row>
    <row r="14" spans="1:7" ht="13.5" customHeight="1" x14ac:dyDescent="0.25">
      <c r="A14" s="404" t="s">
        <v>3526</v>
      </c>
      <c r="B14" s="405">
        <v>274318400</v>
      </c>
      <c r="C14" s="405">
        <v>-12026520.374</v>
      </c>
      <c r="D14" s="406">
        <v>262291879.62599999</v>
      </c>
      <c r="E14" s="406">
        <v>238858536.40000001</v>
      </c>
      <c r="F14" s="406">
        <v>238858536.40000001</v>
      </c>
      <c r="G14" s="406">
        <v>23433343.226</v>
      </c>
    </row>
    <row r="15" spans="1:7" ht="14.25" customHeight="1" x14ac:dyDescent="0.25">
      <c r="A15" s="404" t="s">
        <v>3527</v>
      </c>
      <c r="B15" s="405">
        <v>1105568000</v>
      </c>
      <c r="C15" s="405">
        <v>-222502451.22</v>
      </c>
      <c r="D15" s="406">
        <v>883065548.77999997</v>
      </c>
      <c r="E15" s="406">
        <v>834052026.57000005</v>
      </c>
      <c r="F15" s="406">
        <v>834052026.57000005</v>
      </c>
      <c r="G15" s="406">
        <v>49013522.210000001</v>
      </c>
    </row>
    <row r="16" spans="1:7" ht="14.25" customHeight="1" x14ac:dyDescent="0.25">
      <c r="A16" s="404" t="s">
        <v>3528</v>
      </c>
      <c r="B16" s="405">
        <v>472953800</v>
      </c>
      <c r="C16" s="405">
        <v>-63287898.872400001</v>
      </c>
      <c r="D16" s="406">
        <v>409665901.12760001</v>
      </c>
      <c r="E16" s="406">
        <v>268796926.42000002</v>
      </c>
      <c r="F16" s="406">
        <v>257873218.41999999</v>
      </c>
      <c r="G16" s="406">
        <v>140868974.7076</v>
      </c>
    </row>
    <row r="17" spans="1:7" ht="14.25" customHeight="1" x14ac:dyDescent="0.25">
      <c r="A17" s="404" t="s">
        <v>3529</v>
      </c>
      <c r="B17" s="405">
        <v>0</v>
      </c>
      <c r="C17" s="405">
        <v>0</v>
      </c>
      <c r="D17" s="406">
        <v>0</v>
      </c>
      <c r="E17" s="406">
        <v>0</v>
      </c>
      <c r="F17" s="406">
        <v>0</v>
      </c>
      <c r="G17" s="406">
        <v>0</v>
      </c>
    </row>
    <row r="18" spans="1:7" ht="14.25" customHeight="1" x14ac:dyDescent="0.25">
      <c r="A18" s="404" t="s">
        <v>3530</v>
      </c>
      <c r="B18" s="405">
        <v>128406000</v>
      </c>
      <c r="C18" s="405">
        <v>2149671.7680000002</v>
      </c>
      <c r="D18" s="406">
        <v>130555671.76800001</v>
      </c>
      <c r="E18" s="406">
        <v>126442377.97</v>
      </c>
      <c r="F18" s="406">
        <v>126442377.97</v>
      </c>
      <c r="G18" s="406">
        <v>4113293.798</v>
      </c>
    </row>
    <row r="19" spans="1:7" ht="14.25" customHeight="1" x14ac:dyDescent="0.25">
      <c r="A19" s="404" t="s">
        <v>3531</v>
      </c>
      <c r="B19" s="405">
        <v>1189000</v>
      </c>
      <c r="C19" s="405">
        <v>-624565.36</v>
      </c>
      <c r="D19" s="406">
        <v>564434.64</v>
      </c>
      <c r="E19" s="406">
        <v>138434.64000000001</v>
      </c>
      <c r="F19" s="406">
        <v>138434.64000000001</v>
      </c>
      <c r="G19" s="406">
        <v>426000</v>
      </c>
    </row>
    <row r="20" spans="1:7" ht="14.25" customHeight="1" x14ac:dyDescent="0.25">
      <c r="A20" s="404" t="s">
        <v>3532</v>
      </c>
      <c r="B20" s="405">
        <v>122130600</v>
      </c>
      <c r="C20" s="405">
        <v>-17035815.783599999</v>
      </c>
      <c r="D20" s="406">
        <v>105094784.2164</v>
      </c>
      <c r="E20" s="406">
        <v>95643410.659999996</v>
      </c>
      <c r="F20" s="406">
        <v>95643410.659999996</v>
      </c>
      <c r="G20" s="406">
        <v>9451373.5563999992</v>
      </c>
    </row>
    <row r="21" spans="1:7" ht="14.25" customHeight="1" x14ac:dyDescent="0.25">
      <c r="A21" s="404" t="s">
        <v>3533</v>
      </c>
      <c r="B21" s="405">
        <v>89719900</v>
      </c>
      <c r="C21" s="405">
        <v>11722294.745200001</v>
      </c>
      <c r="D21" s="406">
        <v>101442194.74519999</v>
      </c>
      <c r="E21" s="406">
        <v>97485617.560000002</v>
      </c>
      <c r="F21" s="406">
        <v>97485617.560000002</v>
      </c>
      <c r="G21" s="406">
        <v>3956577.1852000002</v>
      </c>
    </row>
    <row r="22" spans="1:7" ht="13.5" customHeight="1" x14ac:dyDescent="0.25">
      <c r="A22" s="404" t="s">
        <v>3534</v>
      </c>
      <c r="B22" s="405">
        <v>187676100</v>
      </c>
      <c r="C22" s="405">
        <v>30822740.772</v>
      </c>
      <c r="D22" s="406">
        <v>218498840.77200001</v>
      </c>
      <c r="E22" s="406">
        <v>211114474.00999999</v>
      </c>
      <c r="F22" s="406">
        <v>210985458.74000001</v>
      </c>
      <c r="G22" s="406">
        <v>7384366.7620000001</v>
      </c>
    </row>
    <row r="23" spans="1:7" ht="14.25" customHeight="1" x14ac:dyDescent="0.25">
      <c r="A23" s="404" t="s">
        <v>3535</v>
      </c>
      <c r="B23" s="405">
        <v>283801200</v>
      </c>
      <c r="C23" s="405">
        <v>1897811112.608</v>
      </c>
      <c r="D23" s="406">
        <v>2181612312.6079998</v>
      </c>
      <c r="E23" s="406">
        <v>1661734088.4000001</v>
      </c>
      <c r="F23" s="406">
        <v>1657318391.74</v>
      </c>
      <c r="G23" s="406">
        <v>519878224.208</v>
      </c>
    </row>
    <row r="24" spans="1:7" ht="14.25" customHeight="1" x14ac:dyDescent="0.25">
      <c r="A24" s="404" t="s">
        <v>3536</v>
      </c>
      <c r="B24" s="405">
        <v>160760700</v>
      </c>
      <c r="C24" s="405">
        <v>744275.73</v>
      </c>
      <c r="D24" s="406">
        <v>161504975.72999999</v>
      </c>
      <c r="E24" s="406">
        <v>158531678.53</v>
      </c>
      <c r="F24" s="406">
        <v>158531678.53</v>
      </c>
      <c r="G24" s="406">
        <v>2973297.2</v>
      </c>
    </row>
    <row r="25" spans="1:7" ht="14.25" customHeight="1" x14ac:dyDescent="0.25">
      <c r="A25" s="404" t="s">
        <v>3537</v>
      </c>
      <c r="B25" s="405">
        <v>95285800</v>
      </c>
      <c r="C25" s="405">
        <v>14388265.758400001</v>
      </c>
      <c r="D25" s="406">
        <v>109674065.75839999</v>
      </c>
      <c r="E25" s="406">
        <v>96393543.560000002</v>
      </c>
      <c r="F25" s="406">
        <v>96393543.560000002</v>
      </c>
      <c r="G25" s="406">
        <v>13280522.1984</v>
      </c>
    </row>
    <row r="26" spans="1:7" ht="14.25" customHeight="1" x14ac:dyDescent="0.25">
      <c r="A26" s="404" t="s">
        <v>3538</v>
      </c>
      <c r="B26" s="405">
        <v>35852900</v>
      </c>
      <c r="C26" s="405">
        <v>-22655791.539999999</v>
      </c>
      <c r="D26" s="406">
        <v>13197108.460000001</v>
      </c>
      <c r="E26" s="406">
        <v>12989432.6</v>
      </c>
      <c r="F26" s="406">
        <v>12989432.6</v>
      </c>
      <c r="G26" s="406">
        <v>207675.86</v>
      </c>
    </row>
    <row r="27" spans="1:7" ht="14.25" customHeight="1" x14ac:dyDescent="0.25">
      <c r="A27" s="404" t="s">
        <v>3539</v>
      </c>
      <c r="B27" s="405">
        <v>160961400</v>
      </c>
      <c r="C27" s="405">
        <v>-8926797.932</v>
      </c>
      <c r="D27" s="406">
        <v>152034602.06799999</v>
      </c>
      <c r="E27" s="406">
        <v>145570614.58000001</v>
      </c>
      <c r="F27" s="406">
        <v>145570614.58000001</v>
      </c>
      <c r="G27" s="406">
        <v>6463987.4879999999</v>
      </c>
    </row>
    <row r="28" spans="1:7" ht="14.25" customHeight="1" x14ac:dyDescent="0.25">
      <c r="A28" s="404" t="s">
        <v>3540</v>
      </c>
      <c r="B28" s="405">
        <v>53462700</v>
      </c>
      <c r="C28" s="405">
        <v>3145245.15</v>
      </c>
      <c r="D28" s="406">
        <v>56607945.149999999</v>
      </c>
      <c r="E28" s="406">
        <v>53955009.689999998</v>
      </c>
      <c r="F28" s="406">
        <v>53955009.689999998</v>
      </c>
      <c r="G28" s="406">
        <v>2652935.46</v>
      </c>
    </row>
    <row r="29" spans="1:7" ht="14.25" customHeight="1" x14ac:dyDescent="0.25">
      <c r="A29" s="404" t="s">
        <v>3541</v>
      </c>
      <c r="B29" s="405">
        <v>0</v>
      </c>
      <c r="C29" s="405">
        <v>0</v>
      </c>
      <c r="D29" s="406">
        <v>0</v>
      </c>
      <c r="E29" s="406">
        <v>0</v>
      </c>
      <c r="F29" s="406">
        <v>0</v>
      </c>
      <c r="G29" s="406">
        <v>0</v>
      </c>
    </row>
    <row r="30" spans="1:7" ht="14.25" customHeight="1" x14ac:dyDescent="0.25">
      <c r="A30" s="404" t="s">
        <v>3542</v>
      </c>
      <c r="B30" s="405">
        <v>233148100</v>
      </c>
      <c r="C30" s="405">
        <v>7615153.0199999996</v>
      </c>
      <c r="D30" s="406">
        <v>240763253.02000001</v>
      </c>
      <c r="E30" s="406">
        <v>101236989.44</v>
      </c>
      <c r="F30" s="406">
        <v>101236989.44</v>
      </c>
      <c r="G30" s="406">
        <v>139526263.58000001</v>
      </c>
    </row>
    <row r="31" spans="1:7" ht="13.5" customHeight="1" x14ac:dyDescent="0.25">
      <c r="A31" s="404" t="s">
        <v>3543</v>
      </c>
      <c r="B31" s="405">
        <v>19570000</v>
      </c>
      <c r="C31" s="405">
        <v>0</v>
      </c>
      <c r="D31" s="406">
        <v>19570000</v>
      </c>
      <c r="E31" s="406">
        <v>19570000</v>
      </c>
      <c r="F31" s="406">
        <v>19570000</v>
      </c>
      <c r="G31" s="406">
        <v>0</v>
      </c>
    </row>
    <row r="32" spans="1:7" ht="14.25" customHeight="1" x14ac:dyDescent="0.25">
      <c r="A32" s="404" t="s">
        <v>3544</v>
      </c>
      <c r="B32" s="405">
        <v>0</v>
      </c>
      <c r="C32" s="405">
        <v>0</v>
      </c>
      <c r="D32" s="406">
        <v>0</v>
      </c>
      <c r="E32" s="406">
        <v>0</v>
      </c>
      <c r="F32" s="406">
        <v>0</v>
      </c>
      <c r="G32" s="406">
        <v>0</v>
      </c>
    </row>
    <row r="33" spans="1:7" ht="14.25" customHeight="1" x14ac:dyDescent="0.25">
      <c r="A33" s="404" t="s">
        <v>3545</v>
      </c>
      <c r="B33" s="405">
        <v>181936000</v>
      </c>
      <c r="C33" s="405">
        <v>7969400</v>
      </c>
      <c r="D33" s="406">
        <v>189905400</v>
      </c>
      <c r="E33" s="406">
        <v>189905400</v>
      </c>
      <c r="F33" s="406">
        <v>189905400</v>
      </c>
      <c r="G33" s="406">
        <v>0</v>
      </c>
    </row>
    <row r="34" spans="1:7" ht="14.25" customHeight="1" x14ac:dyDescent="0.25">
      <c r="A34" s="404" t="s">
        <v>3546</v>
      </c>
      <c r="B34" s="405">
        <v>29639000</v>
      </c>
      <c r="C34" s="405">
        <v>0</v>
      </c>
      <c r="D34" s="406">
        <v>29639000</v>
      </c>
      <c r="E34" s="406">
        <v>29639000</v>
      </c>
      <c r="F34" s="406">
        <v>29639000</v>
      </c>
      <c r="G34" s="406">
        <v>0</v>
      </c>
    </row>
    <row r="35" spans="1:7" ht="14.25" customHeight="1" x14ac:dyDescent="0.25">
      <c r="A35" s="404" t="s">
        <v>3547</v>
      </c>
      <c r="B35" s="405">
        <v>13556000</v>
      </c>
      <c r="C35" s="405">
        <v>0</v>
      </c>
      <c r="D35" s="406">
        <v>13556000</v>
      </c>
      <c r="E35" s="406">
        <v>13556000</v>
      </c>
      <c r="F35" s="406">
        <v>13556000</v>
      </c>
      <c r="G35" s="406">
        <v>0</v>
      </c>
    </row>
    <row r="36" spans="1:7" ht="14.25" customHeight="1" x14ac:dyDescent="0.25">
      <c r="A36" s="404" t="s">
        <v>3548</v>
      </c>
      <c r="B36" s="405">
        <v>16517000</v>
      </c>
      <c r="C36" s="405">
        <v>0</v>
      </c>
      <c r="D36" s="406">
        <v>16517000</v>
      </c>
      <c r="E36" s="406">
        <v>16517000</v>
      </c>
      <c r="F36" s="406">
        <v>16517000</v>
      </c>
      <c r="G36" s="406">
        <v>0</v>
      </c>
    </row>
    <row r="37" spans="1:7" ht="14.25" customHeight="1" x14ac:dyDescent="0.25">
      <c r="A37" s="404" t="s">
        <v>3549</v>
      </c>
      <c r="B37" s="405">
        <v>0</v>
      </c>
      <c r="C37" s="405">
        <v>158667.57999999999</v>
      </c>
      <c r="D37" s="406">
        <v>158667.57999999999</v>
      </c>
      <c r="E37" s="406">
        <v>158667.57999999999</v>
      </c>
      <c r="F37" s="406">
        <v>158667.57999999999</v>
      </c>
      <c r="G37" s="406">
        <v>0</v>
      </c>
    </row>
    <row r="38" spans="1:7" ht="14.25" customHeight="1" x14ac:dyDescent="0.25">
      <c r="A38" s="404" t="s">
        <v>3550</v>
      </c>
      <c r="B38" s="405">
        <v>6520000</v>
      </c>
      <c r="C38" s="405">
        <v>0</v>
      </c>
      <c r="D38" s="406">
        <v>6520000</v>
      </c>
      <c r="E38" s="406">
        <v>6520000</v>
      </c>
      <c r="F38" s="406">
        <v>6520000</v>
      </c>
      <c r="G38" s="406">
        <v>0</v>
      </c>
    </row>
    <row r="39" spans="1:7" ht="13.5" customHeight="1" x14ac:dyDescent="0.25">
      <c r="A39" s="404" t="s">
        <v>3551</v>
      </c>
      <c r="B39" s="405">
        <v>200196000</v>
      </c>
      <c r="C39" s="405">
        <v>41494355.409999996</v>
      </c>
      <c r="D39" s="406">
        <v>241690355.41</v>
      </c>
      <c r="E39" s="406">
        <v>241690355.41</v>
      </c>
      <c r="F39" s="406">
        <v>241690355.41</v>
      </c>
      <c r="G39" s="406">
        <v>0</v>
      </c>
    </row>
    <row r="40" spans="1:7" ht="14.25" customHeight="1" x14ac:dyDescent="0.25">
      <c r="A40" s="404" t="s">
        <v>3552</v>
      </c>
      <c r="B40" s="405">
        <v>40208000</v>
      </c>
      <c r="C40" s="405">
        <v>0</v>
      </c>
      <c r="D40" s="406">
        <v>40208000</v>
      </c>
      <c r="E40" s="406">
        <v>40208000</v>
      </c>
      <c r="F40" s="406">
        <v>40208000</v>
      </c>
      <c r="G40" s="406">
        <v>0</v>
      </c>
    </row>
    <row r="41" spans="1:7" ht="14.25" customHeight="1" x14ac:dyDescent="0.25">
      <c r="A41" s="404" t="s">
        <v>3553</v>
      </c>
      <c r="B41" s="405">
        <v>3600000</v>
      </c>
      <c r="C41" s="405">
        <v>16924717</v>
      </c>
      <c r="D41" s="406">
        <v>20524717</v>
      </c>
      <c r="E41" s="406">
        <v>20524717</v>
      </c>
      <c r="F41" s="406">
        <v>20524717</v>
      </c>
      <c r="G41" s="406">
        <v>0</v>
      </c>
    </row>
    <row r="42" spans="1:7" ht="14.25" customHeight="1" x14ac:dyDescent="0.25">
      <c r="A42" s="404" t="s">
        <v>3554</v>
      </c>
      <c r="B42" s="405">
        <v>738666700</v>
      </c>
      <c r="C42" s="405">
        <v>63032417.07</v>
      </c>
      <c r="D42" s="406">
        <v>801699117.07000005</v>
      </c>
      <c r="E42" s="406">
        <v>801699117.07000005</v>
      </c>
      <c r="F42" s="406">
        <v>801699117.07000005</v>
      </c>
      <c r="G42" s="406">
        <v>0</v>
      </c>
    </row>
    <row r="43" spans="1:7" ht="14.25" customHeight="1" x14ac:dyDescent="0.25">
      <c r="A43" s="404" t="s">
        <v>3555</v>
      </c>
      <c r="B43" s="405">
        <v>160000000</v>
      </c>
      <c r="C43" s="405">
        <v>15558048</v>
      </c>
      <c r="D43" s="406">
        <v>175558048</v>
      </c>
      <c r="E43" s="406">
        <v>175558048</v>
      </c>
      <c r="F43" s="406">
        <v>175558048</v>
      </c>
      <c r="G43" s="406">
        <v>0</v>
      </c>
    </row>
    <row r="44" spans="1:7" ht="14.25" customHeight="1" x14ac:dyDescent="0.25">
      <c r="A44" s="404" t="s">
        <v>3556</v>
      </c>
      <c r="B44" s="405">
        <v>20225000</v>
      </c>
      <c r="C44" s="405">
        <v>0</v>
      </c>
      <c r="D44" s="406">
        <v>20225000</v>
      </c>
      <c r="E44" s="406">
        <v>20225000</v>
      </c>
      <c r="F44" s="406">
        <v>20225000</v>
      </c>
      <c r="G44" s="406">
        <v>0</v>
      </c>
    </row>
    <row r="45" spans="1:7" ht="14.25" customHeight="1" x14ac:dyDescent="0.25">
      <c r="A45" s="404" t="s">
        <v>3557</v>
      </c>
      <c r="B45" s="405">
        <v>15698000</v>
      </c>
      <c r="C45" s="405">
        <v>3124908.41</v>
      </c>
      <c r="D45" s="406">
        <v>18822908.41</v>
      </c>
      <c r="E45" s="406">
        <v>18498000</v>
      </c>
      <c r="F45" s="406">
        <v>18498000</v>
      </c>
      <c r="G45" s="406">
        <v>324908.40999999997</v>
      </c>
    </row>
    <row r="46" spans="1:7" ht="14.25" customHeight="1" x14ac:dyDescent="0.25">
      <c r="A46" s="404" t="s">
        <v>3558</v>
      </c>
      <c r="B46" s="405">
        <v>13500000</v>
      </c>
      <c r="C46" s="405">
        <v>7706756.4199999999</v>
      </c>
      <c r="D46" s="406">
        <v>21206756.420000002</v>
      </c>
      <c r="E46" s="406">
        <v>21206756.420000002</v>
      </c>
      <c r="F46" s="406">
        <v>21206756.420000002</v>
      </c>
      <c r="G46" s="406">
        <v>0</v>
      </c>
    </row>
    <row r="47" spans="1:7" ht="13.5" customHeight="1" x14ac:dyDescent="0.25">
      <c r="A47" s="404" t="s">
        <v>3559</v>
      </c>
      <c r="B47" s="405">
        <v>429299000</v>
      </c>
      <c r="C47" s="405">
        <v>0</v>
      </c>
      <c r="D47" s="406">
        <v>429299000</v>
      </c>
      <c r="E47" s="406">
        <v>429299000</v>
      </c>
      <c r="F47" s="406">
        <v>429299000</v>
      </c>
      <c r="G47" s="406">
        <v>0</v>
      </c>
    </row>
    <row r="48" spans="1:7" ht="14.25" customHeight="1" x14ac:dyDescent="0.25">
      <c r="A48" s="404" t="s">
        <v>3560</v>
      </c>
      <c r="B48" s="405">
        <v>51777600</v>
      </c>
      <c r="C48" s="405">
        <v>3686541</v>
      </c>
      <c r="D48" s="406">
        <v>55464141</v>
      </c>
      <c r="E48" s="406">
        <v>55464141</v>
      </c>
      <c r="F48" s="406">
        <v>55464141</v>
      </c>
      <c r="G48" s="406">
        <v>0</v>
      </c>
    </row>
    <row r="49" spans="1:7" ht="14.25" customHeight="1" x14ac:dyDescent="0.25">
      <c r="A49" s="404" t="s">
        <v>3561</v>
      </c>
      <c r="B49" s="405">
        <v>32558400</v>
      </c>
      <c r="C49" s="405">
        <v>2441522</v>
      </c>
      <c r="D49" s="406">
        <v>34999922</v>
      </c>
      <c r="E49" s="406">
        <v>34999922</v>
      </c>
      <c r="F49" s="406">
        <v>34999922</v>
      </c>
      <c r="G49" s="406">
        <v>0</v>
      </c>
    </row>
    <row r="50" spans="1:7" ht="14.25" customHeight="1" x14ac:dyDescent="0.25">
      <c r="A50" s="404" t="s">
        <v>3562</v>
      </c>
      <c r="B50" s="405">
        <v>27000000</v>
      </c>
      <c r="C50" s="405">
        <v>4005182</v>
      </c>
      <c r="D50" s="406">
        <v>31005182</v>
      </c>
      <c r="E50" s="406">
        <v>31005182</v>
      </c>
      <c r="F50" s="406">
        <v>31005182</v>
      </c>
      <c r="G50" s="406">
        <v>0</v>
      </c>
    </row>
    <row r="51" spans="1:7" ht="14.25" customHeight="1" x14ac:dyDescent="0.25">
      <c r="A51" s="404" t="s">
        <v>3563</v>
      </c>
      <c r="B51" s="405">
        <v>0</v>
      </c>
      <c r="C51" s="405">
        <v>13201200</v>
      </c>
      <c r="D51" s="406">
        <v>13201200</v>
      </c>
      <c r="E51" s="406">
        <v>13201200</v>
      </c>
      <c r="F51" s="406">
        <v>13201200</v>
      </c>
      <c r="G51" s="406">
        <v>0</v>
      </c>
    </row>
    <row r="52" spans="1:7" ht="14.25" customHeight="1" x14ac:dyDescent="0.25">
      <c r="A52" s="404" t="s">
        <v>3564</v>
      </c>
      <c r="B52" s="405">
        <v>242474000</v>
      </c>
      <c r="C52" s="405">
        <v>12108880</v>
      </c>
      <c r="D52" s="406">
        <v>254582880</v>
      </c>
      <c r="E52" s="406">
        <v>249582880</v>
      </c>
      <c r="F52" s="406">
        <v>249582880</v>
      </c>
      <c r="G52" s="406">
        <v>5000000</v>
      </c>
    </row>
    <row r="53" spans="1:7" ht="14.25" customHeight="1" x14ac:dyDescent="0.25">
      <c r="A53" s="404" t="s">
        <v>3565</v>
      </c>
      <c r="B53" s="405">
        <v>171407000</v>
      </c>
      <c r="C53" s="405">
        <v>59372826.329999998</v>
      </c>
      <c r="D53" s="406">
        <v>230779826.33000001</v>
      </c>
      <c r="E53" s="406">
        <v>230779826.33000001</v>
      </c>
      <c r="F53" s="406">
        <v>230779826.33000001</v>
      </c>
      <c r="G53" s="406">
        <v>0</v>
      </c>
    </row>
    <row r="54" spans="1:7" ht="14.25" customHeight="1" x14ac:dyDescent="0.25">
      <c r="A54" s="404" t="s">
        <v>3566</v>
      </c>
      <c r="B54" s="405">
        <v>46490000</v>
      </c>
      <c r="C54" s="405">
        <v>6760000</v>
      </c>
      <c r="D54" s="406">
        <v>53250000</v>
      </c>
      <c r="E54" s="406">
        <v>53250000</v>
      </c>
      <c r="F54" s="406">
        <v>53250000</v>
      </c>
      <c r="G54" s="406">
        <v>0</v>
      </c>
    </row>
    <row r="55" spans="1:7" ht="13.5" customHeight="1" x14ac:dyDescent="0.25">
      <c r="A55" s="404" t="s">
        <v>3567</v>
      </c>
      <c r="B55" s="405">
        <v>9918100</v>
      </c>
      <c r="C55" s="405">
        <v>12074747</v>
      </c>
      <c r="D55" s="406">
        <v>21992847</v>
      </c>
      <c r="E55" s="406">
        <v>21992847</v>
      </c>
      <c r="F55" s="406">
        <v>21992847</v>
      </c>
      <c r="G55" s="406">
        <v>0</v>
      </c>
    </row>
    <row r="56" spans="1:7" ht="14.25" customHeight="1" x14ac:dyDescent="0.25">
      <c r="A56" s="404" t="s">
        <v>3568</v>
      </c>
      <c r="B56" s="405">
        <v>27500000</v>
      </c>
      <c r="C56" s="405">
        <v>0</v>
      </c>
      <c r="D56" s="406">
        <v>27500000</v>
      </c>
      <c r="E56" s="406">
        <v>27500000</v>
      </c>
      <c r="F56" s="406">
        <v>27500000</v>
      </c>
      <c r="G56" s="406">
        <v>0</v>
      </c>
    </row>
    <row r="57" spans="1:7" ht="14.25" customHeight="1" x14ac:dyDescent="0.25">
      <c r="A57" s="404" t="s">
        <v>3569</v>
      </c>
      <c r="B57" s="405">
        <v>1017306200</v>
      </c>
      <c r="C57" s="405">
        <v>147408143.36000001</v>
      </c>
      <c r="D57" s="406">
        <v>1164714343.3599999</v>
      </c>
      <c r="E57" s="406">
        <v>1162293122.8099999</v>
      </c>
      <c r="F57" s="406">
        <v>1160456658.1800001</v>
      </c>
      <c r="G57" s="406">
        <v>2421220.5499999998</v>
      </c>
    </row>
    <row r="58" spans="1:7" ht="14.25" customHeight="1" x14ac:dyDescent="0.25">
      <c r="A58" s="404" t="s">
        <v>3570</v>
      </c>
      <c r="B58" s="405">
        <v>5351000</v>
      </c>
      <c r="C58" s="405">
        <v>490000</v>
      </c>
      <c r="D58" s="406">
        <v>5841000</v>
      </c>
      <c r="E58" s="406">
        <v>5841000</v>
      </c>
      <c r="F58" s="406">
        <v>5841000</v>
      </c>
      <c r="G58" s="406">
        <v>0</v>
      </c>
    </row>
    <row r="59" spans="1:7" ht="14.25" customHeight="1" x14ac:dyDescent="0.25">
      <c r="A59" s="404" t="s">
        <v>3571</v>
      </c>
      <c r="B59" s="405">
        <v>15780800</v>
      </c>
      <c r="C59" s="405">
        <v>1300801.8</v>
      </c>
      <c r="D59" s="406">
        <v>17081601.800000001</v>
      </c>
      <c r="E59" s="406">
        <v>17081601.800000001</v>
      </c>
      <c r="F59" s="406">
        <v>17081601.800000001</v>
      </c>
      <c r="G59" s="406">
        <v>0</v>
      </c>
    </row>
    <row r="60" spans="1:7" ht="14.25" customHeight="1" x14ac:dyDescent="0.25">
      <c r="A60" s="404" t="s">
        <v>3572</v>
      </c>
      <c r="B60" s="405">
        <v>8176000</v>
      </c>
      <c r="C60" s="405">
        <v>535219</v>
      </c>
      <c r="D60" s="406">
        <v>8711219</v>
      </c>
      <c r="E60" s="406">
        <v>8711219</v>
      </c>
      <c r="F60" s="406">
        <v>8711219</v>
      </c>
      <c r="G60" s="406">
        <v>0</v>
      </c>
    </row>
    <row r="61" spans="1:7" ht="14.25" customHeight="1" x14ac:dyDescent="0.25">
      <c r="A61" s="404" t="s">
        <v>3573</v>
      </c>
      <c r="B61" s="405">
        <v>41118300</v>
      </c>
      <c r="C61" s="405">
        <v>37707202.899999999</v>
      </c>
      <c r="D61" s="406">
        <v>78825502.900000006</v>
      </c>
      <c r="E61" s="406">
        <v>78825502.900000006</v>
      </c>
      <c r="F61" s="406">
        <v>78825502.900000006</v>
      </c>
      <c r="G61" s="406">
        <v>0</v>
      </c>
    </row>
    <row r="62" spans="1:7" ht="14.25" customHeight="1" x14ac:dyDescent="0.25">
      <c r="A62" s="404" t="s">
        <v>3574</v>
      </c>
      <c r="B62" s="405">
        <v>0</v>
      </c>
      <c r="C62" s="405">
        <v>6641689.6799999997</v>
      </c>
      <c r="D62" s="406">
        <v>6641689.6799999997</v>
      </c>
      <c r="E62" s="406">
        <v>6641689.6799999997</v>
      </c>
      <c r="F62" s="406">
        <v>6641689.6799999997</v>
      </c>
      <c r="G62" s="406">
        <v>0</v>
      </c>
    </row>
    <row r="63" spans="1:7" ht="13.5" customHeight="1" x14ac:dyDescent="0.25">
      <c r="A63" s="404" t="s">
        <v>3575</v>
      </c>
      <c r="B63" s="405">
        <v>0</v>
      </c>
      <c r="C63" s="405">
        <v>26980906.07</v>
      </c>
      <c r="D63" s="406">
        <v>26980906.07</v>
      </c>
      <c r="E63" s="406">
        <v>26980906.07</v>
      </c>
      <c r="F63" s="406">
        <v>26980906.07</v>
      </c>
      <c r="G63" s="406">
        <v>0</v>
      </c>
    </row>
    <row r="64" spans="1:7" ht="14.25" customHeight="1" x14ac:dyDescent="0.25">
      <c r="A64" s="404" t="s">
        <v>3576</v>
      </c>
      <c r="B64" s="405">
        <v>1568686800</v>
      </c>
      <c r="C64" s="405">
        <v>85306097</v>
      </c>
      <c r="D64" s="406">
        <v>1653992897</v>
      </c>
      <c r="E64" s="406">
        <v>1650979125</v>
      </c>
      <c r="F64" s="406">
        <v>1650979125</v>
      </c>
      <c r="G64" s="406">
        <v>3013772</v>
      </c>
    </row>
    <row r="65" spans="1:7" ht="14.25" customHeight="1" x14ac:dyDescent="0.25">
      <c r="A65" s="404" t="s">
        <v>3577</v>
      </c>
      <c r="B65" s="405">
        <v>96550800</v>
      </c>
      <c r="C65" s="405">
        <v>44276505</v>
      </c>
      <c r="D65" s="406">
        <v>140827305</v>
      </c>
      <c r="E65" s="406">
        <v>140258008</v>
      </c>
      <c r="F65" s="406">
        <v>140258008</v>
      </c>
      <c r="G65" s="406">
        <v>569297</v>
      </c>
    </row>
    <row r="66" spans="1:7" ht="14.25" customHeight="1" x14ac:dyDescent="0.25">
      <c r="A66" s="404" t="s">
        <v>3578</v>
      </c>
      <c r="B66" s="405">
        <v>130819900</v>
      </c>
      <c r="C66" s="405">
        <v>43611162</v>
      </c>
      <c r="D66" s="406">
        <v>174431062</v>
      </c>
      <c r="E66" s="406">
        <v>173913972</v>
      </c>
      <c r="F66" s="406">
        <v>173913972</v>
      </c>
      <c r="G66" s="406">
        <v>517090</v>
      </c>
    </row>
    <row r="67" spans="1:7" ht="14.25" customHeight="1" x14ac:dyDescent="0.25">
      <c r="A67" s="404" t="s">
        <v>3579</v>
      </c>
      <c r="B67" s="405">
        <v>83994700</v>
      </c>
      <c r="C67" s="405">
        <v>-3646400</v>
      </c>
      <c r="D67" s="406">
        <v>80348300</v>
      </c>
      <c r="E67" s="406">
        <v>80148609</v>
      </c>
      <c r="F67" s="406">
        <v>80148609</v>
      </c>
      <c r="G67" s="406">
        <v>199691</v>
      </c>
    </row>
    <row r="68" spans="1:7" ht="14.25" customHeight="1" x14ac:dyDescent="0.25">
      <c r="A68" s="404" t="s">
        <v>3580</v>
      </c>
      <c r="B68" s="405">
        <v>73969500</v>
      </c>
      <c r="C68" s="405">
        <v>33787992</v>
      </c>
      <c r="D68" s="406">
        <v>107757492</v>
      </c>
      <c r="E68" s="406">
        <v>107592915</v>
      </c>
      <c r="F68" s="406">
        <v>107592915</v>
      </c>
      <c r="G68" s="406">
        <v>164577</v>
      </c>
    </row>
    <row r="69" spans="1:7" ht="14.25" customHeight="1" x14ac:dyDescent="0.25">
      <c r="A69" s="404" t="s">
        <v>3581</v>
      </c>
      <c r="B69" s="405">
        <v>217976900</v>
      </c>
      <c r="C69" s="405">
        <v>12545259</v>
      </c>
      <c r="D69" s="406">
        <v>230522159</v>
      </c>
      <c r="E69" s="406">
        <v>230052489</v>
      </c>
      <c r="F69" s="406">
        <v>230052489</v>
      </c>
      <c r="G69" s="406">
        <v>469670</v>
      </c>
    </row>
    <row r="70" spans="1:7" ht="14.25" customHeight="1" x14ac:dyDescent="0.25">
      <c r="A70" s="404" t="s">
        <v>3582</v>
      </c>
      <c r="B70" s="405">
        <v>103323400</v>
      </c>
      <c r="C70" s="405">
        <v>15132355</v>
      </c>
      <c r="D70" s="406">
        <v>118455755</v>
      </c>
      <c r="E70" s="406">
        <v>118215802</v>
      </c>
      <c r="F70" s="406">
        <v>118215802</v>
      </c>
      <c r="G70" s="406">
        <v>239953</v>
      </c>
    </row>
    <row r="71" spans="1:7" ht="13.5" customHeight="1" x14ac:dyDescent="0.25">
      <c r="A71" s="404" t="s">
        <v>3583</v>
      </c>
      <c r="B71" s="405">
        <v>113659700</v>
      </c>
      <c r="C71" s="405">
        <v>9484130</v>
      </c>
      <c r="D71" s="406">
        <v>123143830</v>
      </c>
      <c r="E71" s="406">
        <v>122739207</v>
      </c>
      <c r="F71" s="406">
        <v>122739207</v>
      </c>
      <c r="G71" s="406">
        <v>404623</v>
      </c>
    </row>
    <row r="72" spans="1:7" ht="14.25" customHeight="1" x14ac:dyDescent="0.25">
      <c r="A72" s="404" t="s">
        <v>3584</v>
      </c>
      <c r="B72" s="405">
        <v>109328500</v>
      </c>
      <c r="C72" s="405">
        <v>7629206</v>
      </c>
      <c r="D72" s="406">
        <v>116957706</v>
      </c>
      <c r="E72" s="406">
        <v>116919486</v>
      </c>
      <c r="F72" s="406">
        <v>116919486</v>
      </c>
      <c r="G72" s="406">
        <v>38220</v>
      </c>
    </row>
    <row r="73" spans="1:7" ht="14.25" customHeight="1" x14ac:dyDescent="0.25">
      <c r="A73" s="404" t="s">
        <v>3585</v>
      </c>
      <c r="B73" s="405">
        <v>156806400</v>
      </c>
      <c r="C73" s="405">
        <v>-28016908.399999999</v>
      </c>
      <c r="D73" s="406">
        <v>128789491.59999999</v>
      </c>
      <c r="E73" s="406">
        <v>128568982.59999999</v>
      </c>
      <c r="F73" s="406">
        <v>128568982.59999999</v>
      </c>
      <c r="G73" s="406">
        <v>220509</v>
      </c>
    </row>
    <row r="74" spans="1:7" ht="14.25" customHeight="1" x14ac:dyDescent="0.25">
      <c r="A74" s="404" t="s">
        <v>3586</v>
      </c>
      <c r="B74" s="405">
        <v>75204400</v>
      </c>
      <c r="C74" s="405">
        <v>6636080</v>
      </c>
      <c r="D74" s="406">
        <v>81840480</v>
      </c>
      <c r="E74" s="406">
        <v>81534809</v>
      </c>
      <c r="F74" s="406">
        <v>81534809</v>
      </c>
      <c r="G74" s="406">
        <v>305671</v>
      </c>
    </row>
    <row r="75" spans="1:7" ht="14.25" customHeight="1" x14ac:dyDescent="0.25">
      <c r="A75" s="404" t="s">
        <v>3587</v>
      </c>
      <c r="B75" s="405">
        <v>158937500</v>
      </c>
      <c r="C75" s="405">
        <v>18500000</v>
      </c>
      <c r="D75" s="406">
        <v>177437500</v>
      </c>
      <c r="E75" s="406">
        <v>177437500</v>
      </c>
      <c r="F75" s="406">
        <v>177437500</v>
      </c>
      <c r="G75" s="406">
        <v>0</v>
      </c>
    </row>
    <row r="76" spans="1:7" ht="14.25" customHeight="1" x14ac:dyDescent="0.25">
      <c r="A76" s="404" t="s">
        <v>3588</v>
      </c>
      <c r="B76" s="405">
        <v>19489000</v>
      </c>
      <c r="C76" s="405">
        <v>0</v>
      </c>
      <c r="D76" s="406">
        <v>19489000</v>
      </c>
      <c r="E76" s="406">
        <v>19489000</v>
      </c>
      <c r="F76" s="406">
        <v>19489000</v>
      </c>
      <c r="G76" s="406">
        <v>0</v>
      </c>
    </row>
    <row r="77" spans="1:7" ht="14.25" customHeight="1" x14ac:dyDescent="0.25">
      <c r="A77" s="404" t="s">
        <v>3589</v>
      </c>
      <c r="B77" s="405">
        <v>23070000</v>
      </c>
      <c r="C77" s="405">
        <v>0</v>
      </c>
      <c r="D77" s="406">
        <v>23070000</v>
      </c>
      <c r="E77" s="406">
        <v>23070000</v>
      </c>
      <c r="F77" s="406">
        <v>23070000</v>
      </c>
      <c r="G77" s="406">
        <v>0</v>
      </c>
    </row>
    <row r="78" spans="1:7" ht="14.25" customHeight="1" x14ac:dyDescent="0.25">
      <c r="A78" s="404" t="s">
        <v>3590</v>
      </c>
      <c r="B78" s="405">
        <v>32273000</v>
      </c>
      <c r="C78" s="405">
        <v>5000000</v>
      </c>
      <c r="D78" s="406">
        <v>37273000</v>
      </c>
      <c r="E78" s="406">
        <v>37273000</v>
      </c>
      <c r="F78" s="406">
        <v>37273000</v>
      </c>
      <c r="G78" s="406">
        <v>0</v>
      </c>
    </row>
    <row r="79" spans="1:7" ht="13.5" customHeight="1" x14ac:dyDescent="0.25">
      <c r="A79" s="404" t="s">
        <v>3591</v>
      </c>
      <c r="B79" s="405">
        <v>493976000</v>
      </c>
      <c r="C79" s="405">
        <v>25000000</v>
      </c>
      <c r="D79" s="406">
        <v>518976000</v>
      </c>
      <c r="E79" s="406">
        <v>518976000</v>
      </c>
      <c r="F79" s="406">
        <v>518976000</v>
      </c>
      <c r="G79" s="406">
        <v>0</v>
      </c>
    </row>
    <row r="80" spans="1:7" ht="14.25" customHeight="1" x14ac:dyDescent="0.25">
      <c r="A80" s="404" t="s">
        <v>3592</v>
      </c>
      <c r="B80" s="405">
        <v>18500000</v>
      </c>
      <c r="C80" s="405">
        <v>2500000</v>
      </c>
      <c r="D80" s="406">
        <v>21000000</v>
      </c>
      <c r="E80" s="406">
        <v>21000000</v>
      </c>
      <c r="F80" s="406">
        <v>21000000</v>
      </c>
      <c r="G80" s="406">
        <v>0</v>
      </c>
    </row>
    <row r="81" spans="1:7" ht="14.25" customHeight="1" x14ac:dyDescent="0.25">
      <c r="A81" s="404" t="s">
        <v>3593</v>
      </c>
      <c r="B81" s="405">
        <v>16205000</v>
      </c>
      <c r="C81" s="405">
        <v>0</v>
      </c>
      <c r="D81" s="406">
        <v>16205000</v>
      </c>
      <c r="E81" s="406">
        <v>16205000</v>
      </c>
      <c r="F81" s="406">
        <v>16205000</v>
      </c>
      <c r="G81" s="406">
        <v>0</v>
      </c>
    </row>
    <row r="82" spans="1:7" ht="14.25" customHeight="1" x14ac:dyDescent="0.25">
      <c r="A82" s="404" t="s">
        <v>3594</v>
      </c>
      <c r="B82" s="405">
        <v>0</v>
      </c>
      <c r="C82" s="405">
        <v>0</v>
      </c>
      <c r="D82" s="406">
        <v>0</v>
      </c>
      <c r="E82" s="406">
        <v>0</v>
      </c>
      <c r="F82" s="406">
        <v>0</v>
      </c>
      <c r="G82" s="406">
        <v>0</v>
      </c>
    </row>
    <row r="83" spans="1:7" ht="14.25" customHeight="1" x14ac:dyDescent="0.25">
      <c r="A83" s="404" t="s">
        <v>3595</v>
      </c>
      <c r="B83" s="405">
        <v>325546000</v>
      </c>
      <c r="C83" s="405">
        <v>88902758.829999998</v>
      </c>
      <c r="D83" s="406">
        <v>414448758.82999998</v>
      </c>
      <c r="E83" s="406">
        <v>413499372.82999998</v>
      </c>
      <c r="F83" s="406">
        <v>412693428.82999998</v>
      </c>
      <c r="G83" s="406">
        <v>949386</v>
      </c>
    </row>
    <row r="84" spans="1:7" ht="14.25" customHeight="1" x14ac:dyDescent="0.25">
      <c r="A84" s="404" t="s">
        <v>3596</v>
      </c>
      <c r="B84" s="405">
        <v>51493000</v>
      </c>
      <c r="C84" s="405">
        <v>11000000</v>
      </c>
      <c r="D84" s="406">
        <v>62493000</v>
      </c>
      <c r="E84" s="406">
        <v>59493000</v>
      </c>
      <c r="F84" s="406">
        <v>59493000</v>
      </c>
      <c r="G84" s="406">
        <v>3000000</v>
      </c>
    </row>
    <row r="85" spans="1:7" ht="14.25" customHeight="1" x14ac:dyDescent="0.25">
      <c r="A85" s="404" t="s">
        <v>3597</v>
      </c>
      <c r="B85" s="405">
        <v>4743000</v>
      </c>
      <c r="C85" s="405">
        <v>747267.58</v>
      </c>
      <c r="D85" s="406">
        <v>5490267.5800000001</v>
      </c>
      <c r="E85" s="406">
        <v>5360363.0199999996</v>
      </c>
      <c r="F85" s="406">
        <v>5360363.0199999996</v>
      </c>
      <c r="G85" s="406">
        <v>129904.56</v>
      </c>
    </row>
    <row r="86" spans="1:7" ht="14.25" customHeight="1" x14ac:dyDescent="0.25">
      <c r="A86" s="404" t="s">
        <v>3598</v>
      </c>
      <c r="B86" s="405">
        <v>138463100</v>
      </c>
      <c r="C86" s="405">
        <v>70715238.830400005</v>
      </c>
      <c r="D86" s="406">
        <v>209178338.83039999</v>
      </c>
      <c r="E86" s="406">
        <v>0</v>
      </c>
      <c r="F86" s="406">
        <v>0</v>
      </c>
      <c r="G86" s="406">
        <v>209178338.83039999</v>
      </c>
    </row>
    <row r="87" spans="1:7" ht="13.5" customHeight="1" x14ac:dyDescent="0.25">
      <c r="A87" s="404" t="s">
        <v>3599</v>
      </c>
      <c r="B87" s="405">
        <v>378693000</v>
      </c>
      <c r="C87" s="405">
        <v>120000</v>
      </c>
      <c r="D87" s="406">
        <v>378813000</v>
      </c>
      <c r="E87" s="406">
        <v>317908507.61000001</v>
      </c>
      <c r="F87" s="406">
        <v>317908507.61000001</v>
      </c>
      <c r="G87" s="406">
        <v>60904492.390000001</v>
      </c>
    </row>
    <row r="88" spans="1:7" ht="14.25" customHeight="1" x14ac:dyDescent="0.25">
      <c r="A88" s="404" t="s">
        <v>3600</v>
      </c>
      <c r="C88" s="407">
        <v>0</v>
      </c>
      <c r="D88" s="408">
        <v>0</v>
      </c>
      <c r="E88" s="408">
        <v>0</v>
      </c>
      <c r="F88" s="408">
        <v>0</v>
      </c>
      <c r="G88" s="408">
        <v>0</v>
      </c>
    </row>
    <row r="89" spans="1:7" ht="13.5" customHeight="1" x14ac:dyDescent="0.25">
      <c r="A89" s="368" t="s">
        <v>3601</v>
      </c>
      <c r="B89" s="402">
        <v>12876370000</v>
      </c>
      <c r="C89" s="402">
        <v>94540914.769999996</v>
      </c>
      <c r="D89" s="402">
        <v>12970910914.77</v>
      </c>
      <c r="E89" s="403">
        <v>12897808813.17</v>
      </c>
      <c r="F89" s="402">
        <v>12894853020.51</v>
      </c>
      <c r="G89" s="402">
        <v>73102101.599999994</v>
      </c>
    </row>
    <row r="90" spans="1:7" ht="14.25" customHeight="1" x14ac:dyDescent="0.25">
      <c r="A90" s="404" t="s">
        <v>3521</v>
      </c>
      <c r="B90" s="405">
        <v>0</v>
      </c>
      <c r="C90" s="405">
        <v>0</v>
      </c>
      <c r="D90" s="406">
        <v>0</v>
      </c>
      <c r="E90" s="406">
        <v>0</v>
      </c>
      <c r="F90" s="406">
        <v>0</v>
      </c>
      <c r="G90" s="406">
        <v>0</v>
      </c>
    </row>
    <row r="91" spans="1:7" ht="14.25" customHeight="1" x14ac:dyDescent="0.25">
      <c r="A91" s="404" t="s">
        <v>3522</v>
      </c>
      <c r="B91" s="405">
        <v>0</v>
      </c>
      <c r="C91" s="405">
        <v>13021165.060000001</v>
      </c>
      <c r="D91" s="406">
        <v>13021165.060000001</v>
      </c>
      <c r="E91" s="406">
        <v>13021165.060000001</v>
      </c>
      <c r="F91" s="406">
        <v>13021165.060000001</v>
      </c>
      <c r="G91" s="406">
        <v>0</v>
      </c>
    </row>
    <row r="92" spans="1:7" ht="14.25" customHeight="1" x14ac:dyDescent="0.25">
      <c r="A92" s="404" t="s">
        <v>3523</v>
      </c>
      <c r="B92" s="405">
        <v>0</v>
      </c>
      <c r="C92" s="405">
        <v>0</v>
      </c>
      <c r="D92" s="406">
        <v>0</v>
      </c>
      <c r="E92" s="406">
        <v>0</v>
      </c>
      <c r="F92" s="406">
        <v>0</v>
      </c>
      <c r="G92" s="406">
        <v>0</v>
      </c>
    </row>
    <row r="93" spans="1:7" ht="14.25" customHeight="1" x14ac:dyDescent="0.25">
      <c r="A93" s="404" t="s">
        <v>3524</v>
      </c>
      <c r="B93" s="405">
        <v>0</v>
      </c>
      <c r="C93" s="405">
        <v>0</v>
      </c>
      <c r="D93" s="406">
        <v>0</v>
      </c>
      <c r="E93" s="406">
        <v>0</v>
      </c>
      <c r="F93" s="406">
        <v>0</v>
      </c>
      <c r="G93" s="406">
        <v>0</v>
      </c>
    </row>
    <row r="94" spans="1:7" ht="14.25" customHeight="1" x14ac:dyDescent="0.25">
      <c r="A94" s="404" t="s">
        <v>3525</v>
      </c>
      <c r="B94" s="405">
        <v>0</v>
      </c>
      <c r="C94" s="405">
        <v>0</v>
      </c>
      <c r="D94" s="406">
        <v>0</v>
      </c>
      <c r="E94" s="406">
        <v>0</v>
      </c>
      <c r="F94" s="406">
        <v>0</v>
      </c>
      <c r="G94" s="406">
        <v>0</v>
      </c>
    </row>
    <row r="95" spans="1:7" ht="14.25" customHeight="1" x14ac:dyDescent="0.25">
      <c r="A95" s="404" t="s">
        <v>3526</v>
      </c>
      <c r="B95" s="405">
        <v>199517000</v>
      </c>
      <c r="C95" s="405">
        <v>5030947.09</v>
      </c>
      <c r="D95" s="406">
        <v>204547947.09</v>
      </c>
      <c r="E95" s="406">
        <v>180275269.93000001</v>
      </c>
      <c r="F95" s="406">
        <v>180275269.93000001</v>
      </c>
      <c r="G95" s="406">
        <v>24272677.16</v>
      </c>
    </row>
    <row r="96" spans="1:7" ht="14.25" customHeight="1" x14ac:dyDescent="0.25">
      <c r="A96" s="404" t="s">
        <v>3527</v>
      </c>
      <c r="B96" s="405">
        <v>0</v>
      </c>
      <c r="C96" s="405">
        <v>0</v>
      </c>
      <c r="D96" s="406">
        <v>0</v>
      </c>
      <c r="E96" s="406">
        <v>0</v>
      </c>
      <c r="F96" s="406">
        <v>0</v>
      </c>
      <c r="G96" s="406">
        <v>0</v>
      </c>
    </row>
    <row r="97" spans="1:7" ht="13.5" customHeight="1" x14ac:dyDescent="0.25">
      <c r="A97" s="404" t="s">
        <v>3528</v>
      </c>
      <c r="B97" s="405">
        <v>0</v>
      </c>
      <c r="C97" s="405">
        <v>435040</v>
      </c>
      <c r="D97" s="406">
        <v>435040</v>
      </c>
      <c r="E97" s="406">
        <v>435040</v>
      </c>
      <c r="F97" s="406">
        <v>435040</v>
      </c>
      <c r="G97" s="406">
        <v>0</v>
      </c>
    </row>
    <row r="98" spans="1:7" ht="14.25" customHeight="1" x14ac:dyDescent="0.25">
      <c r="A98" s="404" t="s">
        <v>3529</v>
      </c>
      <c r="B98" s="405">
        <v>0</v>
      </c>
      <c r="C98" s="405">
        <v>0</v>
      </c>
      <c r="D98" s="406">
        <v>0</v>
      </c>
      <c r="E98" s="406">
        <v>0</v>
      </c>
      <c r="F98" s="406">
        <v>0</v>
      </c>
      <c r="G98" s="406">
        <v>0</v>
      </c>
    </row>
    <row r="99" spans="1:7" ht="14.25" customHeight="1" x14ac:dyDescent="0.25">
      <c r="A99" s="404" t="s">
        <v>3530</v>
      </c>
      <c r="B99" s="405">
        <v>0</v>
      </c>
      <c r="C99" s="405">
        <v>0</v>
      </c>
      <c r="D99" s="406">
        <v>0</v>
      </c>
      <c r="E99" s="406">
        <v>0</v>
      </c>
      <c r="F99" s="406">
        <v>0</v>
      </c>
      <c r="G99" s="406">
        <v>0</v>
      </c>
    </row>
    <row r="100" spans="1:7" ht="14.25" customHeight="1" x14ac:dyDescent="0.25">
      <c r="A100" s="404" t="s">
        <v>3531</v>
      </c>
      <c r="B100" s="405">
        <v>0</v>
      </c>
      <c r="C100" s="405">
        <v>0</v>
      </c>
      <c r="D100" s="406">
        <v>0</v>
      </c>
      <c r="E100" s="406">
        <v>0</v>
      </c>
      <c r="F100" s="406">
        <v>0</v>
      </c>
      <c r="G100" s="406">
        <v>0</v>
      </c>
    </row>
    <row r="101" spans="1:7" ht="14.25" customHeight="1" x14ac:dyDescent="0.25">
      <c r="A101" s="404" t="s">
        <v>3532</v>
      </c>
      <c r="B101" s="405">
        <v>0</v>
      </c>
      <c r="C101" s="405">
        <v>0</v>
      </c>
      <c r="D101" s="406">
        <v>0</v>
      </c>
      <c r="E101" s="406">
        <v>0</v>
      </c>
      <c r="F101" s="406">
        <v>0</v>
      </c>
      <c r="G101" s="406">
        <v>0</v>
      </c>
    </row>
    <row r="102" spans="1:7" ht="14.25" customHeight="1" x14ac:dyDescent="0.25">
      <c r="A102" s="404" t="s">
        <v>3533</v>
      </c>
      <c r="B102" s="405">
        <v>0</v>
      </c>
      <c r="C102" s="405">
        <v>468550.39</v>
      </c>
      <c r="D102" s="406">
        <v>468550.39</v>
      </c>
      <c r="E102" s="406">
        <v>468550.39</v>
      </c>
      <c r="F102" s="406">
        <v>468550.39</v>
      </c>
      <c r="G102" s="406">
        <v>0</v>
      </c>
    </row>
    <row r="103" spans="1:7" ht="14.25" customHeight="1" x14ac:dyDescent="0.25">
      <c r="A103" s="404" t="s">
        <v>3534</v>
      </c>
      <c r="B103" s="405">
        <v>0</v>
      </c>
      <c r="C103" s="405">
        <v>0</v>
      </c>
      <c r="D103" s="406">
        <v>0</v>
      </c>
      <c r="E103" s="406">
        <v>0</v>
      </c>
      <c r="F103" s="406">
        <v>0</v>
      </c>
      <c r="G103" s="406">
        <v>0</v>
      </c>
    </row>
    <row r="104" spans="1:7" ht="14.25" customHeight="1" x14ac:dyDescent="0.25">
      <c r="A104" s="404" t="s">
        <v>3535</v>
      </c>
      <c r="B104" s="405">
        <v>452856000</v>
      </c>
      <c r="C104" s="405">
        <v>17562571.469999999</v>
      </c>
      <c r="D104" s="406">
        <v>470418571.47000003</v>
      </c>
      <c r="E104" s="406">
        <v>421589147.02999997</v>
      </c>
      <c r="F104" s="406">
        <v>418633370.70999998</v>
      </c>
      <c r="G104" s="406">
        <v>48829424.439999998</v>
      </c>
    </row>
    <row r="105" spans="1:7" ht="14.25" customHeight="1" x14ac:dyDescent="0.25">
      <c r="A105" s="404" t="s">
        <v>3536</v>
      </c>
      <c r="B105" s="405">
        <v>0</v>
      </c>
      <c r="C105" s="405">
        <v>0</v>
      </c>
      <c r="D105" s="406">
        <v>0</v>
      </c>
      <c r="E105" s="406">
        <v>0</v>
      </c>
      <c r="F105" s="406">
        <v>0</v>
      </c>
      <c r="G105" s="406">
        <v>0</v>
      </c>
    </row>
    <row r="106" spans="1:7" ht="13.5" customHeight="1" x14ac:dyDescent="0.25">
      <c r="A106" s="404" t="s">
        <v>3537</v>
      </c>
      <c r="B106" s="405">
        <v>0</v>
      </c>
      <c r="C106" s="405">
        <v>0</v>
      </c>
      <c r="D106" s="406">
        <v>0</v>
      </c>
      <c r="E106" s="406">
        <v>0</v>
      </c>
      <c r="F106" s="406">
        <v>0</v>
      </c>
      <c r="G106" s="406">
        <v>0</v>
      </c>
    </row>
    <row r="107" spans="1:7" ht="14.25" customHeight="1" x14ac:dyDescent="0.25">
      <c r="A107" s="404" t="s">
        <v>3538</v>
      </c>
      <c r="B107" s="405">
        <v>0</v>
      </c>
      <c r="C107" s="405">
        <v>0</v>
      </c>
      <c r="D107" s="406">
        <v>0</v>
      </c>
      <c r="E107" s="406">
        <v>0</v>
      </c>
      <c r="F107" s="406">
        <v>0</v>
      </c>
      <c r="G107" s="406">
        <v>0</v>
      </c>
    </row>
    <row r="108" spans="1:7" ht="14.25" customHeight="1" x14ac:dyDescent="0.25">
      <c r="A108" s="404" t="s">
        <v>3539</v>
      </c>
      <c r="B108" s="405">
        <v>0</v>
      </c>
      <c r="C108" s="405">
        <v>0</v>
      </c>
      <c r="D108" s="406">
        <v>0</v>
      </c>
      <c r="E108" s="406">
        <v>0</v>
      </c>
      <c r="F108" s="406">
        <v>0</v>
      </c>
      <c r="G108" s="406">
        <v>0</v>
      </c>
    </row>
    <row r="109" spans="1:7" ht="14.25" customHeight="1" x14ac:dyDescent="0.25">
      <c r="A109" s="404" t="s">
        <v>3540</v>
      </c>
      <c r="B109" s="405">
        <v>0</v>
      </c>
      <c r="C109" s="405">
        <v>0</v>
      </c>
      <c r="D109" s="406">
        <v>0</v>
      </c>
      <c r="E109" s="406">
        <v>0</v>
      </c>
      <c r="F109" s="406">
        <v>0</v>
      </c>
      <c r="G109" s="406">
        <v>0</v>
      </c>
    </row>
    <row r="110" spans="1:7" ht="14.25" customHeight="1" x14ac:dyDescent="0.25">
      <c r="A110" s="404" t="s">
        <v>3541</v>
      </c>
      <c r="B110" s="405">
        <v>0</v>
      </c>
      <c r="C110" s="405">
        <v>0</v>
      </c>
      <c r="D110" s="406">
        <v>0</v>
      </c>
      <c r="E110" s="406">
        <v>0</v>
      </c>
      <c r="F110" s="406">
        <v>0</v>
      </c>
      <c r="G110" s="406">
        <v>0</v>
      </c>
    </row>
    <row r="111" spans="1:7" ht="14.25" customHeight="1" x14ac:dyDescent="0.25">
      <c r="A111" s="404" t="s">
        <v>3542</v>
      </c>
      <c r="B111" s="405">
        <v>0</v>
      </c>
      <c r="C111" s="405">
        <v>0</v>
      </c>
      <c r="D111" s="406">
        <v>0</v>
      </c>
      <c r="E111" s="406">
        <v>0</v>
      </c>
      <c r="F111" s="406">
        <v>0</v>
      </c>
      <c r="G111" s="406">
        <v>0</v>
      </c>
    </row>
    <row r="112" spans="1:7" ht="14.25" customHeight="1" x14ac:dyDescent="0.25">
      <c r="A112" s="404" t="s">
        <v>3543</v>
      </c>
      <c r="B112" s="405">
        <v>0</v>
      </c>
      <c r="C112" s="405">
        <v>0</v>
      </c>
      <c r="D112" s="406">
        <v>0</v>
      </c>
      <c r="E112" s="406">
        <v>0</v>
      </c>
      <c r="F112" s="406">
        <v>0</v>
      </c>
      <c r="G112" s="406">
        <v>0</v>
      </c>
    </row>
    <row r="113" spans="1:7" ht="14.25" customHeight="1" x14ac:dyDescent="0.25">
      <c r="A113" s="404" t="s">
        <v>3544</v>
      </c>
      <c r="B113" s="405">
        <v>0</v>
      </c>
      <c r="C113" s="405">
        <v>0</v>
      </c>
      <c r="D113" s="406">
        <v>0</v>
      </c>
      <c r="E113" s="406">
        <v>0</v>
      </c>
      <c r="F113" s="406">
        <v>0</v>
      </c>
      <c r="G113" s="406">
        <v>0</v>
      </c>
    </row>
    <row r="114" spans="1:7" ht="13.5" customHeight="1" x14ac:dyDescent="0.25">
      <c r="A114" s="404" t="s">
        <v>3545</v>
      </c>
      <c r="B114" s="405">
        <v>124331000</v>
      </c>
      <c r="C114" s="405">
        <v>1430071.64</v>
      </c>
      <c r="D114" s="406">
        <v>125761071.64</v>
      </c>
      <c r="E114" s="406">
        <v>125761071.64</v>
      </c>
      <c r="F114" s="406">
        <v>125761071.64</v>
      </c>
      <c r="G114" s="406">
        <v>0</v>
      </c>
    </row>
    <row r="115" spans="1:7" ht="14.25" customHeight="1" x14ac:dyDescent="0.25">
      <c r="A115" s="404" t="s">
        <v>3546</v>
      </c>
      <c r="B115" s="405">
        <v>0</v>
      </c>
      <c r="C115" s="405">
        <v>0</v>
      </c>
      <c r="D115" s="406">
        <v>0</v>
      </c>
      <c r="E115" s="406">
        <v>0</v>
      </c>
      <c r="F115" s="406">
        <v>0</v>
      </c>
      <c r="G115" s="406">
        <v>0</v>
      </c>
    </row>
    <row r="116" spans="1:7" ht="14.25" customHeight="1" x14ac:dyDescent="0.25">
      <c r="A116" s="404" t="s">
        <v>3547</v>
      </c>
      <c r="B116" s="405">
        <v>0</v>
      </c>
      <c r="C116" s="405">
        <v>9833361.7300000004</v>
      </c>
      <c r="D116" s="406">
        <v>9833361.7300000004</v>
      </c>
      <c r="E116" s="406">
        <v>9833361.7300000004</v>
      </c>
      <c r="F116" s="406">
        <v>9833361.7300000004</v>
      </c>
      <c r="G116" s="406">
        <v>0</v>
      </c>
    </row>
    <row r="117" spans="1:7" ht="14.25" customHeight="1" x14ac:dyDescent="0.25">
      <c r="A117" s="404" t="s">
        <v>3548</v>
      </c>
      <c r="B117" s="405">
        <v>0</v>
      </c>
      <c r="C117" s="405">
        <v>0</v>
      </c>
      <c r="D117" s="406">
        <v>0</v>
      </c>
      <c r="E117" s="406">
        <v>0</v>
      </c>
      <c r="F117" s="406">
        <v>0</v>
      </c>
      <c r="G117" s="406">
        <v>0</v>
      </c>
    </row>
    <row r="118" spans="1:7" ht="14.25" customHeight="1" x14ac:dyDescent="0.25">
      <c r="A118" s="404" t="s">
        <v>3549</v>
      </c>
      <c r="B118" s="405">
        <v>0</v>
      </c>
      <c r="C118" s="405">
        <v>28211684</v>
      </c>
      <c r="D118" s="406">
        <v>28211684</v>
      </c>
      <c r="E118" s="406">
        <v>28211684</v>
      </c>
      <c r="F118" s="406">
        <v>28211684</v>
      </c>
      <c r="G118" s="406">
        <v>0</v>
      </c>
    </row>
    <row r="119" spans="1:7" ht="14.25" customHeight="1" x14ac:dyDescent="0.25">
      <c r="A119" s="404" t="s">
        <v>3550</v>
      </c>
      <c r="B119" s="405">
        <v>0</v>
      </c>
      <c r="C119" s="405">
        <v>0</v>
      </c>
      <c r="D119" s="406">
        <v>0</v>
      </c>
      <c r="E119" s="406">
        <v>0</v>
      </c>
      <c r="F119" s="406">
        <v>0</v>
      </c>
      <c r="G119" s="406">
        <v>0</v>
      </c>
    </row>
    <row r="120" spans="1:7" ht="14.25" customHeight="1" x14ac:dyDescent="0.25">
      <c r="A120" s="404" t="s">
        <v>3551</v>
      </c>
      <c r="B120" s="405">
        <v>8454000</v>
      </c>
      <c r="C120" s="405">
        <v>98381720.530000001</v>
      </c>
      <c r="D120" s="406">
        <v>106835720.53</v>
      </c>
      <c r="E120" s="406">
        <v>106835720.53</v>
      </c>
      <c r="F120" s="406">
        <v>106835720.53</v>
      </c>
      <c r="G120" s="406">
        <v>0</v>
      </c>
    </row>
    <row r="121" spans="1:7" ht="14.25" customHeight="1" x14ac:dyDescent="0.25">
      <c r="A121" s="404" t="s">
        <v>3552</v>
      </c>
      <c r="B121" s="405">
        <v>0</v>
      </c>
      <c r="C121" s="405">
        <v>0</v>
      </c>
      <c r="D121" s="406">
        <v>0</v>
      </c>
      <c r="E121" s="406">
        <v>0</v>
      </c>
      <c r="F121" s="406">
        <v>0</v>
      </c>
      <c r="G121" s="406">
        <v>0</v>
      </c>
    </row>
    <row r="122" spans="1:7" ht="13.5" customHeight="1" x14ac:dyDescent="0.25">
      <c r="A122" s="404" t="s">
        <v>3553</v>
      </c>
      <c r="B122" s="405">
        <v>0</v>
      </c>
      <c r="C122" s="405">
        <v>0</v>
      </c>
      <c r="D122" s="406">
        <v>0</v>
      </c>
      <c r="E122" s="406">
        <v>0</v>
      </c>
      <c r="F122" s="406">
        <v>0</v>
      </c>
      <c r="G122" s="406">
        <v>0</v>
      </c>
    </row>
    <row r="123" spans="1:7" ht="14.25" customHeight="1" x14ac:dyDescent="0.25">
      <c r="A123" s="404" t="s">
        <v>3554</v>
      </c>
      <c r="B123" s="405">
        <v>6816519000</v>
      </c>
      <c r="C123" s="405">
        <v>-302674187.30000001</v>
      </c>
      <c r="D123" s="406">
        <v>6513844812.6999998</v>
      </c>
      <c r="E123" s="406">
        <v>6513844812.6999998</v>
      </c>
      <c r="F123" s="406">
        <v>6513844812.6999998</v>
      </c>
      <c r="G123" s="406">
        <v>0</v>
      </c>
    </row>
    <row r="124" spans="1:7" ht="14.25" customHeight="1" x14ac:dyDescent="0.25">
      <c r="A124" s="404" t="s">
        <v>3555</v>
      </c>
      <c r="B124" s="405">
        <v>160000000</v>
      </c>
      <c r="C124" s="405">
        <v>15560253.619999999</v>
      </c>
      <c r="D124" s="406">
        <v>175560253.62</v>
      </c>
      <c r="E124" s="406">
        <v>175560253.62</v>
      </c>
      <c r="F124" s="406">
        <v>175560253.62</v>
      </c>
      <c r="G124" s="406">
        <v>0</v>
      </c>
    </row>
    <row r="125" spans="1:7" ht="14.25" customHeight="1" x14ac:dyDescent="0.25">
      <c r="A125" s="404" t="s">
        <v>3556</v>
      </c>
      <c r="B125" s="405">
        <v>0</v>
      </c>
      <c r="C125" s="405">
        <v>0</v>
      </c>
      <c r="D125" s="406">
        <v>0</v>
      </c>
      <c r="E125" s="406">
        <v>0</v>
      </c>
      <c r="F125" s="406">
        <v>0</v>
      </c>
      <c r="G125" s="406">
        <v>0</v>
      </c>
    </row>
    <row r="126" spans="1:7" ht="14.25" customHeight="1" x14ac:dyDescent="0.25">
      <c r="A126" s="404" t="s">
        <v>3557</v>
      </c>
      <c r="B126" s="405">
        <v>51149000</v>
      </c>
      <c r="C126" s="405">
        <v>1043513.09</v>
      </c>
      <c r="D126" s="406">
        <v>52192513.090000004</v>
      </c>
      <c r="E126" s="406">
        <v>52192513.090000004</v>
      </c>
      <c r="F126" s="406">
        <v>52192513.090000004</v>
      </c>
      <c r="G126" s="406">
        <v>0</v>
      </c>
    </row>
    <row r="127" spans="1:7" ht="14.25" customHeight="1" x14ac:dyDescent="0.25">
      <c r="A127" s="404" t="s">
        <v>3558</v>
      </c>
      <c r="B127" s="405">
        <v>82825000</v>
      </c>
      <c r="C127" s="405">
        <v>29539.79</v>
      </c>
      <c r="D127" s="406">
        <v>82854539.790000007</v>
      </c>
      <c r="E127" s="406">
        <v>82854539.790000007</v>
      </c>
      <c r="F127" s="406">
        <v>82854539.790000007</v>
      </c>
      <c r="G127" s="406">
        <v>0</v>
      </c>
    </row>
    <row r="128" spans="1:7" ht="14.25" customHeight="1" x14ac:dyDescent="0.25">
      <c r="A128" s="404" t="s">
        <v>3559</v>
      </c>
      <c r="B128" s="405">
        <v>875000000</v>
      </c>
      <c r="C128" s="405">
        <v>48031822.840000004</v>
      </c>
      <c r="D128" s="406">
        <v>923031822.84000003</v>
      </c>
      <c r="E128" s="406">
        <v>923031822.84000003</v>
      </c>
      <c r="F128" s="406">
        <v>923031822.84000003</v>
      </c>
      <c r="G128" s="406">
        <v>0</v>
      </c>
    </row>
    <row r="129" spans="1:7" ht="14.25" customHeight="1" x14ac:dyDescent="0.25">
      <c r="A129" s="404" t="s">
        <v>3560</v>
      </c>
      <c r="B129" s="405">
        <v>51777600</v>
      </c>
      <c r="C129" s="405">
        <v>3687269.52</v>
      </c>
      <c r="D129" s="406">
        <v>55464869.520000003</v>
      </c>
      <c r="E129" s="406">
        <v>55464869.520000003</v>
      </c>
      <c r="F129" s="406">
        <v>55464869.520000003</v>
      </c>
      <c r="G129" s="406">
        <v>0</v>
      </c>
    </row>
    <row r="130" spans="1:7" ht="13.5" customHeight="1" x14ac:dyDescent="0.25">
      <c r="A130" s="404" t="s">
        <v>3561</v>
      </c>
      <c r="B130" s="405">
        <v>32558400</v>
      </c>
      <c r="C130" s="405">
        <v>2441980.83</v>
      </c>
      <c r="D130" s="406">
        <v>35000380.829999998</v>
      </c>
      <c r="E130" s="406">
        <v>35000380.829999998</v>
      </c>
      <c r="F130" s="406">
        <v>35000380.829999998</v>
      </c>
      <c r="G130" s="406">
        <v>0</v>
      </c>
    </row>
    <row r="131" spans="1:7" ht="14.25" customHeight="1" x14ac:dyDescent="0.25">
      <c r="A131" s="404" t="s">
        <v>3562</v>
      </c>
      <c r="B131" s="405">
        <v>27000000</v>
      </c>
      <c r="C131" s="405">
        <v>4005849.84</v>
      </c>
      <c r="D131" s="406">
        <v>31005849.84</v>
      </c>
      <c r="E131" s="406">
        <v>31005849.84</v>
      </c>
      <c r="F131" s="406">
        <v>31005849.84</v>
      </c>
      <c r="G131" s="406">
        <v>0</v>
      </c>
    </row>
    <row r="132" spans="1:7" ht="14.25" customHeight="1" x14ac:dyDescent="0.25">
      <c r="A132" s="404" t="s">
        <v>3563</v>
      </c>
      <c r="B132" s="405">
        <v>0</v>
      </c>
      <c r="C132" s="405">
        <v>0</v>
      </c>
      <c r="D132" s="406">
        <v>0</v>
      </c>
      <c r="E132" s="406">
        <v>0</v>
      </c>
      <c r="F132" s="406">
        <v>0</v>
      </c>
      <c r="G132" s="406">
        <v>0</v>
      </c>
    </row>
    <row r="133" spans="1:7" ht="14.25" customHeight="1" x14ac:dyDescent="0.25">
      <c r="A133" s="404" t="s">
        <v>3564</v>
      </c>
      <c r="B133" s="405">
        <v>0</v>
      </c>
      <c r="C133" s="405">
        <v>1353799.45</v>
      </c>
      <c r="D133" s="406">
        <v>1353799.45</v>
      </c>
      <c r="E133" s="406">
        <v>1353799.45</v>
      </c>
      <c r="F133" s="406">
        <v>1353799.45</v>
      </c>
      <c r="G133" s="406">
        <v>0</v>
      </c>
    </row>
    <row r="134" spans="1:7" ht="14.25" customHeight="1" x14ac:dyDescent="0.25">
      <c r="A134" s="404" t="s">
        <v>3565</v>
      </c>
      <c r="B134" s="405">
        <v>0</v>
      </c>
      <c r="C134" s="405">
        <v>14520107.210000001</v>
      </c>
      <c r="D134" s="406">
        <v>14520107.210000001</v>
      </c>
      <c r="E134" s="406">
        <v>14520107.210000001</v>
      </c>
      <c r="F134" s="406">
        <v>14520107.210000001</v>
      </c>
      <c r="G134" s="406">
        <v>0</v>
      </c>
    </row>
    <row r="135" spans="1:7" ht="14.25" customHeight="1" x14ac:dyDescent="0.25">
      <c r="A135" s="404" t="s">
        <v>3566</v>
      </c>
      <c r="B135" s="405">
        <v>0</v>
      </c>
      <c r="C135" s="405">
        <v>0</v>
      </c>
      <c r="D135" s="406">
        <v>0</v>
      </c>
      <c r="E135" s="406">
        <v>0</v>
      </c>
      <c r="F135" s="406">
        <v>0</v>
      </c>
      <c r="G135" s="406">
        <v>0</v>
      </c>
    </row>
    <row r="136" spans="1:7" ht="14.25" customHeight="1" x14ac:dyDescent="0.25">
      <c r="A136" s="404" t="s">
        <v>3567</v>
      </c>
      <c r="B136" s="405">
        <v>3707200</v>
      </c>
      <c r="C136" s="405">
        <v>1477015.09</v>
      </c>
      <c r="D136" s="406">
        <v>5184215.09</v>
      </c>
      <c r="E136" s="406">
        <v>5184215.09</v>
      </c>
      <c r="F136" s="406">
        <v>5184215.09</v>
      </c>
      <c r="G136" s="406">
        <v>0</v>
      </c>
    </row>
    <row r="137" spans="1:7" ht="14.25" customHeight="1" x14ac:dyDescent="0.25">
      <c r="A137" s="404" t="s">
        <v>3568</v>
      </c>
      <c r="B137" s="405">
        <v>27500000</v>
      </c>
      <c r="C137" s="405">
        <v>4224481.2300000004</v>
      </c>
      <c r="D137" s="406">
        <v>31724481.23</v>
      </c>
      <c r="E137" s="406">
        <v>31724481.23</v>
      </c>
      <c r="F137" s="406">
        <v>31724481.23</v>
      </c>
      <c r="G137" s="406">
        <v>0</v>
      </c>
    </row>
    <row r="138" spans="1:7" ht="13.5" customHeight="1" x14ac:dyDescent="0.25">
      <c r="A138" s="404" t="s">
        <v>3569</v>
      </c>
      <c r="B138" s="405">
        <v>2327679000</v>
      </c>
      <c r="C138" s="405">
        <v>28641916.210000001</v>
      </c>
      <c r="D138" s="406">
        <v>2356320916.21</v>
      </c>
      <c r="E138" s="406">
        <v>2356320916.21</v>
      </c>
      <c r="F138" s="406">
        <v>2356320916.21</v>
      </c>
      <c r="G138" s="406">
        <v>0</v>
      </c>
    </row>
    <row r="139" spans="1:7" ht="14.25" customHeight="1" x14ac:dyDescent="0.25">
      <c r="A139" s="404" t="s">
        <v>3570</v>
      </c>
      <c r="B139" s="405">
        <v>0</v>
      </c>
      <c r="C139" s="405">
        <v>0</v>
      </c>
      <c r="D139" s="406">
        <v>0</v>
      </c>
      <c r="E139" s="406">
        <v>0</v>
      </c>
      <c r="F139" s="406">
        <v>0</v>
      </c>
      <c r="G139" s="406">
        <v>0</v>
      </c>
    </row>
    <row r="140" spans="1:7" ht="14.25" customHeight="1" x14ac:dyDescent="0.25">
      <c r="A140" s="404" t="s">
        <v>3571</v>
      </c>
      <c r="B140" s="405">
        <v>15780800</v>
      </c>
      <c r="C140" s="405">
        <v>901372.22</v>
      </c>
      <c r="D140" s="406">
        <v>16682172.220000001</v>
      </c>
      <c r="E140" s="406">
        <v>16682172.220000001</v>
      </c>
      <c r="F140" s="406">
        <v>16682155.880000001</v>
      </c>
      <c r="G140" s="406">
        <v>0</v>
      </c>
    </row>
    <row r="141" spans="1:7" ht="14.25" customHeight="1" x14ac:dyDescent="0.25">
      <c r="A141" s="404" t="s">
        <v>3572</v>
      </c>
      <c r="B141" s="405">
        <v>8176000</v>
      </c>
      <c r="C141" s="405">
        <v>535332.62</v>
      </c>
      <c r="D141" s="406">
        <v>8711332.6199999992</v>
      </c>
      <c r="E141" s="406">
        <v>8711332.6199999992</v>
      </c>
      <c r="F141" s="406">
        <v>8711332.6199999992</v>
      </c>
      <c r="G141" s="406">
        <v>0</v>
      </c>
    </row>
    <row r="142" spans="1:7" ht="14.25" customHeight="1" x14ac:dyDescent="0.25">
      <c r="A142" s="404" t="s">
        <v>3573</v>
      </c>
      <c r="B142" s="405">
        <v>186994000</v>
      </c>
      <c r="C142" s="405">
        <v>-45859497.039999999</v>
      </c>
      <c r="D142" s="406">
        <v>141134502.96000001</v>
      </c>
      <c r="E142" s="406">
        <v>141134502.96000001</v>
      </c>
      <c r="F142" s="406">
        <v>141134502.96000001</v>
      </c>
      <c r="G142" s="406">
        <v>0</v>
      </c>
    </row>
    <row r="143" spans="1:7" ht="14.25" customHeight="1" x14ac:dyDescent="0.25">
      <c r="A143" s="404" t="s">
        <v>3574</v>
      </c>
      <c r="B143" s="405">
        <v>0</v>
      </c>
      <c r="C143" s="405">
        <v>0</v>
      </c>
      <c r="D143" s="406">
        <v>0</v>
      </c>
      <c r="E143" s="406">
        <v>0</v>
      </c>
      <c r="F143" s="406">
        <v>0</v>
      </c>
      <c r="G143" s="406">
        <v>0</v>
      </c>
    </row>
    <row r="144" spans="1:7" ht="14.25" customHeight="1" x14ac:dyDescent="0.25">
      <c r="A144" s="404" t="s">
        <v>3575</v>
      </c>
      <c r="B144" s="405">
        <v>0</v>
      </c>
      <c r="C144" s="405">
        <v>0</v>
      </c>
      <c r="D144" s="406">
        <v>0</v>
      </c>
      <c r="E144" s="406">
        <v>0</v>
      </c>
      <c r="F144" s="406">
        <v>0</v>
      </c>
      <c r="G144" s="406">
        <v>0</v>
      </c>
    </row>
    <row r="145" spans="1:7" ht="14.25" customHeight="1" x14ac:dyDescent="0.25">
      <c r="A145" s="404" t="s">
        <v>3576</v>
      </c>
      <c r="B145" s="405">
        <v>830126000</v>
      </c>
      <c r="C145" s="405">
        <v>-1338861.23</v>
      </c>
      <c r="D145" s="406">
        <v>828787138.76999998</v>
      </c>
      <c r="E145" s="406">
        <v>828787138.76999998</v>
      </c>
      <c r="F145" s="406">
        <v>828787138.76999998</v>
      </c>
      <c r="G145" s="406">
        <v>0</v>
      </c>
    </row>
    <row r="146" spans="1:7" ht="13.5" customHeight="1" x14ac:dyDescent="0.25">
      <c r="A146" s="404" t="s">
        <v>3577</v>
      </c>
      <c r="B146" s="405">
        <v>76920000</v>
      </c>
      <c r="C146" s="405">
        <v>-591245.9</v>
      </c>
      <c r="D146" s="406">
        <v>76328754.099999994</v>
      </c>
      <c r="E146" s="406">
        <v>76328754.099999994</v>
      </c>
      <c r="F146" s="406">
        <v>76328754.099999994</v>
      </c>
      <c r="G146" s="406">
        <v>0</v>
      </c>
    </row>
    <row r="147" spans="1:7" ht="14.25" customHeight="1" x14ac:dyDescent="0.25">
      <c r="A147" s="404" t="s">
        <v>3578</v>
      </c>
      <c r="B147" s="405">
        <v>91083000</v>
      </c>
      <c r="C147" s="405">
        <v>-6975579.5999999996</v>
      </c>
      <c r="D147" s="406">
        <v>84107420.400000006</v>
      </c>
      <c r="E147" s="406">
        <v>84107420.400000006</v>
      </c>
      <c r="F147" s="406">
        <v>84107420.400000006</v>
      </c>
      <c r="G147" s="406">
        <v>0</v>
      </c>
    </row>
    <row r="148" spans="1:7" ht="14.25" customHeight="1" x14ac:dyDescent="0.25">
      <c r="A148" s="404" t="s">
        <v>3579</v>
      </c>
      <c r="B148" s="405">
        <v>24058000</v>
      </c>
      <c r="C148" s="405">
        <v>710092.95</v>
      </c>
      <c r="D148" s="406">
        <v>24768092.949999999</v>
      </c>
      <c r="E148" s="406">
        <v>24768092.949999999</v>
      </c>
      <c r="F148" s="406">
        <v>24768092.949999999</v>
      </c>
      <c r="G148" s="406">
        <v>0</v>
      </c>
    </row>
    <row r="149" spans="1:7" ht="14.25" customHeight="1" x14ac:dyDescent="0.25">
      <c r="A149" s="404" t="s">
        <v>3580</v>
      </c>
      <c r="B149" s="405">
        <v>37485000</v>
      </c>
      <c r="C149" s="405">
        <v>271103.56</v>
      </c>
      <c r="D149" s="406">
        <v>37756103.560000002</v>
      </c>
      <c r="E149" s="406">
        <v>37756103.560000002</v>
      </c>
      <c r="F149" s="406">
        <v>37756103.560000002</v>
      </c>
      <c r="G149" s="406">
        <v>0</v>
      </c>
    </row>
    <row r="150" spans="1:7" ht="14.25" customHeight="1" x14ac:dyDescent="0.25">
      <c r="A150" s="404" t="s">
        <v>3581</v>
      </c>
      <c r="B150" s="405">
        <v>124420000</v>
      </c>
      <c r="C150" s="405">
        <v>968750.88</v>
      </c>
      <c r="D150" s="406">
        <v>125388750.88</v>
      </c>
      <c r="E150" s="406">
        <v>125388750.88</v>
      </c>
      <c r="F150" s="406">
        <v>125388750.88</v>
      </c>
      <c r="G150" s="406">
        <v>0</v>
      </c>
    </row>
    <row r="151" spans="1:7" ht="14.25" customHeight="1" x14ac:dyDescent="0.25">
      <c r="A151" s="404" t="s">
        <v>3582</v>
      </c>
      <c r="B151" s="405">
        <v>53343000</v>
      </c>
      <c r="C151" s="405">
        <v>-148655.91</v>
      </c>
      <c r="D151" s="406">
        <v>53194344.090000004</v>
      </c>
      <c r="E151" s="406">
        <v>53194344.090000004</v>
      </c>
      <c r="F151" s="406">
        <v>53194344.090000004</v>
      </c>
      <c r="G151" s="406">
        <v>0</v>
      </c>
    </row>
    <row r="152" spans="1:7" ht="14.25" customHeight="1" x14ac:dyDescent="0.25">
      <c r="A152" s="404" t="s">
        <v>3583</v>
      </c>
      <c r="B152" s="405">
        <v>77951000</v>
      </c>
      <c r="C152" s="405">
        <v>-1889570.94</v>
      </c>
      <c r="D152" s="406">
        <v>76061429.060000002</v>
      </c>
      <c r="E152" s="406">
        <v>76061429.060000002</v>
      </c>
      <c r="F152" s="406">
        <v>76061429.060000002</v>
      </c>
      <c r="G152" s="406">
        <v>0</v>
      </c>
    </row>
    <row r="153" spans="1:7" ht="14.25" customHeight="1" x14ac:dyDescent="0.25">
      <c r="A153" s="404" t="s">
        <v>3584</v>
      </c>
      <c r="B153" s="405">
        <v>49808000</v>
      </c>
      <c r="C153" s="405">
        <v>8195129.2300000004</v>
      </c>
      <c r="D153" s="406">
        <v>58003129.229999997</v>
      </c>
      <c r="E153" s="406">
        <v>58003129.229999997</v>
      </c>
      <c r="F153" s="406">
        <v>58003129.229999997</v>
      </c>
      <c r="G153" s="406">
        <v>0</v>
      </c>
    </row>
    <row r="154" spans="1:7" ht="13.5" customHeight="1" x14ac:dyDescent="0.25">
      <c r="A154" s="404" t="s">
        <v>3585</v>
      </c>
      <c r="B154" s="405">
        <v>18337000</v>
      </c>
      <c r="C154" s="405">
        <v>1010593.81</v>
      </c>
      <c r="D154" s="406">
        <v>19347593.809999999</v>
      </c>
      <c r="E154" s="406">
        <v>19347593.809999999</v>
      </c>
      <c r="F154" s="406">
        <v>19347593.809999999</v>
      </c>
      <c r="G154" s="406">
        <v>0</v>
      </c>
    </row>
    <row r="155" spans="1:7" ht="14.25" customHeight="1" x14ac:dyDescent="0.25">
      <c r="A155" s="404" t="s">
        <v>3586</v>
      </c>
      <c r="B155" s="405">
        <v>34015000</v>
      </c>
      <c r="C155" s="405">
        <v>758165.42</v>
      </c>
      <c r="D155" s="406">
        <v>34773165.420000002</v>
      </c>
      <c r="E155" s="406">
        <v>34773165.420000002</v>
      </c>
      <c r="F155" s="406">
        <v>34773165.420000002</v>
      </c>
      <c r="G155" s="406">
        <v>0</v>
      </c>
    </row>
    <row r="156" spans="1:7" ht="14.25" customHeight="1" x14ac:dyDescent="0.25">
      <c r="A156" s="404" t="s">
        <v>3587</v>
      </c>
      <c r="B156" s="405">
        <v>0</v>
      </c>
      <c r="C156" s="405">
        <v>0</v>
      </c>
      <c r="D156" s="406">
        <v>0</v>
      </c>
      <c r="E156" s="406">
        <v>0</v>
      </c>
      <c r="F156" s="406">
        <v>0</v>
      </c>
      <c r="G156" s="406">
        <v>0</v>
      </c>
    </row>
    <row r="157" spans="1:7" ht="14.25" customHeight="1" x14ac:dyDescent="0.25">
      <c r="A157" s="404" t="s">
        <v>3588</v>
      </c>
      <c r="B157" s="405">
        <v>0</v>
      </c>
      <c r="C157" s="405">
        <v>0</v>
      </c>
      <c r="D157" s="406">
        <v>0</v>
      </c>
      <c r="E157" s="406">
        <v>0</v>
      </c>
      <c r="F157" s="406">
        <v>0</v>
      </c>
      <c r="G157" s="406">
        <v>0</v>
      </c>
    </row>
    <row r="158" spans="1:7" ht="14.25" customHeight="1" x14ac:dyDescent="0.25">
      <c r="A158" s="404" t="s">
        <v>3589</v>
      </c>
      <c r="B158" s="405">
        <v>0</v>
      </c>
      <c r="C158" s="405">
        <v>0</v>
      </c>
      <c r="D158" s="406">
        <v>0</v>
      </c>
      <c r="E158" s="406">
        <v>0</v>
      </c>
      <c r="F158" s="406">
        <v>0</v>
      </c>
      <c r="G158" s="406">
        <v>0</v>
      </c>
    </row>
    <row r="159" spans="1:7" ht="14.25" customHeight="1" x14ac:dyDescent="0.25">
      <c r="A159" s="404" t="s">
        <v>3590</v>
      </c>
      <c r="B159" s="405">
        <v>0</v>
      </c>
      <c r="C159" s="405">
        <v>0</v>
      </c>
      <c r="D159" s="406">
        <v>0</v>
      </c>
      <c r="E159" s="406">
        <v>0</v>
      </c>
      <c r="F159" s="406">
        <v>0</v>
      </c>
      <c r="G159" s="406">
        <v>0</v>
      </c>
    </row>
    <row r="160" spans="1:7" ht="14.25" customHeight="1" x14ac:dyDescent="0.25">
      <c r="A160" s="404" t="s">
        <v>3591</v>
      </c>
      <c r="B160" s="405">
        <v>0</v>
      </c>
      <c r="C160" s="405">
        <v>0</v>
      </c>
      <c r="D160" s="406">
        <v>0</v>
      </c>
      <c r="E160" s="406">
        <v>0</v>
      </c>
      <c r="F160" s="406">
        <v>0</v>
      </c>
      <c r="G160" s="406">
        <v>0</v>
      </c>
    </row>
    <row r="161" spans="1:7" ht="14.25" customHeight="1" x14ac:dyDescent="0.25">
      <c r="A161" s="404" t="s">
        <v>3592</v>
      </c>
      <c r="B161" s="405">
        <v>0</v>
      </c>
      <c r="C161" s="405">
        <v>0</v>
      </c>
      <c r="D161" s="406">
        <v>0</v>
      </c>
      <c r="E161" s="406">
        <v>0</v>
      </c>
      <c r="F161" s="406">
        <v>0</v>
      </c>
      <c r="G161" s="406">
        <v>0</v>
      </c>
    </row>
    <row r="162" spans="1:7" ht="13.5" customHeight="1" x14ac:dyDescent="0.25">
      <c r="A162" s="404" t="s">
        <v>3593</v>
      </c>
      <c r="B162" s="405">
        <v>0</v>
      </c>
      <c r="C162" s="405">
        <v>0</v>
      </c>
      <c r="D162" s="406">
        <v>0</v>
      </c>
      <c r="E162" s="406">
        <v>0</v>
      </c>
      <c r="F162" s="406">
        <v>0</v>
      </c>
      <c r="G162" s="406">
        <v>0</v>
      </c>
    </row>
    <row r="163" spans="1:7" ht="14.25" customHeight="1" x14ac:dyDescent="0.25">
      <c r="A163" s="404" t="s">
        <v>3594</v>
      </c>
      <c r="B163" s="405">
        <v>0</v>
      </c>
      <c r="C163" s="405">
        <v>0</v>
      </c>
      <c r="D163" s="406">
        <v>0</v>
      </c>
      <c r="E163" s="406">
        <v>0</v>
      </c>
      <c r="F163" s="406">
        <v>0</v>
      </c>
      <c r="G163" s="406">
        <v>0</v>
      </c>
    </row>
    <row r="164" spans="1:7" ht="14.25" customHeight="1" x14ac:dyDescent="0.25">
      <c r="A164" s="404" t="s">
        <v>3595</v>
      </c>
      <c r="B164" s="405">
        <v>7000000</v>
      </c>
      <c r="C164" s="405">
        <v>129380729.59</v>
      </c>
      <c r="D164" s="406">
        <v>136380729.59</v>
      </c>
      <c r="E164" s="406">
        <v>136380729.59</v>
      </c>
      <c r="F164" s="406">
        <v>136380729.59</v>
      </c>
      <c r="G164" s="406">
        <v>0</v>
      </c>
    </row>
    <row r="165" spans="1:7" ht="14.25" customHeight="1" x14ac:dyDescent="0.25">
      <c r="A165" s="404" t="s">
        <v>3596</v>
      </c>
      <c r="B165" s="405">
        <v>0</v>
      </c>
      <c r="C165" s="405">
        <v>0</v>
      </c>
      <c r="D165" s="406">
        <v>0</v>
      </c>
      <c r="E165" s="406">
        <v>0</v>
      </c>
      <c r="F165" s="406">
        <v>0</v>
      </c>
      <c r="G165" s="406">
        <v>0</v>
      </c>
    </row>
    <row r="166" spans="1:7" ht="14.25" customHeight="1" x14ac:dyDescent="0.25">
      <c r="A166" s="404" t="s">
        <v>3597</v>
      </c>
      <c r="B166" s="405">
        <v>0</v>
      </c>
      <c r="C166" s="405">
        <v>559580</v>
      </c>
      <c r="D166" s="406">
        <v>559580</v>
      </c>
      <c r="E166" s="406">
        <v>559580</v>
      </c>
      <c r="F166" s="406">
        <v>559580</v>
      </c>
      <c r="G166" s="406">
        <v>0</v>
      </c>
    </row>
    <row r="167" spans="1:7" ht="14.25" customHeight="1" x14ac:dyDescent="0.25">
      <c r="A167" s="404" t="s">
        <v>3598</v>
      </c>
      <c r="B167" s="405">
        <v>0</v>
      </c>
      <c r="C167" s="405">
        <v>0</v>
      </c>
      <c r="D167" s="406">
        <v>0</v>
      </c>
      <c r="E167" s="406">
        <v>0</v>
      </c>
      <c r="F167" s="406">
        <v>0</v>
      </c>
      <c r="G167" s="406">
        <v>0</v>
      </c>
    </row>
    <row r="168" spans="1:7" ht="14.25" customHeight="1" x14ac:dyDescent="0.25">
      <c r="A168" s="404" t="s">
        <v>3599</v>
      </c>
      <c r="B168" s="405">
        <v>0</v>
      </c>
      <c r="C168" s="405">
        <v>11335001.779999999</v>
      </c>
      <c r="D168" s="406">
        <v>11335001.779999999</v>
      </c>
      <c r="E168" s="406">
        <v>11335001.779999999</v>
      </c>
      <c r="F168" s="406">
        <v>11335001.779999999</v>
      </c>
      <c r="G168" s="406">
        <v>0</v>
      </c>
    </row>
    <row r="169" spans="1:7" ht="14.25" customHeight="1" x14ac:dyDescent="0.25">
      <c r="A169" s="404" t="s">
        <v>3600</v>
      </c>
      <c r="C169" s="407">
        <v>0</v>
      </c>
      <c r="D169" s="408">
        <v>0</v>
      </c>
      <c r="E169" s="408">
        <v>0</v>
      </c>
      <c r="F169" s="408">
        <v>0</v>
      </c>
      <c r="G169" s="408">
        <v>0</v>
      </c>
    </row>
    <row r="170" spans="1:7" ht="13.5" customHeight="1" x14ac:dyDescent="0.25">
      <c r="A170" s="409" t="s">
        <v>3602</v>
      </c>
      <c r="B170" s="410">
        <v>25108679000</v>
      </c>
      <c r="C170" s="411">
        <v>2732888922.7199998</v>
      </c>
      <c r="D170" s="411">
        <v>27841567922.720001</v>
      </c>
      <c r="E170" s="411">
        <v>26551647082.209999</v>
      </c>
      <c r="F170" s="411">
        <v>26530580460.990002</v>
      </c>
      <c r="G170" s="411">
        <v>1289920840.51</v>
      </c>
    </row>
    <row r="171" spans="1:7" ht="15" customHeight="1" x14ac:dyDescent="0.25"/>
    <row r="172" spans="1:7" ht="15" x14ac:dyDescent="0.25"/>
    <row r="173" spans="1:7" ht="15" x14ac:dyDescent="0.25"/>
    <row r="174" spans="1:7" ht="15" x14ac:dyDescent="0.25"/>
    <row r="175" spans="1:7" ht="15" x14ac:dyDescent="0.25"/>
    <row r="176" spans="1:7"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sheetData>
  <mergeCells count="6">
    <mergeCell ref="A1:G1"/>
    <mergeCell ref="A2:G2"/>
    <mergeCell ref="A3:G3"/>
    <mergeCell ref="A4:G4"/>
    <mergeCell ref="A5:G5"/>
    <mergeCell ref="D6:F6"/>
  </mergeCells>
  <printOptions horizontalCentered="1"/>
  <pageMargins left="3.937007874015748E-2" right="3.937007874015748E-2" top="0.23622047244094491" bottom="0.23622047244094491" header="0" footer="0"/>
  <pageSetup scale="90" fitToWidth="0"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75"/>
  <sheetViews>
    <sheetView showGridLines="0" showOutlineSymbols="0" zoomScaleNormal="100" workbookViewId="0">
      <selection sqref="A1:G1"/>
    </sheetView>
  </sheetViews>
  <sheetFormatPr baseColWidth="10" defaultRowHeight="12.75" customHeight="1" x14ac:dyDescent="0.25"/>
  <cols>
    <col min="1" max="1" width="53.7109375" style="17" customWidth="1"/>
    <col min="2" max="2" width="15.7109375" style="17" bestFit="1" customWidth="1"/>
    <col min="3" max="3" width="14.7109375" style="17" bestFit="1" customWidth="1"/>
    <col min="4" max="6" width="15.7109375" style="17" bestFit="1" customWidth="1"/>
    <col min="7" max="7" width="14.7109375" style="17" bestFit="1" customWidth="1"/>
    <col min="8" max="16384" width="11.42578125" style="17"/>
  </cols>
  <sheetData>
    <row r="1" spans="1:7" ht="66" customHeight="1" x14ac:dyDescent="0.25">
      <c r="A1" s="435" t="s">
        <v>3603</v>
      </c>
      <c r="B1" s="436"/>
      <c r="C1" s="436"/>
      <c r="D1" s="436"/>
      <c r="E1" s="436"/>
      <c r="F1" s="436"/>
      <c r="G1" s="437"/>
    </row>
    <row r="2" spans="1:7" ht="12.75" customHeight="1" x14ac:dyDescent="0.25">
      <c r="A2" s="396"/>
      <c r="B2" s="438" t="s">
        <v>3604</v>
      </c>
      <c r="C2" s="439"/>
      <c r="D2" s="439"/>
      <c r="E2" s="439"/>
      <c r="F2" s="439"/>
      <c r="G2" s="440"/>
    </row>
    <row r="3" spans="1:7" ht="12.75" customHeight="1" x14ac:dyDescent="0.25">
      <c r="A3" s="400" t="s">
        <v>3109</v>
      </c>
      <c r="B3" s="401" t="s">
        <v>3110</v>
      </c>
      <c r="C3" s="401" t="s">
        <v>3111</v>
      </c>
      <c r="D3" s="401" t="s">
        <v>3112</v>
      </c>
      <c r="E3" s="401" t="s">
        <v>3113</v>
      </c>
      <c r="F3" s="401" t="s">
        <v>3114</v>
      </c>
      <c r="G3" s="401" t="s">
        <v>3115</v>
      </c>
    </row>
    <row r="4" spans="1:7" ht="12.75" customHeight="1" x14ac:dyDescent="0.25">
      <c r="A4" s="427" t="s">
        <v>3605</v>
      </c>
      <c r="B4" s="428">
        <v>12232309000</v>
      </c>
      <c r="C4" s="428">
        <v>2638348007.9499998</v>
      </c>
      <c r="D4" s="428">
        <v>14870657007.950001</v>
      </c>
      <c r="E4" s="428">
        <v>13653838269.040001</v>
      </c>
      <c r="F4" s="428">
        <v>13635727440.48</v>
      </c>
      <c r="G4" s="428">
        <v>1216818738.9100001</v>
      </c>
    </row>
    <row r="5" spans="1:7" ht="12.75" customHeight="1" x14ac:dyDescent="0.25">
      <c r="A5" s="429" t="s">
        <v>3606</v>
      </c>
      <c r="B5" s="430">
        <v>4138807600</v>
      </c>
      <c r="C5" s="430">
        <v>-31506614.9408</v>
      </c>
      <c r="D5" s="430">
        <v>4107300985.0591998</v>
      </c>
      <c r="E5" s="430">
        <v>3645285479.25</v>
      </c>
      <c r="F5" s="430">
        <v>3634361771.25</v>
      </c>
      <c r="G5" s="430">
        <v>462015505.80919999</v>
      </c>
    </row>
    <row r="6" spans="1:7" ht="12.75" customHeight="1" x14ac:dyDescent="0.25">
      <c r="A6" s="431" t="s">
        <v>3607</v>
      </c>
      <c r="B6" s="432">
        <v>291819700</v>
      </c>
      <c r="C6" s="432">
        <v>40927851.149999999</v>
      </c>
      <c r="D6" s="432">
        <v>332747551.14999998</v>
      </c>
      <c r="E6" s="432">
        <v>330094615.69</v>
      </c>
      <c r="F6" s="432">
        <v>330094615.69</v>
      </c>
      <c r="G6" s="432">
        <v>2652935.46</v>
      </c>
    </row>
    <row r="7" spans="1:7" ht="12.75" customHeight="1" x14ac:dyDescent="0.25">
      <c r="A7" s="431" t="s">
        <v>3608</v>
      </c>
      <c r="B7" s="432">
        <v>1350860200</v>
      </c>
      <c r="C7" s="432">
        <v>28989335.66</v>
      </c>
      <c r="D7" s="432">
        <v>1379849535.6600001</v>
      </c>
      <c r="E7" s="432">
        <v>1372609533.25</v>
      </c>
      <c r="F7" s="432">
        <v>1372609533.25</v>
      </c>
      <c r="G7" s="432">
        <v>7240002.4100000001</v>
      </c>
    </row>
    <row r="8" spans="1:7" ht="12.75" customHeight="1" x14ac:dyDescent="0.25">
      <c r="A8" s="431" t="s">
        <v>3609</v>
      </c>
      <c r="B8" s="432">
        <v>508928300</v>
      </c>
      <c r="C8" s="432">
        <v>49474329.5</v>
      </c>
      <c r="D8" s="432">
        <v>558402629.5</v>
      </c>
      <c r="E8" s="432">
        <v>541756663.03999996</v>
      </c>
      <c r="F8" s="432">
        <v>541756663.03999996</v>
      </c>
      <c r="G8" s="432">
        <v>16645966.460000001</v>
      </c>
    </row>
    <row r="9" spans="1:7" ht="12.75" customHeight="1" x14ac:dyDescent="0.25">
      <c r="A9" s="431" t="s">
        <v>3610</v>
      </c>
      <c r="B9" s="432">
        <v>3110000</v>
      </c>
      <c r="C9" s="432">
        <v>950045.27</v>
      </c>
      <c r="D9" s="432">
        <v>4060045.27</v>
      </c>
      <c r="E9" s="432">
        <v>3999956.69</v>
      </c>
      <c r="F9" s="432">
        <v>3999956.69</v>
      </c>
      <c r="G9" s="432">
        <v>60088.58</v>
      </c>
    </row>
    <row r="10" spans="1:7" ht="12.75" customHeight="1" x14ac:dyDescent="0.25">
      <c r="A10" s="431" t="s">
        <v>3611</v>
      </c>
      <c r="B10" s="432">
        <v>412449100</v>
      </c>
      <c r="C10" s="432">
        <v>-64318598.352799997</v>
      </c>
      <c r="D10" s="432">
        <v>348130501.64719999</v>
      </c>
      <c r="E10" s="432">
        <v>212247267.77000001</v>
      </c>
      <c r="F10" s="432">
        <v>201323559.77000001</v>
      </c>
      <c r="G10" s="432">
        <v>135883233.87720001</v>
      </c>
    </row>
    <row r="11" spans="1:7" ht="12.75" customHeight="1" x14ac:dyDescent="0.25">
      <c r="A11" s="431" t="s">
        <v>3612</v>
      </c>
      <c r="B11" s="432">
        <v>0</v>
      </c>
      <c r="C11" s="432">
        <v>2907882.5</v>
      </c>
      <c r="D11" s="432">
        <v>2907882.5</v>
      </c>
      <c r="E11" s="432">
        <v>2907882.5</v>
      </c>
      <c r="F11" s="432">
        <v>2907882.5</v>
      </c>
      <c r="G11" s="432">
        <v>0</v>
      </c>
    </row>
    <row r="12" spans="1:7" ht="12.75" customHeight="1" x14ac:dyDescent="0.25">
      <c r="A12" s="431" t="s">
        <v>3613</v>
      </c>
      <c r="B12" s="432">
        <v>944457400</v>
      </c>
      <c r="C12" s="432">
        <v>-188982908.41999999</v>
      </c>
      <c r="D12" s="432">
        <v>755474491.58000004</v>
      </c>
      <c r="E12" s="432">
        <v>693746938.17999995</v>
      </c>
      <c r="F12" s="432">
        <v>693746938.17999995</v>
      </c>
      <c r="G12" s="432">
        <v>61727553.399999999</v>
      </c>
    </row>
    <row r="13" spans="1:7" ht="12.75" customHeight="1" x14ac:dyDescent="0.25">
      <c r="A13" s="431" t="s">
        <v>3614</v>
      </c>
      <c r="B13" s="432">
        <v>627182900</v>
      </c>
      <c r="C13" s="432">
        <v>98545447.752000004</v>
      </c>
      <c r="D13" s="432">
        <v>725728347.75199997</v>
      </c>
      <c r="E13" s="432">
        <v>487922622.13</v>
      </c>
      <c r="F13" s="432">
        <v>487922622.13</v>
      </c>
      <c r="G13" s="432">
        <v>237805725.62200001</v>
      </c>
    </row>
    <row r="14" spans="1:7" ht="12.75" customHeight="1" x14ac:dyDescent="0.25">
      <c r="A14" s="429" t="s">
        <v>3615</v>
      </c>
      <c r="B14" s="430">
        <v>3942902200</v>
      </c>
      <c r="C14" s="430">
        <v>1520917783.2144001</v>
      </c>
      <c r="D14" s="430">
        <v>5463819983.2144003</v>
      </c>
      <c r="E14" s="430">
        <v>5117042298.3299999</v>
      </c>
      <c r="F14" s="430">
        <v>5114958717.6899996</v>
      </c>
      <c r="G14" s="430">
        <v>346777684.88440001</v>
      </c>
    </row>
    <row r="15" spans="1:7" ht="12.75" customHeight="1" x14ac:dyDescent="0.25">
      <c r="A15" s="431" t="s">
        <v>3616</v>
      </c>
      <c r="B15" s="432">
        <v>328846600</v>
      </c>
      <c r="C15" s="432">
        <v>52735754.896399997</v>
      </c>
      <c r="D15" s="432">
        <v>381582354.89639997</v>
      </c>
      <c r="E15" s="432">
        <v>357356952.72000003</v>
      </c>
      <c r="F15" s="432">
        <v>357356952.72000003</v>
      </c>
      <c r="G15" s="432">
        <v>24225402.176399998</v>
      </c>
    </row>
    <row r="16" spans="1:7" ht="12.75" customHeight="1" x14ac:dyDescent="0.25">
      <c r="A16" s="431" t="s">
        <v>3617</v>
      </c>
      <c r="B16" s="432">
        <v>94449900</v>
      </c>
      <c r="C16" s="432">
        <v>261820958.88999999</v>
      </c>
      <c r="D16" s="432">
        <v>356270858.88999999</v>
      </c>
      <c r="E16" s="432">
        <v>250710767.44999999</v>
      </c>
      <c r="F16" s="432">
        <v>250592666.71000001</v>
      </c>
      <c r="G16" s="432">
        <v>105560091.44</v>
      </c>
    </row>
    <row r="17" spans="1:7" ht="12.75" customHeight="1" x14ac:dyDescent="0.25">
      <c r="A17" s="431" t="s">
        <v>3618</v>
      </c>
      <c r="B17" s="432">
        <v>1058155000</v>
      </c>
      <c r="C17" s="432">
        <v>220533578</v>
      </c>
      <c r="D17" s="432">
        <v>1278688578</v>
      </c>
      <c r="E17" s="432">
        <v>1217366680.3800001</v>
      </c>
      <c r="F17" s="432">
        <v>1215530215.75</v>
      </c>
      <c r="G17" s="432">
        <v>61321897.619999997</v>
      </c>
    </row>
    <row r="18" spans="1:7" ht="12.75" customHeight="1" x14ac:dyDescent="0.25">
      <c r="A18" s="431" t="s">
        <v>3619</v>
      </c>
      <c r="B18" s="432">
        <v>475788000</v>
      </c>
      <c r="C18" s="432">
        <v>771462029.23000002</v>
      </c>
      <c r="D18" s="432">
        <v>1247250029.23</v>
      </c>
      <c r="E18" s="432">
        <v>1104073029.55</v>
      </c>
      <c r="F18" s="432">
        <v>1104073029.55</v>
      </c>
      <c r="G18" s="432">
        <v>143176999.68000001</v>
      </c>
    </row>
    <row r="19" spans="1:7" ht="12.75" customHeight="1" x14ac:dyDescent="0.25">
      <c r="A19" s="431" t="s">
        <v>3620</v>
      </c>
      <c r="B19" s="432">
        <v>1591217900</v>
      </c>
      <c r="C19" s="432">
        <v>164374545.59999999</v>
      </c>
      <c r="D19" s="432">
        <v>1755592445.5999999</v>
      </c>
      <c r="E19" s="432">
        <v>1755267537.1900001</v>
      </c>
      <c r="F19" s="432">
        <v>1755267537.1900001</v>
      </c>
      <c r="G19" s="432">
        <v>324908.40999999997</v>
      </c>
    </row>
    <row r="20" spans="1:7" ht="12.75" customHeight="1" x14ac:dyDescent="0.25">
      <c r="A20" s="431" t="s">
        <v>3621</v>
      </c>
      <c r="B20" s="432">
        <v>227436700</v>
      </c>
      <c r="C20" s="432">
        <v>13633583.926000001</v>
      </c>
      <c r="D20" s="432">
        <v>241070283.926</v>
      </c>
      <c r="E20" s="432">
        <v>237028520.99000001</v>
      </c>
      <c r="F20" s="432">
        <v>237028520.99000001</v>
      </c>
      <c r="G20" s="432">
        <v>4041762.9360000002</v>
      </c>
    </row>
    <row r="21" spans="1:7" ht="12.75" customHeight="1" x14ac:dyDescent="0.25">
      <c r="A21" s="431" t="s">
        <v>3622</v>
      </c>
      <c r="B21" s="432">
        <v>167008100</v>
      </c>
      <c r="C21" s="432">
        <v>36357332.671999998</v>
      </c>
      <c r="D21" s="432">
        <v>203365432.67199999</v>
      </c>
      <c r="E21" s="432">
        <v>195238810.05000001</v>
      </c>
      <c r="F21" s="432">
        <v>195109794.78</v>
      </c>
      <c r="G21" s="432">
        <v>8126622.6220000004</v>
      </c>
    </row>
    <row r="22" spans="1:7" ht="12.75" customHeight="1" x14ac:dyDescent="0.25">
      <c r="A22" s="429" t="s">
        <v>3623</v>
      </c>
      <c r="B22" s="430">
        <v>1041585200</v>
      </c>
      <c r="C22" s="430">
        <v>921654730.87639999</v>
      </c>
      <c r="D22" s="430">
        <v>1963239930.8764</v>
      </c>
      <c r="E22" s="430">
        <v>1622261948.05</v>
      </c>
      <c r="F22" s="430">
        <v>1617158408.1300001</v>
      </c>
      <c r="G22" s="430">
        <v>340977982.82639998</v>
      </c>
    </row>
    <row r="23" spans="1:7" ht="12.75" customHeight="1" x14ac:dyDescent="0.25">
      <c r="A23" s="431" t="s">
        <v>3624</v>
      </c>
      <c r="B23" s="432">
        <v>366288900</v>
      </c>
      <c r="C23" s="432">
        <v>2628824.4679999999</v>
      </c>
      <c r="D23" s="432">
        <v>368917724.46799999</v>
      </c>
      <c r="E23" s="432">
        <v>363485593.68000001</v>
      </c>
      <c r="F23" s="432">
        <v>362679649.68000001</v>
      </c>
      <c r="G23" s="432">
        <v>5432130.7879999997</v>
      </c>
    </row>
    <row r="24" spans="1:7" ht="12.75" customHeight="1" x14ac:dyDescent="0.25">
      <c r="A24" s="431" t="s">
        <v>3625</v>
      </c>
      <c r="B24" s="432">
        <v>212600300</v>
      </c>
      <c r="C24" s="432">
        <v>7862219.9100000001</v>
      </c>
      <c r="D24" s="432">
        <v>220462519.91</v>
      </c>
      <c r="E24" s="432">
        <v>218215298.13999999</v>
      </c>
      <c r="F24" s="432">
        <v>218215298.13999999</v>
      </c>
      <c r="G24" s="432">
        <v>2247221.77</v>
      </c>
    </row>
    <row r="25" spans="1:7" ht="12.75" customHeight="1" x14ac:dyDescent="0.25">
      <c r="A25" s="431" t="s">
        <v>3626</v>
      </c>
      <c r="B25" s="432">
        <v>0</v>
      </c>
      <c r="C25" s="432">
        <v>0</v>
      </c>
      <c r="D25" s="432">
        <v>0</v>
      </c>
      <c r="E25" s="432">
        <v>0</v>
      </c>
      <c r="F25" s="432">
        <v>0</v>
      </c>
      <c r="G25" s="432">
        <v>0</v>
      </c>
    </row>
    <row r="26" spans="1:7" ht="12.75" customHeight="1" x14ac:dyDescent="0.25">
      <c r="A26" s="431" t="s">
        <v>3627</v>
      </c>
      <c r="B26" s="432">
        <v>0</v>
      </c>
      <c r="C26" s="432">
        <v>7330313.3300000001</v>
      </c>
      <c r="D26" s="432">
        <v>7330313.3300000001</v>
      </c>
      <c r="E26" s="432">
        <v>5424988.1500000004</v>
      </c>
      <c r="F26" s="432">
        <v>5424988.1500000004</v>
      </c>
      <c r="G26" s="432">
        <v>1905325.18</v>
      </c>
    </row>
    <row r="27" spans="1:7" ht="12.75" customHeight="1" x14ac:dyDescent="0.25">
      <c r="A27" s="431" t="s">
        <v>3628</v>
      </c>
      <c r="B27" s="432">
        <v>304770100</v>
      </c>
      <c r="C27" s="432">
        <v>856025340.49000001</v>
      </c>
      <c r="D27" s="432">
        <v>1160795440.49</v>
      </c>
      <c r="E27" s="432">
        <v>842682657.60000002</v>
      </c>
      <c r="F27" s="432">
        <v>838385061.67999995</v>
      </c>
      <c r="G27" s="432">
        <v>318112782.88999999</v>
      </c>
    </row>
    <row r="28" spans="1:7" ht="12.75" customHeight="1" x14ac:dyDescent="0.25">
      <c r="A28" s="431" t="s">
        <v>3629</v>
      </c>
      <c r="B28" s="432">
        <v>0</v>
      </c>
      <c r="C28" s="432">
        <v>0</v>
      </c>
      <c r="D28" s="432">
        <v>0</v>
      </c>
      <c r="E28" s="432">
        <v>0</v>
      </c>
      <c r="F28" s="432">
        <v>0</v>
      </c>
      <c r="G28" s="432">
        <v>0</v>
      </c>
    </row>
    <row r="29" spans="1:7" ht="12.75" customHeight="1" x14ac:dyDescent="0.25">
      <c r="A29" s="431" t="s">
        <v>3630</v>
      </c>
      <c r="B29" s="432">
        <v>117079800</v>
      </c>
      <c r="C29" s="432">
        <v>48154656.918399997</v>
      </c>
      <c r="D29" s="432">
        <v>165234456.91839999</v>
      </c>
      <c r="E29" s="432">
        <v>151953934.72</v>
      </c>
      <c r="F29" s="432">
        <v>151953934.72</v>
      </c>
      <c r="G29" s="432">
        <v>13280522.1984</v>
      </c>
    </row>
    <row r="30" spans="1:7" ht="12.75" customHeight="1" x14ac:dyDescent="0.25">
      <c r="A30" s="431" t="s">
        <v>3631</v>
      </c>
      <c r="B30" s="432">
        <v>40208000</v>
      </c>
      <c r="C30" s="432">
        <v>0</v>
      </c>
      <c r="D30" s="432">
        <v>40208000</v>
      </c>
      <c r="E30" s="432">
        <v>40208000</v>
      </c>
      <c r="F30" s="432">
        <v>40208000</v>
      </c>
      <c r="G30" s="432">
        <v>0</v>
      </c>
    </row>
    <row r="31" spans="1:7" ht="12.75" customHeight="1" x14ac:dyDescent="0.25">
      <c r="A31" s="431" t="s">
        <v>3632</v>
      </c>
      <c r="B31" s="432">
        <v>638100</v>
      </c>
      <c r="C31" s="432">
        <v>-346624.24</v>
      </c>
      <c r="D31" s="432">
        <v>291475.76</v>
      </c>
      <c r="E31" s="432">
        <v>291475.76</v>
      </c>
      <c r="F31" s="432">
        <v>291475.76</v>
      </c>
      <c r="G31" s="432">
        <v>0</v>
      </c>
    </row>
    <row r="32" spans="1:7" ht="12.75" customHeight="1" x14ac:dyDescent="0.25">
      <c r="A32" s="429" t="s">
        <v>3633</v>
      </c>
      <c r="B32" s="430">
        <v>3109014000</v>
      </c>
      <c r="C32" s="430">
        <v>227282108.80000001</v>
      </c>
      <c r="D32" s="430">
        <v>3336296108.8000002</v>
      </c>
      <c r="E32" s="430">
        <v>3269248543.4099998</v>
      </c>
      <c r="F32" s="430">
        <v>3269248543.4099998</v>
      </c>
      <c r="G32" s="430">
        <v>67047565.390000001</v>
      </c>
    </row>
    <row r="33" spans="1:7" ht="12.75" customHeight="1" x14ac:dyDescent="0.25">
      <c r="A33" s="431" t="s">
        <v>3634</v>
      </c>
      <c r="B33" s="432">
        <v>378693000</v>
      </c>
      <c r="C33" s="432">
        <v>120000</v>
      </c>
      <c r="D33" s="432">
        <v>378813000</v>
      </c>
      <c r="E33" s="432">
        <v>317908507.61000001</v>
      </c>
      <c r="F33" s="432">
        <v>317908507.61000001</v>
      </c>
      <c r="G33" s="432">
        <v>60904492.390000001</v>
      </c>
    </row>
    <row r="34" spans="1:7" ht="23.25" customHeight="1" x14ac:dyDescent="0.25">
      <c r="A34" s="431" t="s">
        <v>3635</v>
      </c>
      <c r="B34" s="432">
        <v>2730321000</v>
      </c>
      <c r="C34" s="432">
        <v>226745477.59999999</v>
      </c>
      <c r="D34" s="432">
        <v>2957066477.5999999</v>
      </c>
      <c r="E34" s="432">
        <v>2950923404.5999999</v>
      </c>
      <c r="F34" s="432">
        <v>2950923404.5999999</v>
      </c>
      <c r="G34" s="432">
        <v>6143073</v>
      </c>
    </row>
    <row r="35" spans="1:7" ht="12.75" customHeight="1" x14ac:dyDescent="0.25">
      <c r="A35" s="431" t="s">
        <v>3636</v>
      </c>
      <c r="B35" s="432">
        <v>0</v>
      </c>
      <c r="C35" s="432">
        <v>0</v>
      </c>
      <c r="D35" s="432">
        <v>0</v>
      </c>
      <c r="E35" s="432">
        <v>0</v>
      </c>
      <c r="F35" s="432">
        <v>0</v>
      </c>
      <c r="G35" s="432">
        <v>0</v>
      </c>
    </row>
    <row r="36" spans="1:7" ht="12.75" customHeight="1" x14ac:dyDescent="0.25">
      <c r="A36" s="431" t="s">
        <v>3637</v>
      </c>
      <c r="B36" s="432">
        <v>0</v>
      </c>
      <c r="C36" s="432">
        <v>416631.2</v>
      </c>
      <c r="D36" s="432">
        <v>416631.2</v>
      </c>
      <c r="E36" s="432">
        <v>416631.2</v>
      </c>
      <c r="F36" s="432">
        <v>416631.2</v>
      </c>
      <c r="G36" s="432">
        <v>0</v>
      </c>
    </row>
    <row r="37" spans="1:7" ht="12.75" customHeight="1" x14ac:dyDescent="0.25">
      <c r="A37" s="433"/>
      <c r="B37" s="433"/>
      <c r="C37" s="433"/>
      <c r="D37" s="433"/>
      <c r="E37" s="433"/>
      <c r="F37" s="433"/>
      <c r="G37" s="433"/>
    </row>
    <row r="38" spans="1:7" ht="12.75" customHeight="1" x14ac:dyDescent="0.25">
      <c r="A38" s="427" t="s">
        <v>3638</v>
      </c>
      <c r="B38" s="428">
        <v>12876370000</v>
      </c>
      <c r="C38" s="428">
        <v>94540914.769999996</v>
      </c>
      <c r="D38" s="428">
        <v>12970910914.77</v>
      </c>
      <c r="E38" s="428">
        <v>12897808813.17</v>
      </c>
      <c r="F38" s="428">
        <v>12894853020.51</v>
      </c>
      <c r="G38" s="428">
        <v>73102101.599999994</v>
      </c>
    </row>
    <row r="39" spans="1:7" ht="12.75" customHeight="1" x14ac:dyDescent="0.25">
      <c r="A39" s="429" t="s">
        <v>3606</v>
      </c>
      <c r="B39" s="430">
        <v>199517000</v>
      </c>
      <c r="C39" s="430">
        <v>83515286.700000003</v>
      </c>
      <c r="D39" s="430">
        <v>283032286.69999999</v>
      </c>
      <c r="E39" s="430">
        <v>246191439.69</v>
      </c>
      <c r="F39" s="430">
        <v>243235663.37</v>
      </c>
      <c r="G39" s="430">
        <v>36840847.009999998</v>
      </c>
    </row>
    <row r="40" spans="1:7" ht="12.75" customHeight="1" x14ac:dyDescent="0.25">
      <c r="A40" s="431" t="s">
        <v>3607</v>
      </c>
      <c r="B40" s="432">
        <v>0</v>
      </c>
      <c r="C40" s="432">
        <v>0</v>
      </c>
      <c r="D40" s="432">
        <v>0</v>
      </c>
      <c r="E40" s="432">
        <v>0</v>
      </c>
      <c r="F40" s="432">
        <v>0</v>
      </c>
      <c r="G40" s="432">
        <v>0</v>
      </c>
    </row>
    <row r="41" spans="1:7" ht="12.75" customHeight="1" x14ac:dyDescent="0.25">
      <c r="A41" s="431" t="s">
        <v>3608</v>
      </c>
      <c r="B41" s="432">
        <v>0</v>
      </c>
      <c r="C41" s="432">
        <v>45888664.710000001</v>
      </c>
      <c r="D41" s="432">
        <v>45888664.710000001</v>
      </c>
      <c r="E41" s="432">
        <v>39029709.07</v>
      </c>
      <c r="F41" s="432">
        <v>36073932.75</v>
      </c>
      <c r="G41" s="432">
        <v>6858955.6399999997</v>
      </c>
    </row>
    <row r="42" spans="1:7" ht="12.75" customHeight="1" x14ac:dyDescent="0.25">
      <c r="A42" s="431" t="s">
        <v>3609</v>
      </c>
      <c r="B42" s="432">
        <v>0</v>
      </c>
      <c r="C42" s="432">
        <v>27130329.579999998</v>
      </c>
      <c r="D42" s="432">
        <v>27130329.579999998</v>
      </c>
      <c r="E42" s="432">
        <v>23209505.52</v>
      </c>
      <c r="F42" s="432">
        <v>23209505.52</v>
      </c>
      <c r="G42" s="432">
        <v>3920824.06</v>
      </c>
    </row>
    <row r="43" spans="1:7" ht="12.75" customHeight="1" x14ac:dyDescent="0.25">
      <c r="A43" s="431" t="s">
        <v>3610</v>
      </c>
      <c r="B43" s="432">
        <v>0</v>
      </c>
      <c r="C43" s="432">
        <v>0</v>
      </c>
      <c r="D43" s="432">
        <v>0</v>
      </c>
      <c r="E43" s="432">
        <v>0</v>
      </c>
      <c r="F43" s="432">
        <v>0</v>
      </c>
      <c r="G43" s="432">
        <v>0</v>
      </c>
    </row>
    <row r="44" spans="1:7" ht="12.75" customHeight="1" x14ac:dyDescent="0.25">
      <c r="A44" s="431" t="s">
        <v>3611</v>
      </c>
      <c r="B44" s="432">
        <v>0</v>
      </c>
      <c r="C44" s="432">
        <v>435040</v>
      </c>
      <c r="D44" s="432">
        <v>435040</v>
      </c>
      <c r="E44" s="432">
        <v>435040</v>
      </c>
      <c r="F44" s="432">
        <v>435040</v>
      </c>
      <c r="G44" s="432">
        <v>0</v>
      </c>
    </row>
    <row r="45" spans="1:7" ht="12.75" customHeight="1" x14ac:dyDescent="0.25">
      <c r="A45" s="431" t="s">
        <v>3612</v>
      </c>
      <c r="B45" s="432">
        <v>0</v>
      </c>
      <c r="C45" s="432">
        <v>0</v>
      </c>
      <c r="D45" s="432">
        <v>0</v>
      </c>
      <c r="E45" s="432">
        <v>0</v>
      </c>
      <c r="F45" s="432">
        <v>0</v>
      </c>
      <c r="G45" s="432">
        <v>0</v>
      </c>
    </row>
    <row r="46" spans="1:7" ht="12.75" customHeight="1" x14ac:dyDescent="0.25">
      <c r="A46" s="431" t="s">
        <v>3613</v>
      </c>
      <c r="B46" s="432">
        <v>199517000</v>
      </c>
      <c r="C46" s="432">
        <v>1874843.72</v>
      </c>
      <c r="D46" s="432">
        <v>201391843.72</v>
      </c>
      <c r="E46" s="432">
        <v>177119166.56</v>
      </c>
      <c r="F46" s="432">
        <v>177119166.56</v>
      </c>
      <c r="G46" s="432">
        <v>24272677.16</v>
      </c>
    </row>
    <row r="47" spans="1:7" ht="12.75" customHeight="1" x14ac:dyDescent="0.25">
      <c r="A47" s="431" t="s">
        <v>3614</v>
      </c>
      <c r="B47" s="432">
        <v>0</v>
      </c>
      <c r="C47" s="432">
        <v>8186408.6900000004</v>
      </c>
      <c r="D47" s="432">
        <v>8186408.6900000004</v>
      </c>
      <c r="E47" s="432">
        <v>6398018.54</v>
      </c>
      <c r="F47" s="432">
        <v>6398018.54</v>
      </c>
      <c r="G47" s="432">
        <v>1788390.15</v>
      </c>
    </row>
    <row r="48" spans="1:7" ht="12.75" customHeight="1" x14ac:dyDescent="0.25">
      <c r="A48" s="429" t="s">
        <v>3615</v>
      </c>
      <c r="B48" s="430">
        <v>11252307000</v>
      </c>
      <c r="C48" s="430">
        <v>-196530355.56</v>
      </c>
      <c r="D48" s="430">
        <v>11055776644.440001</v>
      </c>
      <c r="E48" s="430">
        <v>11033443692.549999</v>
      </c>
      <c r="F48" s="430">
        <v>11033443676.209999</v>
      </c>
      <c r="G48" s="430">
        <v>22332951.890000001</v>
      </c>
    </row>
    <row r="49" spans="1:7" ht="12.75" customHeight="1" x14ac:dyDescent="0.25">
      <c r="A49" s="431" t="s">
        <v>3616</v>
      </c>
      <c r="B49" s="432">
        <v>8000000</v>
      </c>
      <c r="C49" s="432">
        <v>61624395.700000003</v>
      </c>
      <c r="D49" s="432">
        <v>69624395.700000003</v>
      </c>
      <c r="E49" s="432">
        <v>69624395.700000003</v>
      </c>
      <c r="F49" s="432">
        <v>69624395.700000003</v>
      </c>
      <c r="G49" s="432">
        <v>0</v>
      </c>
    </row>
    <row r="50" spans="1:7" ht="12.75" customHeight="1" x14ac:dyDescent="0.25">
      <c r="A50" s="431" t="s">
        <v>3617</v>
      </c>
      <c r="B50" s="432">
        <v>453310000</v>
      </c>
      <c r="C50" s="432">
        <v>-216405615.13</v>
      </c>
      <c r="D50" s="432">
        <v>236904384.87</v>
      </c>
      <c r="E50" s="432">
        <v>226019923.78999999</v>
      </c>
      <c r="F50" s="432">
        <v>226019923.78999999</v>
      </c>
      <c r="G50" s="432">
        <v>10884461.08</v>
      </c>
    </row>
    <row r="51" spans="1:7" ht="12.75" customHeight="1" x14ac:dyDescent="0.25">
      <c r="A51" s="431" t="s">
        <v>3618</v>
      </c>
      <c r="B51" s="432">
        <v>2327679000</v>
      </c>
      <c r="C51" s="432">
        <v>69478619.439999998</v>
      </c>
      <c r="D51" s="432">
        <v>2397157619.4400001</v>
      </c>
      <c r="E51" s="432">
        <v>2391558015.6999998</v>
      </c>
      <c r="F51" s="432">
        <v>2391558015.6999998</v>
      </c>
      <c r="G51" s="432">
        <v>5599603.7400000002</v>
      </c>
    </row>
    <row r="52" spans="1:7" ht="12.75" customHeight="1" x14ac:dyDescent="0.25">
      <c r="A52" s="431" t="s">
        <v>3619</v>
      </c>
      <c r="B52" s="432">
        <v>0</v>
      </c>
      <c r="C52" s="432">
        <v>52091504.640000001</v>
      </c>
      <c r="D52" s="432">
        <v>52091504.640000001</v>
      </c>
      <c r="E52" s="432">
        <v>47695157.149999999</v>
      </c>
      <c r="F52" s="432">
        <v>47695157.149999999</v>
      </c>
      <c r="G52" s="432">
        <v>4396347.49</v>
      </c>
    </row>
    <row r="53" spans="1:7" ht="12.75" customHeight="1" x14ac:dyDescent="0.25">
      <c r="A53" s="431" t="s">
        <v>3620</v>
      </c>
      <c r="B53" s="432">
        <v>8338987000</v>
      </c>
      <c r="C53" s="432">
        <v>-183381099.47</v>
      </c>
      <c r="D53" s="432">
        <v>8155605900.5299997</v>
      </c>
      <c r="E53" s="432">
        <v>8155605796.9700003</v>
      </c>
      <c r="F53" s="432">
        <v>8155605780.6300001</v>
      </c>
      <c r="G53" s="432">
        <v>103.56</v>
      </c>
    </row>
    <row r="54" spans="1:7" ht="12.75" customHeight="1" x14ac:dyDescent="0.25">
      <c r="A54" s="431" t="s">
        <v>3621</v>
      </c>
      <c r="B54" s="432">
        <v>124331000</v>
      </c>
      <c r="C54" s="432">
        <v>9830824.5800000001</v>
      </c>
      <c r="D54" s="432">
        <v>134161824.58</v>
      </c>
      <c r="E54" s="432">
        <v>132709388.56</v>
      </c>
      <c r="F54" s="432">
        <v>132709388.56</v>
      </c>
      <c r="G54" s="432">
        <v>1452436.02</v>
      </c>
    </row>
    <row r="55" spans="1:7" ht="12.75" customHeight="1" x14ac:dyDescent="0.25">
      <c r="A55" s="431" t="s">
        <v>3622</v>
      </c>
      <c r="B55" s="432">
        <v>0</v>
      </c>
      <c r="C55" s="432">
        <v>10231014.68</v>
      </c>
      <c r="D55" s="432">
        <v>10231014.68</v>
      </c>
      <c r="E55" s="432">
        <v>10231014.68</v>
      </c>
      <c r="F55" s="432">
        <v>10231014.68</v>
      </c>
      <c r="G55" s="432">
        <v>0</v>
      </c>
    </row>
    <row r="56" spans="1:7" ht="12.75" customHeight="1" x14ac:dyDescent="0.25">
      <c r="A56" s="429" t="s">
        <v>3623</v>
      </c>
      <c r="B56" s="430">
        <v>7000000</v>
      </c>
      <c r="C56" s="430">
        <v>195648712.53</v>
      </c>
      <c r="D56" s="430">
        <v>202648712.53</v>
      </c>
      <c r="E56" s="430">
        <v>188720409.83000001</v>
      </c>
      <c r="F56" s="430">
        <v>188720409.83000001</v>
      </c>
      <c r="G56" s="430">
        <v>13928302.699999999</v>
      </c>
    </row>
    <row r="57" spans="1:7" ht="12.75" customHeight="1" x14ac:dyDescent="0.25">
      <c r="A57" s="431" t="s">
        <v>3624</v>
      </c>
      <c r="B57" s="432">
        <v>0</v>
      </c>
      <c r="C57" s="432">
        <v>0</v>
      </c>
      <c r="D57" s="432">
        <v>0</v>
      </c>
      <c r="E57" s="432">
        <v>0</v>
      </c>
      <c r="F57" s="432">
        <v>0</v>
      </c>
      <c r="G57" s="432">
        <v>0</v>
      </c>
    </row>
    <row r="58" spans="1:7" ht="12.75" customHeight="1" x14ac:dyDescent="0.25">
      <c r="A58" s="431" t="s">
        <v>3625</v>
      </c>
      <c r="B58" s="432">
        <v>7000000</v>
      </c>
      <c r="C58" s="432">
        <v>1447169</v>
      </c>
      <c r="D58" s="432">
        <v>8447169</v>
      </c>
      <c r="E58" s="432">
        <v>8447169</v>
      </c>
      <c r="F58" s="432">
        <v>8447169</v>
      </c>
      <c r="G58" s="432">
        <v>0</v>
      </c>
    </row>
    <row r="59" spans="1:7" ht="12.75" customHeight="1" x14ac:dyDescent="0.25">
      <c r="A59" s="431" t="s">
        <v>3626</v>
      </c>
      <c r="B59" s="432">
        <v>0</v>
      </c>
      <c r="C59" s="432">
        <v>0</v>
      </c>
      <c r="D59" s="432">
        <v>0</v>
      </c>
      <c r="E59" s="432">
        <v>0</v>
      </c>
      <c r="F59" s="432">
        <v>0</v>
      </c>
      <c r="G59" s="432">
        <v>0</v>
      </c>
    </row>
    <row r="60" spans="1:7" ht="12.75" customHeight="1" x14ac:dyDescent="0.25">
      <c r="A60" s="431" t="s">
        <v>3627</v>
      </c>
      <c r="B60" s="432">
        <v>0</v>
      </c>
      <c r="C60" s="432">
        <v>0</v>
      </c>
      <c r="D60" s="432">
        <v>0</v>
      </c>
      <c r="E60" s="432">
        <v>0</v>
      </c>
      <c r="F60" s="432">
        <v>0</v>
      </c>
      <c r="G60" s="432">
        <v>0</v>
      </c>
    </row>
    <row r="61" spans="1:7" ht="12.75" customHeight="1" x14ac:dyDescent="0.25">
      <c r="A61" s="431" t="s">
        <v>3628</v>
      </c>
      <c r="B61" s="432">
        <v>0</v>
      </c>
      <c r="C61" s="432">
        <v>194201543.53</v>
      </c>
      <c r="D61" s="432">
        <v>194201543.53</v>
      </c>
      <c r="E61" s="432">
        <v>180273240.83000001</v>
      </c>
      <c r="F61" s="432">
        <v>180273240.83000001</v>
      </c>
      <c r="G61" s="432">
        <v>13928302.699999999</v>
      </c>
    </row>
    <row r="62" spans="1:7" ht="12.75" customHeight="1" x14ac:dyDescent="0.25">
      <c r="A62" s="431" t="s">
        <v>3629</v>
      </c>
      <c r="B62" s="432">
        <v>0</v>
      </c>
      <c r="C62" s="432">
        <v>0</v>
      </c>
      <c r="D62" s="432">
        <v>0</v>
      </c>
      <c r="E62" s="432">
        <v>0</v>
      </c>
      <c r="F62" s="432">
        <v>0</v>
      </c>
      <c r="G62" s="432">
        <v>0</v>
      </c>
    </row>
    <row r="63" spans="1:7" ht="12.75" customHeight="1" x14ac:dyDescent="0.25">
      <c r="A63" s="431" t="s">
        <v>3630</v>
      </c>
      <c r="B63" s="432">
        <v>0</v>
      </c>
      <c r="C63" s="432">
        <v>0</v>
      </c>
      <c r="D63" s="432">
        <v>0</v>
      </c>
      <c r="E63" s="432">
        <v>0</v>
      </c>
      <c r="F63" s="432">
        <v>0</v>
      </c>
      <c r="G63" s="432">
        <v>0</v>
      </c>
    </row>
    <row r="64" spans="1:7" ht="12.75" customHeight="1" x14ac:dyDescent="0.25">
      <c r="A64" s="431" t="s">
        <v>3631</v>
      </c>
      <c r="B64" s="432">
        <v>0</v>
      </c>
      <c r="C64" s="432">
        <v>0</v>
      </c>
      <c r="D64" s="432">
        <v>0</v>
      </c>
      <c r="E64" s="432">
        <v>0</v>
      </c>
      <c r="F64" s="432">
        <v>0</v>
      </c>
      <c r="G64" s="432">
        <v>0</v>
      </c>
    </row>
    <row r="65" spans="1:7" ht="12.75" customHeight="1" x14ac:dyDescent="0.25">
      <c r="A65" s="431" t="s">
        <v>3632</v>
      </c>
      <c r="B65" s="432">
        <v>0</v>
      </c>
      <c r="C65" s="432">
        <v>0</v>
      </c>
      <c r="D65" s="432">
        <v>0</v>
      </c>
      <c r="E65" s="432">
        <v>0</v>
      </c>
      <c r="F65" s="432">
        <v>0</v>
      </c>
      <c r="G65" s="432">
        <v>0</v>
      </c>
    </row>
    <row r="66" spans="1:7" ht="12.75" customHeight="1" x14ac:dyDescent="0.25">
      <c r="A66" s="429" t="s">
        <v>3633</v>
      </c>
      <c r="B66" s="430">
        <v>1417546000</v>
      </c>
      <c r="C66" s="430">
        <v>11907271.1</v>
      </c>
      <c r="D66" s="430">
        <v>1429453271.0999999</v>
      </c>
      <c r="E66" s="430">
        <v>1429453271.0999999</v>
      </c>
      <c r="F66" s="430">
        <v>1429453271.0999999</v>
      </c>
      <c r="G66" s="430">
        <v>0</v>
      </c>
    </row>
    <row r="67" spans="1:7" ht="12.75" customHeight="1" x14ac:dyDescent="0.25">
      <c r="A67" s="431" t="s">
        <v>3634</v>
      </c>
      <c r="B67" s="432">
        <v>0</v>
      </c>
      <c r="C67" s="432">
        <v>11335001.779999999</v>
      </c>
      <c r="D67" s="432">
        <v>11335001.779999999</v>
      </c>
      <c r="E67" s="432">
        <v>11335001.779999999</v>
      </c>
      <c r="F67" s="432">
        <v>11335001.779999999</v>
      </c>
      <c r="G67" s="432">
        <v>0</v>
      </c>
    </row>
    <row r="68" spans="1:7" ht="23.25" customHeight="1" x14ac:dyDescent="0.25">
      <c r="A68" s="431" t="s">
        <v>3635</v>
      </c>
      <c r="B68" s="432">
        <v>1417546000</v>
      </c>
      <c r="C68" s="432">
        <v>572269.31999999995</v>
      </c>
      <c r="D68" s="432">
        <v>1418118269.3199999</v>
      </c>
      <c r="E68" s="432">
        <v>1418118269.3199999</v>
      </c>
      <c r="F68" s="432">
        <v>1418118269.3199999</v>
      </c>
      <c r="G68" s="432">
        <v>0</v>
      </c>
    </row>
    <row r="69" spans="1:7" ht="12.75" customHeight="1" x14ac:dyDescent="0.25">
      <c r="A69" s="431" t="s">
        <v>3636</v>
      </c>
      <c r="B69" s="432">
        <v>0</v>
      </c>
      <c r="C69" s="432">
        <v>0</v>
      </c>
      <c r="D69" s="432">
        <v>0</v>
      </c>
      <c r="E69" s="432">
        <v>0</v>
      </c>
      <c r="F69" s="432">
        <v>0</v>
      </c>
      <c r="G69" s="432">
        <v>0</v>
      </c>
    </row>
    <row r="70" spans="1:7" ht="12.75" customHeight="1" x14ac:dyDescent="0.25">
      <c r="A70" s="431" t="s">
        <v>3637</v>
      </c>
      <c r="B70" s="432">
        <v>0</v>
      </c>
      <c r="C70" s="432">
        <v>0</v>
      </c>
      <c r="D70" s="432">
        <v>0</v>
      </c>
      <c r="E70" s="432">
        <v>0</v>
      </c>
      <c r="F70" s="432">
        <v>0</v>
      </c>
      <c r="G70" s="432">
        <v>0</v>
      </c>
    </row>
    <row r="71" spans="1:7" ht="12.75" customHeight="1" x14ac:dyDescent="0.25">
      <c r="A71" s="433"/>
      <c r="B71" s="433"/>
      <c r="C71" s="433"/>
      <c r="D71" s="433"/>
      <c r="E71" s="433"/>
      <c r="F71" s="433"/>
      <c r="G71" s="433"/>
    </row>
    <row r="72" spans="1:7" ht="12.75" customHeight="1" x14ac:dyDescent="0.25">
      <c r="A72" s="427" t="s">
        <v>3639</v>
      </c>
      <c r="B72" s="428">
        <v>25108679000</v>
      </c>
      <c r="C72" s="428">
        <v>2732888922.7199998</v>
      </c>
      <c r="D72" s="428">
        <v>27841567922.720001</v>
      </c>
      <c r="E72" s="428">
        <v>26551647082.209999</v>
      </c>
      <c r="F72" s="428">
        <v>26530580460.990002</v>
      </c>
      <c r="G72" s="428">
        <v>1289920840.51</v>
      </c>
    </row>
    <row r="73" spans="1:7" ht="12.75" customHeight="1" x14ac:dyDescent="0.25">
      <c r="A73" s="433"/>
      <c r="B73" s="433"/>
      <c r="C73" s="433"/>
      <c r="D73" s="433"/>
      <c r="E73" s="433"/>
      <c r="F73" s="433"/>
      <c r="G73" s="433"/>
    </row>
    <row r="74" spans="1:7" ht="12.75" customHeight="1" x14ac:dyDescent="0.25">
      <c r="A74" s="434"/>
      <c r="B74" s="434"/>
      <c r="C74" s="434"/>
      <c r="D74" s="434"/>
      <c r="E74" s="434"/>
      <c r="F74" s="434"/>
      <c r="G74" s="434"/>
    </row>
    <row r="75" spans="1:7" ht="12.75" customHeight="1" x14ac:dyDescent="0.2">
      <c r="A75" s="426"/>
      <c r="B75" s="426"/>
      <c r="C75" s="426"/>
      <c r="D75" s="426"/>
      <c r="E75" s="426"/>
      <c r="F75" s="426"/>
      <c r="G75" s="426"/>
    </row>
  </sheetData>
  <mergeCells count="2">
    <mergeCell ref="A1:G1"/>
    <mergeCell ref="B2:G2"/>
  </mergeCells>
  <printOptions horizontalCentered="1"/>
  <pageMargins left="3.937007874015748E-2" right="3.937007874015748E-2" top="0.23622047244094491" bottom="0.23622047244094491" header="0" footer="0"/>
  <pageSetup scale="90" fitToWidth="0"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35"/>
  <sheetViews>
    <sheetView workbookViewId="0">
      <selection activeCell="A5" sqref="A5:G5"/>
    </sheetView>
  </sheetViews>
  <sheetFormatPr baseColWidth="10" defaultColWidth="9.140625" defaultRowHeight="12.75" x14ac:dyDescent="0.2"/>
  <cols>
    <col min="1" max="1" width="36.42578125" style="95" customWidth="1"/>
    <col min="2" max="7" width="16.85546875" style="95" customWidth="1"/>
    <col min="8" max="16384" width="9.140625" style="95"/>
  </cols>
  <sheetData>
    <row r="1" spans="1:7" x14ac:dyDescent="0.2">
      <c r="A1" s="445" t="s">
        <v>3105</v>
      </c>
      <c r="B1" s="446"/>
      <c r="C1" s="446"/>
      <c r="D1" s="446"/>
      <c r="E1" s="446"/>
      <c r="F1" s="446"/>
      <c r="G1" s="447"/>
    </row>
    <row r="2" spans="1:7" x14ac:dyDescent="0.2">
      <c r="A2" s="448" t="s">
        <v>3106</v>
      </c>
      <c r="B2" s="449"/>
      <c r="C2" s="449"/>
      <c r="D2" s="449"/>
      <c r="E2" s="449"/>
      <c r="F2" s="449"/>
      <c r="G2" s="450"/>
    </row>
    <row r="3" spans="1:7" ht="23.25" customHeight="1" x14ac:dyDescent="0.2">
      <c r="A3" s="448" t="s">
        <v>3107</v>
      </c>
      <c r="B3" s="449"/>
      <c r="C3" s="449"/>
      <c r="D3" s="449"/>
      <c r="E3" s="449"/>
      <c r="F3" s="449"/>
      <c r="G3" s="450"/>
    </row>
    <row r="4" spans="1:7" x14ac:dyDescent="0.2">
      <c r="A4" s="448" t="s">
        <v>3108</v>
      </c>
      <c r="B4" s="449"/>
      <c r="C4" s="449"/>
      <c r="D4" s="449"/>
      <c r="E4" s="449"/>
      <c r="F4" s="449"/>
      <c r="G4" s="450"/>
    </row>
    <row r="5" spans="1:7" x14ac:dyDescent="0.2">
      <c r="A5" s="448" t="s">
        <v>187</v>
      </c>
      <c r="B5" s="449"/>
      <c r="C5" s="449"/>
      <c r="D5" s="449"/>
      <c r="E5" s="449"/>
      <c r="F5" s="449"/>
      <c r="G5" s="450"/>
    </row>
    <row r="6" spans="1:7" x14ac:dyDescent="0.2">
      <c r="A6" s="396"/>
      <c r="B6" s="451" t="s">
        <v>203</v>
      </c>
      <c r="C6" s="452"/>
      <c r="D6" s="452"/>
      <c r="E6" s="452"/>
      <c r="F6" s="453"/>
      <c r="G6" s="454"/>
    </row>
    <row r="7" spans="1:7" ht="36" x14ac:dyDescent="0.2">
      <c r="A7" s="455" t="s">
        <v>3109</v>
      </c>
      <c r="B7" s="456" t="s">
        <v>3110</v>
      </c>
      <c r="C7" s="456" t="s">
        <v>3111</v>
      </c>
      <c r="D7" s="456" t="s">
        <v>3112</v>
      </c>
      <c r="E7" s="456" t="s">
        <v>3113</v>
      </c>
      <c r="F7" s="456" t="s">
        <v>3114</v>
      </c>
      <c r="G7" s="455" t="s">
        <v>3115</v>
      </c>
    </row>
    <row r="8" spans="1:7" s="458" customFormat="1" ht="27" customHeight="1" x14ac:dyDescent="0.2">
      <c r="A8" s="429" t="s">
        <v>3116</v>
      </c>
      <c r="B8" s="457">
        <v>1899311000</v>
      </c>
      <c r="C8" s="457">
        <v>-175809751.68000001</v>
      </c>
      <c r="D8" s="457">
        <v>1723501248.3199999</v>
      </c>
      <c r="E8" s="457">
        <v>1671769224.6800001</v>
      </c>
      <c r="F8" s="457">
        <v>1671498940.1500001</v>
      </c>
      <c r="G8" s="457">
        <v>52002308.170000002</v>
      </c>
    </row>
    <row r="9" spans="1:7" s="458" customFormat="1" ht="27" customHeight="1" x14ac:dyDescent="0.2">
      <c r="A9" s="322" t="s">
        <v>3127</v>
      </c>
      <c r="B9" s="459">
        <v>1158851000</v>
      </c>
      <c r="C9" s="459">
        <v>-31583853.890000001</v>
      </c>
      <c r="D9" s="459">
        <v>1127267146.1099999</v>
      </c>
      <c r="E9" s="459">
        <v>1084528766.1500001</v>
      </c>
      <c r="F9" s="459">
        <v>1084258481.6199999</v>
      </c>
      <c r="G9" s="459">
        <v>43008664.490000002</v>
      </c>
    </row>
    <row r="10" spans="1:7" s="458" customFormat="1" ht="27" customHeight="1" x14ac:dyDescent="0.2">
      <c r="A10" s="322" t="s">
        <v>3117</v>
      </c>
      <c r="B10" s="459">
        <v>0</v>
      </c>
      <c r="C10" s="459">
        <v>0</v>
      </c>
      <c r="D10" s="459">
        <v>0</v>
      </c>
      <c r="E10" s="459">
        <v>0</v>
      </c>
      <c r="F10" s="459">
        <v>0</v>
      </c>
      <c r="G10" s="459">
        <v>0</v>
      </c>
    </row>
    <row r="11" spans="1:7" s="458" customFormat="1" ht="27" customHeight="1" x14ac:dyDescent="0.2">
      <c r="A11" s="322" t="s">
        <v>3118</v>
      </c>
      <c r="B11" s="459">
        <v>1115000</v>
      </c>
      <c r="C11" s="459">
        <v>-624565.36</v>
      </c>
      <c r="D11" s="459">
        <v>490434.64</v>
      </c>
      <c r="E11" s="459">
        <v>138434.64000000001</v>
      </c>
      <c r="F11" s="459">
        <v>138434.64000000001</v>
      </c>
      <c r="G11" s="459">
        <v>352000</v>
      </c>
    </row>
    <row r="12" spans="1:7" s="458" customFormat="1" ht="27" customHeight="1" x14ac:dyDescent="0.2">
      <c r="A12" s="322" t="s">
        <v>3119</v>
      </c>
      <c r="B12" s="459">
        <v>1115000</v>
      </c>
      <c r="C12" s="459">
        <v>-624565.36</v>
      </c>
      <c r="D12" s="459">
        <v>490434.64</v>
      </c>
      <c r="E12" s="459">
        <v>138434.64000000001</v>
      </c>
      <c r="F12" s="459">
        <v>138434.64000000001</v>
      </c>
      <c r="G12" s="459">
        <v>352000</v>
      </c>
    </row>
    <row r="13" spans="1:7" s="458" customFormat="1" ht="27" customHeight="1" x14ac:dyDescent="0.2">
      <c r="A13" s="322" t="s">
        <v>3120</v>
      </c>
      <c r="B13" s="459">
        <v>0</v>
      </c>
      <c r="C13" s="459">
        <v>0</v>
      </c>
      <c r="D13" s="459">
        <v>0</v>
      </c>
      <c r="E13" s="459">
        <v>0</v>
      </c>
      <c r="F13" s="459">
        <v>0</v>
      </c>
      <c r="G13" s="459">
        <v>0</v>
      </c>
    </row>
    <row r="14" spans="1:7" s="458" customFormat="1" ht="27" customHeight="1" x14ac:dyDescent="0.2">
      <c r="A14" s="322" t="s">
        <v>3121</v>
      </c>
      <c r="B14" s="459">
        <v>739345000</v>
      </c>
      <c r="C14" s="459">
        <v>-143601332.43000001</v>
      </c>
      <c r="D14" s="459">
        <v>595743667.57000005</v>
      </c>
      <c r="E14" s="459">
        <v>587102023.88999999</v>
      </c>
      <c r="F14" s="459">
        <v>587102023.88999999</v>
      </c>
      <c r="G14" s="459">
        <v>8641643.6799999997</v>
      </c>
    </row>
    <row r="15" spans="1:7" s="458" customFormat="1" ht="27" customHeight="1" x14ac:dyDescent="0.2">
      <c r="A15" s="322" t="s">
        <v>3122</v>
      </c>
      <c r="B15" s="459">
        <v>0</v>
      </c>
      <c r="C15" s="459">
        <v>0</v>
      </c>
      <c r="D15" s="459">
        <v>0</v>
      </c>
      <c r="E15" s="459">
        <v>0</v>
      </c>
      <c r="F15" s="459">
        <v>0</v>
      </c>
      <c r="G15" s="459">
        <v>0</v>
      </c>
    </row>
    <row r="16" spans="1:7" s="458" customFormat="1" ht="27" customHeight="1" x14ac:dyDescent="0.2">
      <c r="A16" s="322" t="s">
        <v>3123</v>
      </c>
      <c r="B16" s="459">
        <v>0</v>
      </c>
      <c r="C16" s="459">
        <v>0</v>
      </c>
      <c r="D16" s="459">
        <v>0</v>
      </c>
      <c r="E16" s="459">
        <v>0</v>
      </c>
      <c r="F16" s="459">
        <v>0</v>
      </c>
      <c r="G16" s="459">
        <v>0</v>
      </c>
    </row>
    <row r="17" spans="1:7" s="458" customFormat="1" ht="27" customHeight="1" x14ac:dyDescent="0.2">
      <c r="A17" s="322" t="s">
        <v>3124</v>
      </c>
      <c r="B17" s="459">
        <v>0</v>
      </c>
      <c r="C17" s="459">
        <v>0</v>
      </c>
      <c r="D17" s="459">
        <v>0</v>
      </c>
      <c r="E17" s="459">
        <v>0</v>
      </c>
      <c r="F17" s="459">
        <v>0</v>
      </c>
      <c r="G17" s="459">
        <v>0</v>
      </c>
    </row>
    <row r="18" spans="1:7" s="458" customFormat="1" ht="27" customHeight="1" x14ac:dyDescent="0.2">
      <c r="A18" s="322" t="s">
        <v>3125</v>
      </c>
      <c r="B18" s="459">
        <v>0</v>
      </c>
      <c r="C18" s="459">
        <v>0</v>
      </c>
      <c r="D18" s="459">
        <v>0</v>
      </c>
      <c r="E18" s="459">
        <v>0</v>
      </c>
      <c r="F18" s="459">
        <v>0</v>
      </c>
      <c r="G18" s="459">
        <v>0</v>
      </c>
    </row>
    <row r="19" spans="1:7" s="458" customFormat="1" ht="27" customHeight="1" x14ac:dyDescent="0.2">
      <c r="A19" s="429"/>
      <c r="B19" s="460">
        <v>0</v>
      </c>
      <c r="C19" s="460">
        <v>0</v>
      </c>
      <c r="D19" s="460">
        <v>0</v>
      </c>
      <c r="E19" s="460">
        <v>0</v>
      </c>
      <c r="F19" s="460">
        <v>0</v>
      </c>
      <c r="G19" s="460">
        <v>0</v>
      </c>
    </row>
    <row r="20" spans="1:7" s="458" customFormat="1" ht="27" customHeight="1" x14ac:dyDescent="0.2">
      <c r="A20" s="429" t="s">
        <v>3126</v>
      </c>
      <c r="B20" s="457">
        <v>0</v>
      </c>
      <c r="C20" s="457">
        <v>0</v>
      </c>
      <c r="D20" s="457">
        <v>0</v>
      </c>
      <c r="E20" s="457">
        <v>0</v>
      </c>
      <c r="F20" s="457">
        <v>0</v>
      </c>
      <c r="G20" s="457">
        <v>0</v>
      </c>
    </row>
    <row r="21" spans="1:7" s="458" customFormat="1" ht="27" customHeight="1" x14ac:dyDescent="0.2">
      <c r="A21" s="322" t="s">
        <v>3127</v>
      </c>
      <c r="B21" s="459">
        <v>0</v>
      </c>
      <c r="C21" s="459">
        <v>0</v>
      </c>
      <c r="D21" s="459">
        <v>0</v>
      </c>
      <c r="E21" s="459">
        <v>0</v>
      </c>
      <c r="F21" s="459">
        <v>0</v>
      </c>
      <c r="G21" s="459">
        <v>0</v>
      </c>
    </row>
    <row r="22" spans="1:7" s="458" customFormat="1" ht="27" customHeight="1" x14ac:dyDescent="0.2">
      <c r="A22" s="322" t="s">
        <v>3117</v>
      </c>
      <c r="B22" s="459">
        <v>0</v>
      </c>
      <c r="C22" s="459">
        <v>0</v>
      </c>
      <c r="D22" s="459">
        <v>0</v>
      </c>
      <c r="E22" s="459">
        <v>0</v>
      </c>
      <c r="F22" s="459">
        <v>0</v>
      </c>
      <c r="G22" s="459">
        <v>0</v>
      </c>
    </row>
    <row r="23" spans="1:7" s="458" customFormat="1" ht="27" customHeight="1" x14ac:dyDescent="0.2">
      <c r="A23" s="322" t="s">
        <v>3128</v>
      </c>
      <c r="B23" s="459">
        <v>0</v>
      </c>
      <c r="C23" s="459">
        <v>0</v>
      </c>
      <c r="D23" s="459">
        <v>0</v>
      </c>
      <c r="E23" s="459">
        <v>0</v>
      </c>
      <c r="F23" s="459">
        <v>0</v>
      </c>
      <c r="G23" s="459">
        <v>0</v>
      </c>
    </row>
    <row r="24" spans="1:7" s="458" customFormat="1" ht="27" customHeight="1" x14ac:dyDescent="0.2">
      <c r="A24" s="322" t="s">
        <v>3119</v>
      </c>
      <c r="B24" s="459">
        <v>0</v>
      </c>
      <c r="C24" s="459">
        <v>0</v>
      </c>
      <c r="D24" s="459">
        <v>0</v>
      </c>
      <c r="E24" s="459">
        <v>0</v>
      </c>
      <c r="F24" s="459">
        <v>0</v>
      </c>
      <c r="G24" s="459">
        <v>0</v>
      </c>
    </row>
    <row r="25" spans="1:7" s="458" customFormat="1" ht="27" customHeight="1" x14ac:dyDescent="0.2">
      <c r="A25" s="322" t="s">
        <v>3129</v>
      </c>
      <c r="B25" s="459">
        <v>0</v>
      </c>
      <c r="C25" s="459">
        <v>0</v>
      </c>
      <c r="D25" s="459">
        <v>0</v>
      </c>
      <c r="E25" s="459">
        <v>0</v>
      </c>
      <c r="F25" s="459">
        <v>0</v>
      </c>
      <c r="G25" s="459">
        <v>0</v>
      </c>
    </row>
    <row r="26" spans="1:7" s="458" customFormat="1" ht="27" customHeight="1" x14ac:dyDescent="0.2">
      <c r="A26" s="322" t="s">
        <v>3121</v>
      </c>
      <c r="B26" s="459">
        <v>0</v>
      </c>
      <c r="C26" s="459">
        <v>0</v>
      </c>
      <c r="D26" s="459">
        <v>0</v>
      </c>
      <c r="E26" s="459">
        <v>0</v>
      </c>
      <c r="F26" s="459">
        <v>0</v>
      </c>
      <c r="G26" s="459">
        <v>0</v>
      </c>
    </row>
    <row r="27" spans="1:7" s="458" customFormat="1" ht="27" customHeight="1" x14ac:dyDescent="0.2">
      <c r="A27" s="322" t="s">
        <v>3122</v>
      </c>
      <c r="B27" s="459">
        <v>0</v>
      </c>
      <c r="C27" s="459">
        <v>0</v>
      </c>
      <c r="D27" s="459">
        <v>0</v>
      </c>
      <c r="E27" s="459">
        <v>0</v>
      </c>
      <c r="F27" s="459">
        <v>0</v>
      </c>
      <c r="G27" s="459">
        <v>0</v>
      </c>
    </row>
    <row r="28" spans="1:7" s="458" customFormat="1" ht="27" customHeight="1" x14ac:dyDescent="0.2">
      <c r="A28" s="322" t="s">
        <v>3123</v>
      </c>
      <c r="B28" s="459">
        <v>0</v>
      </c>
      <c r="C28" s="459">
        <v>0</v>
      </c>
      <c r="D28" s="459">
        <v>0</v>
      </c>
      <c r="E28" s="459">
        <v>0</v>
      </c>
      <c r="F28" s="459">
        <v>0</v>
      </c>
      <c r="G28" s="459">
        <v>0</v>
      </c>
    </row>
    <row r="29" spans="1:7" s="458" customFormat="1" ht="27" customHeight="1" x14ac:dyDescent="0.2">
      <c r="A29" s="322" t="s">
        <v>3124</v>
      </c>
      <c r="B29" s="459">
        <v>0</v>
      </c>
      <c r="C29" s="459">
        <v>0</v>
      </c>
      <c r="D29" s="459">
        <v>0</v>
      </c>
      <c r="E29" s="459">
        <v>0</v>
      </c>
      <c r="F29" s="459">
        <v>0</v>
      </c>
      <c r="G29" s="459">
        <v>0</v>
      </c>
    </row>
    <row r="30" spans="1:7" s="458" customFormat="1" ht="27" customHeight="1" x14ac:dyDescent="0.2">
      <c r="A30" s="322" t="s">
        <v>3125</v>
      </c>
      <c r="B30" s="459">
        <v>0</v>
      </c>
      <c r="C30" s="459">
        <v>0</v>
      </c>
      <c r="D30" s="459">
        <v>0</v>
      </c>
      <c r="E30" s="459">
        <v>0</v>
      </c>
      <c r="F30" s="459">
        <v>0</v>
      </c>
      <c r="G30" s="459">
        <v>0</v>
      </c>
    </row>
    <row r="31" spans="1:7" s="458" customFormat="1" ht="27" customHeight="1" x14ac:dyDescent="0.2">
      <c r="A31" s="429"/>
      <c r="B31" s="460">
        <v>0</v>
      </c>
      <c r="C31" s="460">
        <v>0</v>
      </c>
      <c r="D31" s="460">
        <v>0</v>
      </c>
      <c r="E31" s="460">
        <v>0</v>
      </c>
      <c r="F31" s="460">
        <v>0</v>
      </c>
      <c r="G31" s="460">
        <v>0</v>
      </c>
    </row>
    <row r="32" spans="1:7" s="458" customFormat="1" ht="27" customHeight="1" x14ac:dyDescent="0.2">
      <c r="A32" s="429" t="s">
        <v>3130</v>
      </c>
      <c r="B32" s="457">
        <v>1899311000</v>
      </c>
      <c r="C32" s="457">
        <v>-175809751.68000001</v>
      </c>
      <c r="D32" s="457">
        <v>1723501248.3199999</v>
      </c>
      <c r="E32" s="457">
        <v>1671769224.6800001</v>
      </c>
      <c r="F32" s="457">
        <v>1671498940.1500001</v>
      </c>
      <c r="G32" s="457">
        <v>52002308.170000002</v>
      </c>
    </row>
    <row r="33" spans="1:7" x14ac:dyDescent="0.2">
      <c r="A33" s="442"/>
      <c r="B33" s="443">
        <v>0</v>
      </c>
      <c r="C33" s="443">
        <v>0</v>
      </c>
      <c r="D33" s="443">
        <v>0</v>
      </c>
      <c r="E33" s="443">
        <v>0</v>
      </c>
      <c r="F33" s="443">
        <v>0</v>
      </c>
      <c r="G33" s="443">
        <v>0</v>
      </c>
    </row>
    <row r="34" spans="1:7" x14ac:dyDescent="0.2">
      <c r="A34" s="444"/>
      <c r="B34" s="444"/>
      <c r="C34" s="444"/>
      <c r="D34" s="444"/>
      <c r="E34" s="444"/>
      <c r="F34" s="444"/>
      <c r="G34" s="444"/>
    </row>
    <row r="35" spans="1:7" x14ac:dyDescent="0.2">
      <c r="A35" s="441"/>
      <c r="B35" s="441"/>
      <c r="C35" s="441"/>
      <c r="D35" s="441"/>
      <c r="E35" s="441"/>
      <c r="F35" s="441"/>
      <c r="G35" s="441"/>
    </row>
  </sheetData>
  <mergeCells count="6">
    <mergeCell ref="A1:G1"/>
    <mergeCell ref="A2:G2"/>
    <mergeCell ref="A3:G3"/>
    <mergeCell ref="A4:G4"/>
    <mergeCell ref="A5:G5"/>
    <mergeCell ref="B6:F6"/>
  </mergeCells>
  <printOptions horizontalCentered="1"/>
  <pageMargins left="0.23622047244094491" right="0.23622047244094491" top="0.74803149606299213" bottom="0.74803149606299213" header="0.31496062992125984" footer="0.31496062992125984"/>
  <pageSetup scale="9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S73"/>
  <sheetViews>
    <sheetView showGridLines="0" showOutlineSymbols="0" topLeftCell="A65" zoomScale="154" zoomScaleNormal="154" workbookViewId="0">
      <selection activeCell="O62" sqref="O62"/>
    </sheetView>
  </sheetViews>
  <sheetFormatPr baseColWidth="10" defaultRowHeight="12.75" customHeight="1" x14ac:dyDescent="0.25"/>
  <cols>
    <col min="1" max="2" width="1.140625" style="1" customWidth="1"/>
    <col min="3" max="3" width="23.42578125" style="1" customWidth="1"/>
    <col min="4" max="4" width="1.7109375" style="1" customWidth="1"/>
    <col min="5" max="5" width="6.85546875" style="1" customWidth="1"/>
    <col min="6" max="6" width="2.28515625" style="1" customWidth="1"/>
    <col min="7" max="7" width="10.28515625" style="1" customWidth="1"/>
    <col min="8" max="8" width="16.140625" style="1" customWidth="1"/>
    <col min="9" max="10" width="1.140625" style="1" customWidth="1"/>
    <col min="11" max="11" width="8.140625" style="1" customWidth="1"/>
    <col min="12" max="12" width="12.28515625" style="1" customWidth="1"/>
    <col min="13" max="13" width="2.7109375" style="1" customWidth="1"/>
    <col min="14" max="14" width="1.140625" style="1" customWidth="1"/>
    <col min="15" max="15" width="2.28515625" style="1" customWidth="1"/>
    <col min="16" max="16" width="1.140625" style="1" customWidth="1"/>
    <col min="17" max="17" width="10.5703125" style="1" customWidth="1"/>
    <col min="18" max="18" width="1.5703125" style="1" customWidth="1"/>
    <col min="19" max="19" width="1.140625" style="1" customWidth="1"/>
    <col min="20" max="256" width="6.85546875" style="1" customWidth="1"/>
    <col min="257" max="258" width="1.140625" style="1" customWidth="1"/>
    <col min="259" max="259" width="23.42578125" style="1" customWidth="1"/>
    <col min="260" max="260" width="1.7109375" style="1" customWidth="1"/>
    <col min="261" max="261" width="6.85546875" style="1" customWidth="1"/>
    <col min="262" max="262" width="2.28515625" style="1" customWidth="1"/>
    <col min="263" max="263" width="10.28515625" style="1" customWidth="1"/>
    <col min="264" max="264" width="16.140625" style="1" customWidth="1"/>
    <col min="265" max="266" width="1.140625" style="1" customWidth="1"/>
    <col min="267" max="267" width="8.140625" style="1" customWidth="1"/>
    <col min="268" max="268" width="12.28515625" style="1" customWidth="1"/>
    <col min="269" max="269" width="2.7109375" style="1" customWidth="1"/>
    <col min="270" max="270" width="1.140625" style="1" customWidth="1"/>
    <col min="271" max="271" width="2.28515625" style="1" customWidth="1"/>
    <col min="272" max="272" width="1.140625" style="1" customWidth="1"/>
    <col min="273" max="273" width="10.5703125" style="1" customWidth="1"/>
    <col min="274" max="274" width="1.5703125" style="1" customWidth="1"/>
    <col min="275" max="275" width="1.140625" style="1" customWidth="1"/>
    <col min="276" max="512" width="6.85546875" style="1" customWidth="1"/>
    <col min="513" max="514" width="1.140625" style="1" customWidth="1"/>
    <col min="515" max="515" width="23.42578125" style="1" customWidth="1"/>
    <col min="516" max="516" width="1.7109375" style="1" customWidth="1"/>
    <col min="517" max="517" width="6.85546875" style="1" customWidth="1"/>
    <col min="518" max="518" width="2.28515625" style="1" customWidth="1"/>
    <col min="519" max="519" width="10.28515625" style="1" customWidth="1"/>
    <col min="520" max="520" width="16.140625" style="1" customWidth="1"/>
    <col min="521" max="522" width="1.140625" style="1" customWidth="1"/>
    <col min="523" max="523" width="8.140625" style="1" customWidth="1"/>
    <col min="524" max="524" width="12.28515625" style="1" customWidth="1"/>
    <col min="525" max="525" width="2.7109375" style="1" customWidth="1"/>
    <col min="526" max="526" width="1.140625" style="1" customWidth="1"/>
    <col min="527" max="527" width="2.28515625" style="1" customWidth="1"/>
    <col min="528" max="528" width="1.140625" style="1" customWidth="1"/>
    <col min="529" max="529" width="10.5703125" style="1" customWidth="1"/>
    <col min="530" max="530" width="1.5703125" style="1" customWidth="1"/>
    <col min="531" max="531" width="1.140625" style="1" customWidth="1"/>
    <col min="532" max="768" width="6.85546875" style="1" customWidth="1"/>
    <col min="769" max="770" width="1.140625" style="1" customWidth="1"/>
    <col min="771" max="771" width="23.42578125" style="1" customWidth="1"/>
    <col min="772" max="772" width="1.7109375" style="1" customWidth="1"/>
    <col min="773" max="773" width="6.85546875" style="1" customWidth="1"/>
    <col min="774" max="774" width="2.28515625" style="1" customWidth="1"/>
    <col min="775" max="775" width="10.28515625" style="1" customWidth="1"/>
    <col min="776" max="776" width="16.140625" style="1" customWidth="1"/>
    <col min="777" max="778" width="1.140625" style="1" customWidth="1"/>
    <col min="779" max="779" width="8.140625" style="1" customWidth="1"/>
    <col min="780" max="780" width="12.28515625" style="1" customWidth="1"/>
    <col min="781" max="781" width="2.7109375" style="1" customWidth="1"/>
    <col min="782" max="782" width="1.140625" style="1" customWidth="1"/>
    <col min="783" max="783" width="2.28515625" style="1" customWidth="1"/>
    <col min="784" max="784" width="1.140625" style="1" customWidth="1"/>
    <col min="785" max="785" width="10.5703125" style="1" customWidth="1"/>
    <col min="786" max="786" width="1.5703125" style="1" customWidth="1"/>
    <col min="787" max="787" width="1.140625" style="1" customWidth="1"/>
    <col min="788" max="1024" width="6.85546875" style="1" customWidth="1"/>
    <col min="1025" max="1026" width="1.140625" style="1" customWidth="1"/>
    <col min="1027" max="1027" width="23.42578125" style="1" customWidth="1"/>
    <col min="1028" max="1028" width="1.7109375" style="1" customWidth="1"/>
    <col min="1029" max="1029" width="6.85546875" style="1" customWidth="1"/>
    <col min="1030" max="1030" width="2.28515625" style="1" customWidth="1"/>
    <col min="1031" max="1031" width="10.28515625" style="1" customWidth="1"/>
    <col min="1032" max="1032" width="16.140625" style="1" customWidth="1"/>
    <col min="1033" max="1034" width="1.140625" style="1" customWidth="1"/>
    <col min="1035" max="1035" width="8.140625" style="1" customWidth="1"/>
    <col min="1036" max="1036" width="12.28515625" style="1" customWidth="1"/>
    <col min="1037" max="1037" width="2.7109375" style="1" customWidth="1"/>
    <col min="1038" max="1038" width="1.140625" style="1" customWidth="1"/>
    <col min="1039" max="1039" width="2.28515625" style="1" customWidth="1"/>
    <col min="1040" max="1040" width="1.140625" style="1" customWidth="1"/>
    <col min="1041" max="1041" width="10.5703125" style="1" customWidth="1"/>
    <col min="1042" max="1042" width="1.5703125" style="1" customWidth="1"/>
    <col min="1043" max="1043" width="1.140625" style="1" customWidth="1"/>
    <col min="1044" max="1280" width="6.85546875" style="1" customWidth="1"/>
    <col min="1281" max="1282" width="1.140625" style="1" customWidth="1"/>
    <col min="1283" max="1283" width="23.42578125" style="1" customWidth="1"/>
    <col min="1284" max="1284" width="1.7109375" style="1" customWidth="1"/>
    <col min="1285" max="1285" width="6.85546875" style="1" customWidth="1"/>
    <col min="1286" max="1286" width="2.28515625" style="1" customWidth="1"/>
    <col min="1287" max="1287" width="10.28515625" style="1" customWidth="1"/>
    <col min="1288" max="1288" width="16.140625" style="1" customWidth="1"/>
    <col min="1289" max="1290" width="1.140625" style="1" customWidth="1"/>
    <col min="1291" max="1291" width="8.140625" style="1" customWidth="1"/>
    <col min="1292" max="1292" width="12.28515625" style="1" customWidth="1"/>
    <col min="1293" max="1293" width="2.7109375" style="1" customWidth="1"/>
    <col min="1294" max="1294" width="1.140625" style="1" customWidth="1"/>
    <col min="1295" max="1295" width="2.28515625" style="1" customWidth="1"/>
    <col min="1296" max="1296" width="1.140625" style="1" customWidth="1"/>
    <col min="1297" max="1297" width="10.5703125" style="1" customWidth="1"/>
    <col min="1298" max="1298" width="1.5703125" style="1" customWidth="1"/>
    <col min="1299" max="1299" width="1.140625" style="1" customWidth="1"/>
    <col min="1300" max="1536" width="6.85546875" style="1" customWidth="1"/>
    <col min="1537" max="1538" width="1.140625" style="1" customWidth="1"/>
    <col min="1539" max="1539" width="23.42578125" style="1" customWidth="1"/>
    <col min="1540" max="1540" width="1.7109375" style="1" customWidth="1"/>
    <col min="1541" max="1541" width="6.85546875" style="1" customWidth="1"/>
    <col min="1542" max="1542" width="2.28515625" style="1" customWidth="1"/>
    <col min="1543" max="1543" width="10.28515625" style="1" customWidth="1"/>
    <col min="1544" max="1544" width="16.140625" style="1" customWidth="1"/>
    <col min="1545" max="1546" width="1.140625" style="1" customWidth="1"/>
    <col min="1547" max="1547" width="8.140625" style="1" customWidth="1"/>
    <col min="1548" max="1548" width="12.28515625" style="1" customWidth="1"/>
    <col min="1549" max="1549" width="2.7109375" style="1" customWidth="1"/>
    <col min="1550" max="1550" width="1.140625" style="1" customWidth="1"/>
    <col min="1551" max="1551" width="2.28515625" style="1" customWidth="1"/>
    <col min="1552" max="1552" width="1.140625" style="1" customWidth="1"/>
    <col min="1553" max="1553" width="10.5703125" style="1" customWidth="1"/>
    <col min="1554" max="1554" width="1.5703125" style="1" customWidth="1"/>
    <col min="1555" max="1555" width="1.140625" style="1" customWidth="1"/>
    <col min="1556" max="1792" width="6.85546875" style="1" customWidth="1"/>
    <col min="1793" max="1794" width="1.140625" style="1" customWidth="1"/>
    <col min="1795" max="1795" width="23.42578125" style="1" customWidth="1"/>
    <col min="1796" max="1796" width="1.7109375" style="1" customWidth="1"/>
    <col min="1797" max="1797" width="6.85546875" style="1" customWidth="1"/>
    <col min="1798" max="1798" width="2.28515625" style="1" customWidth="1"/>
    <col min="1799" max="1799" width="10.28515625" style="1" customWidth="1"/>
    <col min="1800" max="1800" width="16.140625" style="1" customWidth="1"/>
    <col min="1801" max="1802" width="1.140625" style="1" customWidth="1"/>
    <col min="1803" max="1803" width="8.140625" style="1" customWidth="1"/>
    <col min="1804" max="1804" width="12.28515625" style="1" customWidth="1"/>
    <col min="1805" max="1805" width="2.7109375" style="1" customWidth="1"/>
    <col min="1806" max="1806" width="1.140625" style="1" customWidth="1"/>
    <col min="1807" max="1807" width="2.28515625" style="1" customWidth="1"/>
    <col min="1808" max="1808" width="1.140625" style="1" customWidth="1"/>
    <col min="1809" max="1809" width="10.5703125" style="1" customWidth="1"/>
    <col min="1810" max="1810" width="1.5703125" style="1" customWidth="1"/>
    <col min="1811" max="1811" width="1.140625" style="1" customWidth="1"/>
    <col min="1812" max="2048" width="6.85546875" style="1" customWidth="1"/>
    <col min="2049" max="2050" width="1.140625" style="1" customWidth="1"/>
    <col min="2051" max="2051" width="23.42578125" style="1" customWidth="1"/>
    <col min="2052" max="2052" width="1.7109375" style="1" customWidth="1"/>
    <col min="2053" max="2053" width="6.85546875" style="1" customWidth="1"/>
    <col min="2054" max="2054" width="2.28515625" style="1" customWidth="1"/>
    <col min="2055" max="2055" width="10.28515625" style="1" customWidth="1"/>
    <col min="2056" max="2056" width="16.140625" style="1" customWidth="1"/>
    <col min="2057" max="2058" width="1.140625" style="1" customWidth="1"/>
    <col min="2059" max="2059" width="8.140625" style="1" customWidth="1"/>
    <col min="2060" max="2060" width="12.28515625" style="1" customWidth="1"/>
    <col min="2061" max="2061" width="2.7109375" style="1" customWidth="1"/>
    <col min="2062" max="2062" width="1.140625" style="1" customWidth="1"/>
    <col min="2063" max="2063" width="2.28515625" style="1" customWidth="1"/>
    <col min="2064" max="2064" width="1.140625" style="1" customWidth="1"/>
    <col min="2065" max="2065" width="10.5703125" style="1" customWidth="1"/>
    <col min="2066" max="2066" width="1.5703125" style="1" customWidth="1"/>
    <col min="2067" max="2067" width="1.140625" style="1" customWidth="1"/>
    <col min="2068" max="2304" width="6.85546875" style="1" customWidth="1"/>
    <col min="2305" max="2306" width="1.140625" style="1" customWidth="1"/>
    <col min="2307" max="2307" width="23.42578125" style="1" customWidth="1"/>
    <col min="2308" max="2308" width="1.7109375" style="1" customWidth="1"/>
    <col min="2309" max="2309" width="6.85546875" style="1" customWidth="1"/>
    <col min="2310" max="2310" width="2.28515625" style="1" customWidth="1"/>
    <col min="2311" max="2311" width="10.28515625" style="1" customWidth="1"/>
    <col min="2312" max="2312" width="16.140625" style="1" customWidth="1"/>
    <col min="2313" max="2314" width="1.140625" style="1" customWidth="1"/>
    <col min="2315" max="2315" width="8.140625" style="1" customWidth="1"/>
    <col min="2316" max="2316" width="12.28515625" style="1" customWidth="1"/>
    <col min="2317" max="2317" width="2.7109375" style="1" customWidth="1"/>
    <col min="2318" max="2318" width="1.140625" style="1" customWidth="1"/>
    <col min="2319" max="2319" width="2.28515625" style="1" customWidth="1"/>
    <col min="2320" max="2320" width="1.140625" style="1" customWidth="1"/>
    <col min="2321" max="2321" width="10.5703125" style="1" customWidth="1"/>
    <col min="2322" max="2322" width="1.5703125" style="1" customWidth="1"/>
    <col min="2323" max="2323" width="1.140625" style="1" customWidth="1"/>
    <col min="2324" max="2560" width="6.85546875" style="1" customWidth="1"/>
    <col min="2561" max="2562" width="1.140625" style="1" customWidth="1"/>
    <col min="2563" max="2563" width="23.42578125" style="1" customWidth="1"/>
    <col min="2564" max="2564" width="1.7109375" style="1" customWidth="1"/>
    <col min="2565" max="2565" width="6.85546875" style="1" customWidth="1"/>
    <col min="2566" max="2566" width="2.28515625" style="1" customWidth="1"/>
    <col min="2567" max="2567" width="10.28515625" style="1" customWidth="1"/>
    <col min="2568" max="2568" width="16.140625" style="1" customWidth="1"/>
    <col min="2569" max="2570" width="1.140625" style="1" customWidth="1"/>
    <col min="2571" max="2571" width="8.140625" style="1" customWidth="1"/>
    <col min="2572" max="2572" width="12.28515625" style="1" customWidth="1"/>
    <col min="2573" max="2573" width="2.7109375" style="1" customWidth="1"/>
    <col min="2574" max="2574" width="1.140625" style="1" customWidth="1"/>
    <col min="2575" max="2575" width="2.28515625" style="1" customWidth="1"/>
    <col min="2576" max="2576" width="1.140625" style="1" customWidth="1"/>
    <col min="2577" max="2577" width="10.5703125" style="1" customWidth="1"/>
    <col min="2578" max="2578" width="1.5703125" style="1" customWidth="1"/>
    <col min="2579" max="2579" width="1.140625" style="1" customWidth="1"/>
    <col min="2580" max="2816" width="6.85546875" style="1" customWidth="1"/>
    <col min="2817" max="2818" width="1.140625" style="1" customWidth="1"/>
    <col min="2819" max="2819" width="23.42578125" style="1" customWidth="1"/>
    <col min="2820" max="2820" width="1.7109375" style="1" customWidth="1"/>
    <col min="2821" max="2821" width="6.85546875" style="1" customWidth="1"/>
    <col min="2822" max="2822" width="2.28515625" style="1" customWidth="1"/>
    <col min="2823" max="2823" width="10.28515625" style="1" customWidth="1"/>
    <col min="2824" max="2824" width="16.140625" style="1" customWidth="1"/>
    <col min="2825" max="2826" width="1.140625" style="1" customWidth="1"/>
    <col min="2827" max="2827" width="8.140625" style="1" customWidth="1"/>
    <col min="2828" max="2828" width="12.28515625" style="1" customWidth="1"/>
    <col min="2829" max="2829" width="2.7109375" style="1" customWidth="1"/>
    <col min="2830" max="2830" width="1.140625" style="1" customWidth="1"/>
    <col min="2831" max="2831" width="2.28515625" style="1" customWidth="1"/>
    <col min="2832" max="2832" width="1.140625" style="1" customWidth="1"/>
    <col min="2833" max="2833" width="10.5703125" style="1" customWidth="1"/>
    <col min="2834" max="2834" width="1.5703125" style="1" customWidth="1"/>
    <col min="2835" max="2835" width="1.140625" style="1" customWidth="1"/>
    <col min="2836" max="3072" width="6.85546875" style="1" customWidth="1"/>
    <col min="3073" max="3074" width="1.140625" style="1" customWidth="1"/>
    <col min="3075" max="3075" width="23.42578125" style="1" customWidth="1"/>
    <col min="3076" max="3076" width="1.7109375" style="1" customWidth="1"/>
    <col min="3077" max="3077" width="6.85546875" style="1" customWidth="1"/>
    <col min="3078" max="3078" width="2.28515625" style="1" customWidth="1"/>
    <col min="3079" max="3079" width="10.28515625" style="1" customWidth="1"/>
    <col min="3080" max="3080" width="16.140625" style="1" customWidth="1"/>
    <col min="3081" max="3082" width="1.140625" style="1" customWidth="1"/>
    <col min="3083" max="3083" width="8.140625" style="1" customWidth="1"/>
    <col min="3084" max="3084" width="12.28515625" style="1" customWidth="1"/>
    <col min="3085" max="3085" width="2.7109375" style="1" customWidth="1"/>
    <col min="3086" max="3086" width="1.140625" style="1" customWidth="1"/>
    <col min="3087" max="3087" width="2.28515625" style="1" customWidth="1"/>
    <col min="3088" max="3088" width="1.140625" style="1" customWidth="1"/>
    <col min="3089" max="3089" width="10.5703125" style="1" customWidth="1"/>
    <col min="3090" max="3090" width="1.5703125" style="1" customWidth="1"/>
    <col min="3091" max="3091" width="1.140625" style="1" customWidth="1"/>
    <col min="3092" max="3328" width="6.85546875" style="1" customWidth="1"/>
    <col min="3329" max="3330" width="1.140625" style="1" customWidth="1"/>
    <col min="3331" max="3331" width="23.42578125" style="1" customWidth="1"/>
    <col min="3332" max="3332" width="1.7109375" style="1" customWidth="1"/>
    <col min="3333" max="3333" width="6.85546875" style="1" customWidth="1"/>
    <col min="3334" max="3334" width="2.28515625" style="1" customWidth="1"/>
    <col min="3335" max="3335" width="10.28515625" style="1" customWidth="1"/>
    <col min="3336" max="3336" width="16.140625" style="1" customWidth="1"/>
    <col min="3337" max="3338" width="1.140625" style="1" customWidth="1"/>
    <col min="3339" max="3339" width="8.140625" style="1" customWidth="1"/>
    <col min="3340" max="3340" width="12.28515625" style="1" customWidth="1"/>
    <col min="3341" max="3341" width="2.7109375" style="1" customWidth="1"/>
    <col min="3342" max="3342" width="1.140625" style="1" customWidth="1"/>
    <col min="3343" max="3343" width="2.28515625" style="1" customWidth="1"/>
    <col min="3344" max="3344" width="1.140625" style="1" customWidth="1"/>
    <col min="3345" max="3345" width="10.5703125" style="1" customWidth="1"/>
    <col min="3346" max="3346" width="1.5703125" style="1" customWidth="1"/>
    <col min="3347" max="3347" width="1.140625" style="1" customWidth="1"/>
    <col min="3348" max="3584" width="6.85546875" style="1" customWidth="1"/>
    <col min="3585" max="3586" width="1.140625" style="1" customWidth="1"/>
    <col min="3587" max="3587" width="23.42578125" style="1" customWidth="1"/>
    <col min="3588" max="3588" width="1.7109375" style="1" customWidth="1"/>
    <col min="3589" max="3589" width="6.85546875" style="1" customWidth="1"/>
    <col min="3590" max="3590" width="2.28515625" style="1" customWidth="1"/>
    <col min="3591" max="3591" width="10.28515625" style="1" customWidth="1"/>
    <col min="3592" max="3592" width="16.140625" style="1" customWidth="1"/>
    <col min="3593" max="3594" width="1.140625" style="1" customWidth="1"/>
    <col min="3595" max="3595" width="8.140625" style="1" customWidth="1"/>
    <col min="3596" max="3596" width="12.28515625" style="1" customWidth="1"/>
    <col min="3597" max="3597" width="2.7109375" style="1" customWidth="1"/>
    <col min="3598" max="3598" width="1.140625" style="1" customWidth="1"/>
    <col min="3599" max="3599" width="2.28515625" style="1" customWidth="1"/>
    <col min="3600" max="3600" width="1.140625" style="1" customWidth="1"/>
    <col min="3601" max="3601" width="10.5703125" style="1" customWidth="1"/>
    <col min="3602" max="3602" width="1.5703125" style="1" customWidth="1"/>
    <col min="3603" max="3603" width="1.140625" style="1" customWidth="1"/>
    <col min="3604" max="3840" width="6.85546875" style="1" customWidth="1"/>
    <col min="3841" max="3842" width="1.140625" style="1" customWidth="1"/>
    <col min="3843" max="3843" width="23.42578125" style="1" customWidth="1"/>
    <col min="3844" max="3844" width="1.7109375" style="1" customWidth="1"/>
    <col min="3845" max="3845" width="6.85546875" style="1" customWidth="1"/>
    <col min="3846" max="3846" width="2.28515625" style="1" customWidth="1"/>
    <col min="3847" max="3847" width="10.28515625" style="1" customWidth="1"/>
    <col min="3848" max="3848" width="16.140625" style="1" customWidth="1"/>
    <col min="3849" max="3850" width="1.140625" style="1" customWidth="1"/>
    <col min="3851" max="3851" width="8.140625" style="1" customWidth="1"/>
    <col min="3852" max="3852" width="12.28515625" style="1" customWidth="1"/>
    <col min="3853" max="3853" width="2.7109375" style="1" customWidth="1"/>
    <col min="3854" max="3854" width="1.140625" style="1" customWidth="1"/>
    <col min="3855" max="3855" width="2.28515625" style="1" customWidth="1"/>
    <col min="3856" max="3856" width="1.140625" style="1" customWidth="1"/>
    <col min="3857" max="3857" width="10.5703125" style="1" customWidth="1"/>
    <col min="3858" max="3858" width="1.5703125" style="1" customWidth="1"/>
    <col min="3859" max="3859" width="1.140625" style="1" customWidth="1"/>
    <col min="3860" max="4096" width="6.85546875" style="1" customWidth="1"/>
    <col min="4097" max="4098" width="1.140625" style="1" customWidth="1"/>
    <col min="4099" max="4099" width="23.42578125" style="1" customWidth="1"/>
    <col min="4100" max="4100" width="1.7109375" style="1" customWidth="1"/>
    <col min="4101" max="4101" width="6.85546875" style="1" customWidth="1"/>
    <col min="4102" max="4102" width="2.28515625" style="1" customWidth="1"/>
    <col min="4103" max="4103" width="10.28515625" style="1" customWidth="1"/>
    <col min="4104" max="4104" width="16.140625" style="1" customWidth="1"/>
    <col min="4105" max="4106" width="1.140625" style="1" customWidth="1"/>
    <col min="4107" max="4107" width="8.140625" style="1" customWidth="1"/>
    <col min="4108" max="4108" width="12.28515625" style="1" customWidth="1"/>
    <col min="4109" max="4109" width="2.7109375" style="1" customWidth="1"/>
    <col min="4110" max="4110" width="1.140625" style="1" customWidth="1"/>
    <col min="4111" max="4111" width="2.28515625" style="1" customWidth="1"/>
    <col min="4112" max="4112" width="1.140625" style="1" customWidth="1"/>
    <col min="4113" max="4113" width="10.5703125" style="1" customWidth="1"/>
    <col min="4114" max="4114" width="1.5703125" style="1" customWidth="1"/>
    <col min="4115" max="4115" width="1.140625" style="1" customWidth="1"/>
    <col min="4116" max="4352" width="6.85546875" style="1" customWidth="1"/>
    <col min="4353" max="4354" width="1.140625" style="1" customWidth="1"/>
    <col min="4355" max="4355" width="23.42578125" style="1" customWidth="1"/>
    <col min="4356" max="4356" width="1.7109375" style="1" customWidth="1"/>
    <col min="4357" max="4357" width="6.85546875" style="1" customWidth="1"/>
    <col min="4358" max="4358" width="2.28515625" style="1" customWidth="1"/>
    <col min="4359" max="4359" width="10.28515625" style="1" customWidth="1"/>
    <col min="4360" max="4360" width="16.140625" style="1" customWidth="1"/>
    <col min="4361" max="4362" width="1.140625" style="1" customWidth="1"/>
    <col min="4363" max="4363" width="8.140625" style="1" customWidth="1"/>
    <col min="4364" max="4364" width="12.28515625" style="1" customWidth="1"/>
    <col min="4365" max="4365" width="2.7109375" style="1" customWidth="1"/>
    <col min="4366" max="4366" width="1.140625" style="1" customWidth="1"/>
    <col min="4367" max="4367" width="2.28515625" style="1" customWidth="1"/>
    <col min="4368" max="4368" width="1.140625" style="1" customWidth="1"/>
    <col min="4369" max="4369" width="10.5703125" style="1" customWidth="1"/>
    <col min="4370" max="4370" width="1.5703125" style="1" customWidth="1"/>
    <col min="4371" max="4371" width="1.140625" style="1" customWidth="1"/>
    <col min="4372" max="4608" width="6.85546875" style="1" customWidth="1"/>
    <col min="4609" max="4610" width="1.140625" style="1" customWidth="1"/>
    <col min="4611" max="4611" width="23.42578125" style="1" customWidth="1"/>
    <col min="4612" max="4612" width="1.7109375" style="1" customWidth="1"/>
    <col min="4613" max="4613" width="6.85546875" style="1" customWidth="1"/>
    <col min="4614" max="4614" width="2.28515625" style="1" customWidth="1"/>
    <col min="4615" max="4615" width="10.28515625" style="1" customWidth="1"/>
    <col min="4616" max="4616" width="16.140625" style="1" customWidth="1"/>
    <col min="4617" max="4618" width="1.140625" style="1" customWidth="1"/>
    <col min="4619" max="4619" width="8.140625" style="1" customWidth="1"/>
    <col min="4620" max="4620" width="12.28515625" style="1" customWidth="1"/>
    <col min="4621" max="4621" width="2.7109375" style="1" customWidth="1"/>
    <col min="4622" max="4622" width="1.140625" style="1" customWidth="1"/>
    <col min="4623" max="4623" width="2.28515625" style="1" customWidth="1"/>
    <col min="4624" max="4624" width="1.140625" style="1" customWidth="1"/>
    <col min="4625" max="4625" width="10.5703125" style="1" customWidth="1"/>
    <col min="4626" max="4626" width="1.5703125" style="1" customWidth="1"/>
    <col min="4627" max="4627" width="1.140625" style="1" customWidth="1"/>
    <col min="4628" max="4864" width="6.85546875" style="1" customWidth="1"/>
    <col min="4865" max="4866" width="1.140625" style="1" customWidth="1"/>
    <col min="4867" max="4867" width="23.42578125" style="1" customWidth="1"/>
    <col min="4868" max="4868" width="1.7109375" style="1" customWidth="1"/>
    <col min="4869" max="4869" width="6.85546875" style="1" customWidth="1"/>
    <col min="4870" max="4870" width="2.28515625" style="1" customWidth="1"/>
    <col min="4871" max="4871" width="10.28515625" style="1" customWidth="1"/>
    <col min="4872" max="4872" width="16.140625" style="1" customWidth="1"/>
    <col min="4873" max="4874" width="1.140625" style="1" customWidth="1"/>
    <col min="4875" max="4875" width="8.140625" style="1" customWidth="1"/>
    <col min="4876" max="4876" width="12.28515625" style="1" customWidth="1"/>
    <col min="4877" max="4877" width="2.7109375" style="1" customWidth="1"/>
    <col min="4878" max="4878" width="1.140625" style="1" customWidth="1"/>
    <col min="4879" max="4879" width="2.28515625" style="1" customWidth="1"/>
    <col min="4880" max="4880" width="1.140625" style="1" customWidth="1"/>
    <col min="4881" max="4881" width="10.5703125" style="1" customWidth="1"/>
    <col min="4882" max="4882" width="1.5703125" style="1" customWidth="1"/>
    <col min="4883" max="4883" width="1.140625" style="1" customWidth="1"/>
    <col min="4884" max="5120" width="6.85546875" style="1" customWidth="1"/>
    <col min="5121" max="5122" width="1.140625" style="1" customWidth="1"/>
    <col min="5123" max="5123" width="23.42578125" style="1" customWidth="1"/>
    <col min="5124" max="5124" width="1.7109375" style="1" customWidth="1"/>
    <col min="5125" max="5125" width="6.85546875" style="1" customWidth="1"/>
    <col min="5126" max="5126" width="2.28515625" style="1" customWidth="1"/>
    <col min="5127" max="5127" width="10.28515625" style="1" customWidth="1"/>
    <col min="5128" max="5128" width="16.140625" style="1" customWidth="1"/>
    <col min="5129" max="5130" width="1.140625" style="1" customWidth="1"/>
    <col min="5131" max="5131" width="8.140625" style="1" customWidth="1"/>
    <col min="5132" max="5132" width="12.28515625" style="1" customWidth="1"/>
    <col min="5133" max="5133" width="2.7109375" style="1" customWidth="1"/>
    <col min="5134" max="5134" width="1.140625" style="1" customWidth="1"/>
    <col min="5135" max="5135" width="2.28515625" style="1" customWidth="1"/>
    <col min="5136" max="5136" width="1.140625" style="1" customWidth="1"/>
    <col min="5137" max="5137" width="10.5703125" style="1" customWidth="1"/>
    <col min="5138" max="5138" width="1.5703125" style="1" customWidth="1"/>
    <col min="5139" max="5139" width="1.140625" style="1" customWidth="1"/>
    <col min="5140" max="5376" width="6.85546875" style="1" customWidth="1"/>
    <col min="5377" max="5378" width="1.140625" style="1" customWidth="1"/>
    <col min="5379" max="5379" width="23.42578125" style="1" customWidth="1"/>
    <col min="5380" max="5380" width="1.7109375" style="1" customWidth="1"/>
    <col min="5381" max="5381" width="6.85546875" style="1" customWidth="1"/>
    <col min="5382" max="5382" width="2.28515625" style="1" customWidth="1"/>
    <col min="5383" max="5383" width="10.28515625" style="1" customWidth="1"/>
    <col min="5384" max="5384" width="16.140625" style="1" customWidth="1"/>
    <col min="5385" max="5386" width="1.140625" style="1" customWidth="1"/>
    <col min="5387" max="5387" width="8.140625" style="1" customWidth="1"/>
    <col min="5388" max="5388" width="12.28515625" style="1" customWidth="1"/>
    <col min="5389" max="5389" width="2.7109375" style="1" customWidth="1"/>
    <col min="5390" max="5390" width="1.140625" style="1" customWidth="1"/>
    <col min="5391" max="5391" width="2.28515625" style="1" customWidth="1"/>
    <col min="5392" max="5392" width="1.140625" style="1" customWidth="1"/>
    <col min="5393" max="5393" width="10.5703125" style="1" customWidth="1"/>
    <col min="5394" max="5394" width="1.5703125" style="1" customWidth="1"/>
    <col min="5395" max="5395" width="1.140625" style="1" customWidth="1"/>
    <col min="5396" max="5632" width="6.85546875" style="1" customWidth="1"/>
    <col min="5633" max="5634" width="1.140625" style="1" customWidth="1"/>
    <col min="5635" max="5635" width="23.42578125" style="1" customWidth="1"/>
    <col min="5636" max="5636" width="1.7109375" style="1" customWidth="1"/>
    <col min="5637" max="5637" width="6.85546875" style="1" customWidth="1"/>
    <col min="5638" max="5638" width="2.28515625" style="1" customWidth="1"/>
    <col min="5639" max="5639" width="10.28515625" style="1" customWidth="1"/>
    <col min="5640" max="5640" width="16.140625" style="1" customWidth="1"/>
    <col min="5641" max="5642" width="1.140625" style="1" customWidth="1"/>
    <col min="5643" max="5643" width="8.140625" style="1" customWidth="1"/>
    <col min="5644" max="5644" width="12.28515625" style="1" customWidth="1"/>
    <col min="5645" max="5645" width="2.7109375" style="1" customWidth="1"/>
    <col min="5646" max="5646" width="1.140625" style="1" customWidth="1"/>
    <col min="5647" max="5647" width="2.28515625" style="1" customWidth="1"/>
    <col min="5648" max="5648" width="1.140625" style="1" customWidth="1"/>
    <col min="5649" max="5649" width="10.5703125" style="1" customWidth="1"/>
    <col min="5650" max="5650" width="1.5703125" style="1" customWidth="1"/>
    <col min="5651" max="5651" width="1.140625" style="1" customWidth="1"/>
    <col min="5652" max="5888" width="6.85546875" style="1" customWidth="1"/>
    <col min="5889" max="5890" width="1.140625" style="1" customWidth="1"/>
    <col min="5891" max="5891" width="23.42578125" style="1" customWidth="1"/>
    <col min="5892" max="5892" width="1.7109375" style="1" customWidth="1"/>
    <col min="5893" max="5893" width="6.85546875" style="1" customWidth="1"/>
    <col min="5894" max="5894" width="2.28515625" style="1" customWidth="1"/>
    <col min="5895" max="5895" width="10.28515625" style="1" customWidth="1"/>
    <col min="5896" max="5896" width="16.140625" style="1" customWidth="1"/>
    <col min="5897" max="5898" width="1.140625" style="1" customWidth="1"/>
    <col min="5899" max="5899" width="8.140625" style="1" customWidth="1"/>
    <col min="5900" max="5900" width="12.28515625" style="1" customWidth="1"/>
    <col min="5901" max="5901" width="2.7109375" style="1" customWidth="1"/>
    <col min="5902" max="5902" width="1.140625" style="1" customWidth="1"/>
    <col min="5903" max="5903" width="2.28515625" style="1" customWidth="1"/>
    <col min="5904" max="5904" width="1.140625" style="1" customWidth="1"/>
    <col min="5905" max="5905" width="10.5703125" style="1" customWidth="1"/>
    <col min="5906" max="5906" width="1.5703125" style="1" customWidth="1"/>
    <col min="5907" max="5907" width="1.140625" style="1" customWidth="1"/>
    <col min="5908" max="6144" width="6.85546875" style="1" customWidth="1"/>
    <col min="6145" max="6146" width="1.140625" style="1" customWidth="1"/>
    <col min="6147" max="6147" width="23.42578125" style="1" customWidth="1"/>
    <col min="6148" max="6148" width="1.7109375" style="1" customWidth="1"/>
    <col min="6149" max="6149" width="6.85546875" style="1" customWidth="1"/>
    <col min="6150" max="6150" width="2.28515625" style="1" customWidth="1"/>
    <col min="6151" max="6151" width="10.28515625" style="1" customWidth="1"/>
    <col min="6152" max="6152" width="16.140625" style="1" customWidth="1"/>
    <col min="6153" max="6154" width="1.140625" style="1" customWidth="1"/>
    <col min="6155" max="6155" width="8.140625" style="1" customWidth="1"/>
    <col min="6156" max="6156" width="12.28515625" style="1" customWidth="1"/>
    <col min="6157" max="6157" width="2.7109375" style="1" customWidth="1"/>
    <col min="6158" max="6158" width="1.140625" style="1" customWidth="1"/>
    <col min="6159" max="6159" width="2.28515625" style="1" customWidth="1"/>
    <col min="6160" max="6160" width="1.140625" style="1" customWidth="1"/>
    <col min="6161" max="6161" width="10.5703125" style="1" customWidth="1"/>
    <col min="6162" max="6162" width="1.5703125" style="1" customWidth="1"/>
    <col min="6163" max="6163" width="1.140625" style="1" customWidth="1"/>
    <col min="6164" max="6400" width="6.85546875" style="1" customWidth="1"/>
    <col min="6401" max="6402" width="1.140625" style="1" customWidth="1"/>
    <col min="6403" max="6403" width="23.42578125" style="1" customWidth="1"/>
    <col min="6404" max="6404" width="1.7109375" style="1" customWidth="1"/>
    <col min="6405" max="6405" width="6.85546875" style="1" customWidth="1"/>
    <col min="6406" max="6406" width="2.28515625" style="1" customWidth="1"/>
    <col min="6407" max="6407" width="10.28515625" style="1" customWidth="1"/>
    <col min="6408" max="6408" width="16.140625" style="1" customWidth="1"/>
    <col min="6409" max="6410" width="1.140625" style="1" customWidth="1"/>
    <col min="6411" max="6411" width="8.140625" style="1" customWidth="1"/>
    <col min="6412" max="6412" width="12.28515625" style="1" customWidth="1"/>
    <col min="6413" max="6413" width="2.7109375" style="1" customWidth="1"/>
    <col min="6414" max="6414" width="1.140625" style="1" customWidth="1"/>
    <col min="6415" max="6415" width="2.28515625" style="1" customWidth="1"/>
    <col min="6416" max="6416" width="1.140625" style="1" customWidth="1"/>
    <col min="6417" max="6417" width="10.5703125" style="1" customWidth="1"/>
    <col min="6418" max="6418" width="1.5703125" style="1" customWidth="1"/>
    <col min="6419" max="6419" width="1.140625" style="1" customWidth="1"/>
    <col min="6420" max="6656" width="6.85546875" style="1" customWidth="1"/>
    <col min="6657" max="6658" width="1.140625" style="1" customWidth="1"/>
    <col min="6659" max="6659" width="23.42578125" style="1" customWidth="1"/>
    <col min="6660" max="6660" width="1.7109375" style="1" customWidth="1"/>
    <col min="6661" max="6661" width="6.85546875" style="1" customWidth="1"/>
    <col min="6662" max="6662" width="2.28515625" style="1" customWidth="1"/>
    <col min="6663" max="6663" width="10.28515625" style="1" customWidth="1"/>
    <col min="6664" max="6664" width="16.140625" style="1" customWidth="1"/>
    <col min="6665" max="6666" width="1.140625" style="1" customWidth="1"/>
    <col min="6667" max="6667" width="8.140625" style="1" customWidth="1"/>
    <col min="6668" max="6668" width="12.28515625" style="1" customWidth="1"/>
    <col min="6669" max="6669" width="2.7109375" style="1" customWidth="1"/>
    <col min="6670" max="6670" width="1.140625" style="1" customWidth="1"/>
    <col min="6671" max="6671" width="2.28515625" style="1" customWidth="1"/>
    <col min="6672" max="6672" width="1.140625" style="1" customWidth="1"/>
    <col min="6673" max="6673" width="10.5703125" style="1" customWidth="1"/>
    <col min="6674" max="6674" width="1.5703125" style="1" customWidth="1"/>
    <col min="6675" max="6675" width="1.140625" style="1" customWidth="1"/>
    <col min="6676" max="6912" width="6.85546875" style="1" customWidth="1"/>
    <col min="6913" max="6914" width="1.140625" style="1" customWidth="1"/>
    <col min="6915" max="6915" width="23.42578125" style="1" customWidth="1"/>
    <col min="6916" max="6916" width="1.7109375" style="1" customWidth="1"/>
    <col min="6917" max="6917" width="6.85546875" style="1" customWidth="1"/>
    <col min="6918" max="6918" width="2.28515625" style="1" customWidth="1"/>
    <col min="6919" max="6919" width="10.28515625" style="1" customWidth="1"/>
    <col min="6920" max="6920" width="16.140625" style="1" customWidth="1"/>
    <col min="6921" max="6922" width="1.140625" style="1" customWidth="1"/>
    <col min="6923" max="6923" width="8.140625" style="1" customWidth="1"/>
    <col min="6924" max="6924" width="12.28515625" style="1" customWidth="1"/>
    <col min="6925" max="6925" width="2.7109375" style="1" customWidth="1"/>
    <col min="6926" max="6926" width="1.140625" style="1" customWidth="1"/>
    <col min="6927" max="6927" width="2.28515625" style="1" customWidth="1"/>
    <col min="6928" max="6928" width="1.140625" style="1" customWidth="1"/>
    <col min="6929" max="6929" width="10.5703125" style="1" customWidth="1"/>
    <col min="6930" max="6930" width="1.5703125" style="1" customWidth="1"/>
    <col min="6931" max="6931" width="1.140625" style="1" customWidth="1"/>
    <col min="6932" max="7168" width="6.85546875" style="1" customWidth="1"/>
    <col min="7169" max="7170" width="1.140625" style="1" customWidth="1"/>
    <col min="7171" max="7171" width="23.42578125" style="1" customWidth="1"/>
    <col min="7172" max="7172" width="1.7109375" style="1" customWidth="1"/>
    <col min="7173" max="7173" width="6.85546875" style="1" customWidth="1"/>
    <col min="7174" max="7174" width="2.28515625" style="1" customWidth="1"/>
    <col min="7175" max="7175" width="10.28515625" style="1" customWidth="1"/>
    <col min="7176" max="7176" width="16.140625" style="1" customWidth="1"/>
    <col min="7177" max="7178" width="1.140625" style="1" customWidth="1"/>
    <col min="7179" max="7179" width="8.140625" style="1" customWidth="1"/>
    <col min="7180" max="7180" width="12.28515625" style="1" customWidth="1"/>
    <col min="7181" max="7181" width="2.7109375" style="1" customWidth="1"/>
    <col min="7182" max="7182" width="1.140625" style="1" customWidth="1"/>
    <col min="7183" max="7183" width="2.28515625" style="1" customWidth="1"/>
    <col min="7184" max="7184" width="1.140625" style="1" customWidth="1"/>
    <col min="7185" max="7185" width="10.5703125" style="1" customWidth="1"/>
    <col min="7186" max="7186" width="1.5703125" style="1" customWidth="1"/>
    <col min="7187" max="7187" width="1.140625" style="1" customWidth="1"/>
    <col min="7188" max="7424" width="6.85546875" style="1" customWidth="1"/>
    <col min="7425" max="7426" width="1.140625" style="1" customWidth="1"/>
    <col min="7427" max="7427" width="23.42578125" style="1" customWidth="1"/>
    <col min="7428" max="7428" width="1.7109375" style="1" customWidth="1"/>
    <col min="7429" max="7429" width="6.85546875" style="1" customWidth="1"/>
    <col min="7430" max="7430" width="2.28515625" style="1" customWidth="1"/>
    <col min="7431" max="7431" width="10.28515625" style="1" customWidth="1"/>
    <col min="7432" max="7432" width="16.140625" style="1" customWidth="1"/>
    <col min="7433" max="7434" width="1.140625" style="1" customWidth="1"/>
    <col min="7435" max="7435" width="8.140625" style="1" customWidth="1"/>
    <col min="7436" max="7436" width="12.28515625" style="1" customWidth="1"/>
    <col min="7437" max="7437" width="2.7109375" style="1" customWidth="1"/>
    <col min="7438" max="7438" width="1.140625" style="1" customWidth="1"/>
    <col min="7439" max="7439" width="2.28515625" style="1" customWidth="1"/>
    <col min="7440" max="7440" width="1.140625" style="1" customWidth="1"/>
    <col min="7441" max="7441" width="10.5703125" style="1" customWidth="1"/>
    <col min="7442" max="7442" width="1.5703125" style="1" customWidth="1"/>
    <col min="7443" max="7443" width="1.140625" style="1" customWidth="1"/>
    <col min="7444" max="7680" width="6.85546875" style="1" customWidth="1"/>
    <col min="7681" max="7682" width="1.140625" style="1" customWidth="1"/>
    <col min="7683" max="7683" width="23.42578125" style="1" customWidth="1"/>
    <col min="7684" max="7684" width="1.7109375" style="1" customWidth="1"/>
    <col min="7685" max="7685" width="6.85546875" style="1" customWidth="1"/>
    <col min="7686" max="7686" width="2.28515625" style="1" customWidth="1"/>
    <col min="7687" max="7687" width="10.28515625" style="1" customWidth="1"/>
    <col min="7688" max="7688" width="16.140625" style="1" customWidth="1"/>
    <col min="7689" max="7690" width="1.140625" style="1" customWidth="1"/>
    <col min="7691" max="7691" width="8.140625" style="1" customWidth="1"/>
    <col min="7692" max="7692" width="12.28515625" style="1" customWidth="1"/>
    <col min="7693" max="7693" width="2.7109375" style="1" customWidth="1"/>
    <col min="7694" max="7694" width="1.140625" style="1" customWidth="1"/>
    <col min="7695" max="7695" width="2.28515625" style="1" customWidth="1"/>
    <col min="7696" max="7696" width="1.140625" style="1" customWidth="1"/>
    <col min="7697" max="7697" width="10.5703125" style="1" customWidth="1"/>
    <col min="7698" max="7698" width="1.5703125" style="1" customWidth="1"/>
    <col min="7699" max="7699" width="1.140625" style="1" customWidth="1"/>
    <col min="7700" max="7936" width="6.85546875" style="1" customWidth="1"/>
    <col min="7937" max="7938" width="1.140625" style="1" customWidth="1"/>
    <col min="7939" max="7939" width="23.42578125" style="1" customWidth="1"/>
    <col min="7940" max="7940" width="1.7109375" style="1" customWidth="1"/>
    <col min="7941" max="7941" width="6.85546875" style="1" customWidth="1"/>
    <col min="7942" max="7942" width="2.28515625" style="1" customWidth="1"/>
    <col min="7943" max="7943" width="10.28515625" style="1" customWidth="1"/>
    <col min="7944" max="7944" width="16.140625" style="1" customWidth="1"/>
    <col min="7945" max="7946" width="1.140625" style="1" customWidth="1"/>
    <col min="7947" max="7947" width="8.140625" style="1" customWidth="1"/>
    <col min="7948" max="7948" width="12.28515625" style="1" customWidth="1"/>
    <col min="7949" max="7949" width="2.7109375" style="1" customWidth="1"/>
    <col min="7950" max="7950" width="1.140625" style="1" customWidth="1"/>
    <col min="7951" max="7951" width="2.28515625" style="1" customWidth="1"/>
    <col min="7952" max="7952" width="1.140625" style="1" customWidth="1"/>
    <col min="7953" max="7953" width="10.5703125" style="1" customWidth="1"/>
    <col min="7954" max="7954" width="1.5703125" style="1" customWidth="1"/>
    <col min="7955" max="7955" width="1.140625" style="1" customWidth="1"/>
    <col min="7956" max="8192" width="6.85546875" style="1" customWidth="1"/>
    <col min="8193" max="8194" width="1.140625" style="1" customWidth="1"/>
    <col min="8195" max="8195" width="23.42578125" style="1" customWidth="1"/>
    <col min="8196" max="8196" width="1.7109375" style="1" customWidth="1"/>
    <col min="8197" max="8197" width="6.85546875" style="1" customWidth="1"/>
    <col min="8198" max="8198" width="2.28515625" style="1" customWidth="1"/>
    <col min="8199" max="8199" width="10.28515625" style="1" customWidth="1"/>
    <col min="8200" max="8200" width="16.140625" style="1" customWidth="1"/>
    <col min="8201" max="8202" width="1.140625" style="1" customWidth="1"/>
    <col min="8203" max="8203" width="8.140625" style="1" customWidth="1"/>
    <col min="8204" max="8204" width="12.28515625" style="1" customWidth="1"/>
    <col min="8205" max="8205" width="2.7109375" style="1" customWidth="1"/>
    <col min="8206" max="8206" width="1.140625" style="1" customWidth="1"/>
    <col min="8207" max="8207" width="2.28515625" style="1" customWidth="1"/>
    <col min="8208" max="8208" width="1.140625" style="1" customWidth="1"/>
    <col min="8209" max="8209" width="10.5703125" style="1" customWidth="1"/>
    <col min="8210" max="8210" width="1.5703125" style="1" customWidth="1"/>
    <col min="8211" max="8211" width="1.140625" style="1" customWidth="1"/>
    <col min="8212" max="8448" width="6.85546875" style="1" customWidth="1"/>
    <col min="8449" max="8450" width="1.140625" style="1" customWidth="1"/>
    <col min="8451" max="8451" width="23.42578125" style="1" customWidth="1"/>
    <col min="8452" max="8452" width="1.7109375" style="1" customWidth="1"/>
    <col min="8453" max="8453" width="6.85546875" style="1" customWidth="1"/>
    <col min="8454" max="8454" width="2.28515625" style="1" customWidth="1"/>
    <col min="8455" max="8455" width="10.28515625" style="1" customWidth="1"/>
    <col min="8456" max="8456" width="16.140625" style="1" customWidth="1"/>
    <col min="8457" max="8458" width="1.140625" style="1" customWidth="1"/>
    <col min="8459" max="8459" width="8.140625" style="1" customWidth="1"/>
    <col min="8460" max="8460" width="12.28515625" style="1" customWidth="1"/>
    <col min="8461" max="8461" width="2.7109375" style="1" customWidth="1"/>
    <col min="8462" max="8462" width="1.140625" style="1" customWidth="1"/>
    <col min="8463" max="8463" width="2.28515625" style="1" customWidth="1"/>
    <col min="8464" max="8464" width="1.140625" style="1" customWidth="1"/>
    <col min="8465" max="8465" width="10.5703125" style="1" customWidth="1"/>
    <col min="8466" max="8466" width="1.5703125" style="1" customWidth="1"/>
    <col min="8467" max="8467" width="1.140625" style="1" customWidth="1"/>
    <col min="8468" max="8704" width="6.85546875" style="1" customWidth="1"/>
    <col min="8705" max="8706" width="1.140625" style="1" customWidth="1"/>
    <col min="8707" max="8707" width="23.42578125" style="1" customWidth="1"/>
    <col min="8708" max="8708" width="1.7109375" style="1" customWidth="1"/>
    <col min="8709" max="8709" width="6.85546875" style="1" customWidth="1"/>
    <col min="8710" max="8710" width="2.28515625" style="1" customWidth="1"/>
    <col min="8711" max="8711" width="10.28515625" style="1" customWidth="1"/>
    <col min="8712" max="8712" width="16.140625" style="1" customWidth="1"/>
    <col min="8713" max="8714" width="1.140625" style="1" customWidth="1"/>
    <col min="8715" max="8715" width="8.140625" style="1" customWidth="1"/>
    <col min="8716" max="8716" width="12.28515625" style="1" customWidth="1"/>
    <col min="8717" max="8717" width="2.7109375" style="1" customWidth="1"/>
    <col min="8718" max="8718" width="1.140625" style="1" customWidth="1"/>
    <col min="8719" max="8719" width="2.28515625" style="1" customWidth="1"/>
    <col min="8720" max="8720" width="1.140625" style="1" customWidth="1"/>
    <col min="8721" max="8721" width="10.5703125" style="1" customWidth="1"/>
    <col min="8722" max="8722" width="1.5703125" style="1" customWidth="1"/>
    <col min="8723" max="8723" width="1.140625" style="1" customWidth="1"/>
    <col min="8724" max="8960" width="6.85546875" style="1" customWidth="1"/>
    <col min="8961" max="8962" width="1.140625" style="1" customWidth="1"/>
    <col min="8963" max="8963" width="23.42578125" style="1" customWidth="1"/>
    <col min="8964" max="8964" width="1.7109375" style="1" customWidth="1"/>
    <col min="8965" max="8965" width="6.85546875" style="1" customWidth="1"/>
    <col min="8966" max="8966" width="2.28515625" style="1" customWidth="1"/>
    <col min="8967" max="8967" width="10.28515625" style="1" customWidth="1"/>
    <col min="8968" max="8968" width="16.140625" style="1" customWidth="1"/>
    <col min="8969" max="8970" width="1.140625" style="1" customWidth="1"/>
    <col min="8971" max="8971" width="8.140625" style="1" customWidth="1"/>
    <col min="8972" max="8972" width="12.28515625" style="1" customWidth="1"/>
    <col min="8973" max="8973" width="2.7109375" style="1" customWidth="1"/>
    <col min="8974" max="8974" width="1.140625" style="1" customWidth="1"/>
    <col min="8975" max="8975" width="2.28515625" style="1" customWidth="1"/>
    <col min="8976" max="8976" width="1.140625" style="1" customWidth="1"/>
    <col min="8977" max="8977" width="10.5703125" style="1" customWidth="1"/>
    <col min="8978" max="8978" width="1.5703125" style="1" customWidth="1"/>
    <col min="8979" max="8979" width="1.140625" style="1" customWidth="1"/>
    <col min="8980" max="9216" width="6.85546875" style="1" customWidth="1"/>
    <col min="9217" max="9218" width="1.140625" style="1" customWidth="1"/>
    <col min="9219" max="9219" width="23.42578125" style="1" customWidth="1"/>
    <col min="9220" max="9220" width="1.7109375" style="1" customWidth="1"/>
    <col min="9221" max="9221" width="6.85546875" style="1" customWidth="1"/>
    <col min="9222" max="9222" width="2.28515625" style="1" customWidth="1"/>
    <col min="9223" max="9223" width="10.28515625" style="1" customWidth="1"/>
    <col min="9224" max="9224" width="16.140625" style="1" customWidth="1"/>
    <col min="9225" max="9226" width="1.140625" style="1" customWidth="1"/>
    <col min="9227" max="9227" width="8.140625" style="1" customWidth="1"/>
    <col min="9228" max="9228" width="12.28515625" style="1" customWidth="1"/>
    <col min="9229" max="9229" width="2.7109375" style="1" customWidth="1"/>
    <col min="9230" max="9230" width="1.140625" style="1" customWidth="1"/>
    <col min="9231" max="9231" width="2.28515625" style="1" customWidth="1"/>
    <col min="9232" max="9232" width="1.140625" style="1" customWidth="1"/>
    <col min="9233" max="9233" width="10.5703125" style="1" customWidth="1"/>
    <col min="9234" max="9234" width="1.5703125" style="1" customWidth="1"/>
    <col min="9235" max="9235" width="1.140625" style="1" customWidth="1"/>
    <col min="9236" max="9472" width="6.85546875" style="1" customWidth="1"/>
    <col min="9473" max="9474" width="1.140625" style="1" customWidth="1"/>
    <col min="9475" max="9475" width="23.42578125" style="1" customWidth="1"/>
    <col min="9476" max="9476" width="1.7109375" style="1" customWidth="1"/>
    <col min="9477" max="9477" width="6.85546875" style="1" customWidth="1"/>
    <col min="9478" max="9478" width="2.28515625" style="1" customWidth="1"/>
    <col min="9479" max="9479" width="10.28515625" style="1" customWidth="1"/>
    <col min="9480" max="9480" width="16.140625" style="1" customWidth="1"/>
    <col min="9481" max="9482" width="1.140625" style="1" customWidth="1"/>
    <col min="9483" max="9483" width="8.140625" style="1" customWidth="1"/>
    <col min="9484" max="9484" width="12.28515625" style="1" customWidth="1"/>
    <col min="9485" max="9485" width="2.7109375" style="1" customWidth="1"/>
    <col min="9486" max="9486" width="1.140625" style="1" customWidth="1"/>
    <col min="9487" max="9487" width="2.28515625" style="1" customWidth="1"/>
    <col min="9488" max="9488" width="1.140625" style="1" customWidth="1"/>
    <col min="9489" max="9489" width="10.5703125" style="1" customWidth="1"/>
    <col min="9490" max="9490" width="1.5703125" style="1" customWidth="1"/>
    <col min="9491" max="9491" width="1.140625" style="1" customWidth="1"/>
    <col min="9492" max="9728" width="6.85546875" style="1" customWidth="1"/>
    <col min="9729" max="9730" width="1.140625" style="1" customWidth="1"/>
    <col min="9731" max="9731" width="23.42578125" style="1" customWidth="1"/>
    <col min="9732" max="9732" width="1.7109375" style="1" customWidth="1"/>
    <col min="9733" max="9733" width="6.85546875" style="1" customWidth="1"/>
    <col min="9734" max="9734" width="2.28515625" style="1" customWidth="1"/>
    <col min="9735" max="9735" width="10.28515625" style="1" customWidth="1"/>
    <col min="9736" max="9736" width="16.140625" style="1" customWidth="1"/>
    <col min="9737" max="9738" width="1.140625" style="1" customWidth="1"/>
    <col min="9739" max="9739" width="8.140625" style="1" customWidth="1"/>
    <col min="9740" max="9740" width="12.28515625" style="1" customWidth="1"/>
    <col min="9741" max="9741" width="2.7109375" style="1" customWidth="1"/>
    <col min="9742" max="9742" width="1.140625" style="1" customWidth="1"/>
    <col min="9743" max="9743" width="2.28515625" style="1" customWidth="1"/>
    <col min="9744" max="9744" width="1.140625" style="1" customWidth="1"/>
    <col min="9745" max="9745" width="10.5703125" style="1" customWidth="1"/>
    <col min="9746" max="9746" width="1.5703125" style="1" customWidth="1"/>
    <col min="9747" max="9747" width="1.140625" style="1" customWidth="1"/>
    <col min="9748" max="9984" width="6.85546875" style="1" customWidth="1"/>
    <col min="9985" max="9986" width="1.140625" style="1" customWidth="1"/>
    <col min="9987" max="9987" width="23.42578125" style="1" customWidth="1"/>
    <col min="9988" max="9988" width="1.7109375" style="1" customWidth="1"/>
    <col min="9989" max="9989" width="6.85546875" style="1" customWidth="1"/>
    <col min="9990" max="9990" width="2.28515625" style="1" customWidth="1"/>
    <col min="9991" max="9991" width="10.28515625" style="1" customWidth="1"/>
    <col min="9992" max="9992" width="16.140625" style="1" customWidth="1"/>
    <col min="9993" max="9994" width="1.140625" style="1" customWidth="1"/>
    <col min="9995" max="9995" width="8.140625" style="1" customWidth="1"/>
    <col min="9996" max="9996" width="12.28515625" style="1" customWidth="1"/>
    <col min="9997" max="9997" width="2.7109375" style="1" customWidth="1"/>
    <col min="9998" max="9998" width="1.140625" style="1" customWidth="1"/>
    <col min="9999" max="9999" width="2.28515625" style="1" customWidth="1"/>
    <col min="10000" max="10000" width="1.140625" style="1" customWidth="1"/>
    <col min="10001" max="10001" width="10.5703125" style="1" customWidth="1"/>
    <col min="10002" max="10002" width="1.5703125" style="1" customWidth="1"/>
    <col min="10003" max="10003" width="1.140625" style="1" customWidth="1"/>
    <col min="10004" max="10240" width="6.85546875" style="1" customWidth="1"/>
    <col min="10241" max="10242" width="1.140625" style="1" customWidth="1"/>
    <col min="10243" max="10243" width="23.42578125" style="1" customWidth="1"/>
    <col min="10244" max="10244" width="1.7109375" style="1" customWidth="1"/>
    <col min="10245" max="10245" width="6.85546875" style="1" customWidth="1"/>
    <col min="10246" max="10246" width="2.28515625" style="1" customWidth="1"/>
    <col min="10247" max="10247" width="10.28515625" style="1" customWidth="1"/>
    <col min="10248" max="10248" width="16.140625" style="1" customWidth="1"/>
    <col min="10249" max="10250" width="1.140625" style="1" customWidth="1"/>
    <col min="10251" max="10251" width="8.140625" style="1" customWidth="1"/>
    <col min="10252" max="10252" width="12.28515625" style="1" customWidth="1"/>
    <col min="10253" max="10253" width="2.7109375" style="1" customWidth="1"/>
    <col min="10254" max="10254" width="1.140625" style="1" customWidth="1"/>
    <col min="10255" max="10255" width="2.28515625" style="1" customWidth="1"/>
    <col min="10256" max="10256" width="1.140625" style="1" customWidth="1"/>
    <col min="10257" max="10257" width="10.5703125" style="1" customWidth="1"/>
    <col min="10258" max="10258" width="1.5703125" style="1" customWidth="1"/>
    <col min="10259" max="10259" width="1.140625" style="1" customWidth="1"/>
    <col min="10260" max="10496" width="6.85546875" style="1" customWidth="1"/>
    <col min="10497" max="10498" width="1.140625" style="1" customWidth="1"/>
    <col min="10499" max="10499" width="23.42578125" style="1" customWidth="1"/>
    <col min="10500" max="10500" width="1.7109375" style="1" customWidth="1"/>
    <col min="10501" max="10501" width="6.85546875" style="1" customWidth="1"/>
    <col min="10502" max="10502" width="2.28515625" style="1" customWidth="1"/>
    <col min="10503" max="10503" width="10.28515625" style="1" customWidth="1"/>
    <col min="10504" max="10504" width="16.140625" style="1" customWidth="1"/>
    <col min="10505" max="10506" width="1.140625" style="1" customWidth="1"/>
    <col min="10507" max="10507" width="8.140625" style="1" customWidth="1"/>
    <col min="10508" max="10508" width="12.28515625" style="1" customWidth="1"/>
    <col min="10509" max="10509" width="2.7109375" style="1" customWidth="1"/>
    <col min="10510" max="10510" width="1.140625" style="1" customWidth="1"/>
    <col min="10511" max="10511" width="2.28515625" style="1" customWidth="1"/>
    <col min="10512" max="10512" width="1.140625" style="1" customWidth="1"/>
    <col min="10513" max="10513" width="10.5703125" style="1" customWidth="1"/>
    <col min="10514" max="10514" width="1.5703125" style="1" customWidth="1"/>
    <col min="10515" max="10515" width="1.140625" style="1" customWidth="1"/>
    <col min="10516" max="10752" width="6.85546875" style="1" customWidth="1"/>
    <col min="10753" max="10754" width="1.140625" style="1" customWidth="1"/>
    <col min="10755" max="10755" width="23.42578125" style="1" customWidth="1"/>
    <col min="10756" max="10756" width="1.7109375" style="1" customWidth="1"/>
    <col min="10757" max="10757" width="6.85546875" style="1" customWidth="1"/>
    <col min="10758" max="10758" width="2.28515625" style="1" customWidth="1"/>
    <col min="10759" max="10759" width="10.28515625" style="1" customWidth="1"/>
    <col min="10760" max="10760" width="16.140625" style="1" customWidth="1"/>
    <col min="10761" max="10762" width="1.140625" style="1" customWidth="1"/>
    <col min="10763" max="10763" width="8.140625" style="1" customWidth="1"/>
    <col min="10764" max="10764" width="12.28515625" style="1" customWidth="1"/>
    <col min="10765" max="10765" width="2.7109375" style="1" customWidth="1"/>
    <col min="10766" max="10766" width="1.140625" style="1" customWidth="1"/>
    <col min="10767" max="10767" width="2.28515625" style="1" customWidth="1"/>
    <col min="10768" max="10768" width="1.140625" style="1" customWidth="1"/>
    <col min="10769" max="10769" width="10.5703125" style="1" customWidth="1"/>
    <col min="10770" max="10770" width="1.5703125" style="1" customWidth="1"/>
    <col min="10771" max="10771" width="1.140625" style="1" customWidth="1"/>
    <col min="10772" max="11008" width="6.85546875" style="1" customWidth="1"/>
    <col min="11009" max="11010" width="1.140625" style="1" customWidth="1"/>
    <col min="11011" max="11011" width="23.42578125" style="1" customWidth="1"/>
    <col min="11012" max="11012" width="1.7109375" style="1" customWidth="1"/>
    <col min="11013" max="11013" width="6.85546875" style="1" customWidth="1"/>
    <col min="11014" max="11014" width="2.28515625" style="1" customWidth="1"/>
    <col min="11015" max="11015" width="10.28515625" style="1" customWidth="1"/>
    <col min="11016" max="11016" width="16.140625" style="1" customWidth="1"/>
    <col min="11017" max="11018" width="1.140625" style="1" customWidth="1"/>
    <col min="11019" max="11019" width="8.140625" style="1" customWidth="1"/>
    <col min="11020" max="11020" width="12.28515625" style="1" customWidth="1"/>
    <col min="11021" max="11021" width="2.7109375" style="1" customWidth="1"/>
    <col min="11022" max="11022" width="1.140625" style="1" customWidth="1"/>
    <col min="11023" max="11023" width="2.28515625" style="1" customWidth="1"/>
    <col min="11024" max="11024" width="1.140625" style="1" customWidth="1"/>
    <col min="11025" max="11025" width="10.5703125" style="1" customWidth="1"/>
    <col min="11026" max="11026" width="1.5703125" style="1" customWidth="1"/>
    <col min="11027" max="11027" width="1.140625" style="1" customWidth="1"/>
    <col min="11028" max="11264" width="6.85546875" style="1" customWidth="1"/>
    <col min="11265" max="11266" width="1.140625" style="1" customWidth="1"/>
    <col min="11267" max="11267" width="23.42578125" style="1" customWidth="1"/>
    <col min="11268" max="11268" width="1.7109375" style="1" customWidth="1"/>
    <col min="11269" max="11269" width="6.85546875" style="1" customWidth="1"/>
    <col min="11270" max="11270" width="2.28515625" style="1" customWidth="1"/>
    <col min="11271" max="11271" width="10.28515625" style="1" customWidth="1"/>
    <col min="11272" max="11272" width="16.140625" style="1" customWidth="1"/>
    <col min="11273" max="11274" width="1.140625" style="1" customWidth="1"/>
    <col min="11275" max="11275" width="8.140625" style="1" customWidth="1"/>
    <col min="11276" max="11276" width="12.28515625" style="1" customWidth="1"/>
    <col min="11277" max="11277" width="2.7109375" style="1" customWidth="1"/>
    <col min="11278" max="11278" width="1.140625" style="1" customWidth="1"/>
    <col min="11279" max="11279" width="2.28515625" style="1" customWidth="1"/>
    <col min="11280" max="11280" width="1.140625" style="1" customWidth="1"/>
    <col min="11281" max="11281" width="10.5703125" style="1" customWidth="1"/>
    <col min="11282" max="11282" width="1.5703125" style="1" customWidth="1"/>
    <col min="11283" max="11283" width="1.140625" style="1" customWidth="1"/>
    <col min="11284" max="11520" width="6.85546875" style="1" customWidth="1"/>
    <col min="11521" max="11522" width="1.140625" style="1" customWidth="1"/>
    <col min="11523" max="11523" width="23.42578125" style="1" customWidth="1"/>
    <col min="11524" max="11524" width="1.7109375" style="1" customWidth="1"/>
    <col min="11525" max="11525" width="6.85546875" style="1" customWidth="1"/>
    <col min="11526" max="11526" width="2.28515625" style="1" customWidth="1"/>
    <col min="11527" max="11527" width="10.28515625" style="1" customWidth="1"/>
    <col min="11528" max="11528" width="16.140625" style="1" customWidth="1"/>
    <col min="11529" max="11530" width="1.140625" style="1" customWidth="1"/>
    <col min="11531" max="11531" width="8.140625" style="1" customWidth="1"/>
    <col min="11532" max="11532" width="12.28515625" style="1" customWidth="1"/>
    <col min="11533" max="11533" width="2.7109375" style="1" customWidth="1"/>
    <col min="11534" max="11534" width="1.140625" style="1" customWidth="1"/>
    <col min="11535" max="11535" width="2.28515625" style="1" customWidth="1"/>
    <col min="11536" max="11536" width="1.140625" style="1" customWidth="1"/>
    <col min="11537" max="11537" width="10.5703125" style="1" customWidth="1"/>
    <col min="11538" max="11538" width="1.5703125" style="1" customWidth="1"/>
    <col min="11539" max="11539" width="1.140625" style="1" customWidth="1"/>
    <col min="11540" max="11776" width="6.85546875" style="1" customWidth="1"/>
    <col min="11777" max="11778" width="1.140625" style="1" customWidth="1"/>
    <col min="11779" max="11779" width="23.42578125" style="1" customWidth="1"/>
    <col min="11780" max="11780" width="1.7109375" style="1" customWidth="1"/>
    <col min="11781" max="11781" width="6.85546875" style="1" customWidth="1"/>
    <col min="11782" max="11782" width="2.28515625" style="1" customWidth="1"/>
    <col min="11783" max="11783" width="10.28515625" style="1" customWidth="1"/>
    <col min="11784" max="11784" width="16.140625" style="1" customWidth="1"/>
    <col min="11785" max="11786" width="1.140625" style="1" customWidth="1"/>
    <col min="11787" max="11787" width="8.140625" style="1" customWidth="1"/>
    <col min="11788" max="11788" width="12.28515625" style="1" customWidth="1"/>
    <col min="11789" max="11789" width="2.7109375" style="1" customWidth="1"/>
    <col min="11790" max="11790" width="1.140625" style="1" customWidth="1"/>
    <col min="11791" max="11791" width="2.28515625" style="1" customWidth="1"/>
    <col min="11792" max="11792" width="1.140625" style="1" customWidth="1"/>
    <col min="11793" max="11793" width="10.5703125" style="1" customWidth="1"/>
    <col min="11794" max="11794" width="1.5703125" style="1" customWidth="1"/>
    <col min="11795" max="11795" width="1.140625" style="1" customWidth="1"/>
    <col min="11796" max="12032" width="6.85546875" style="1" customWidth="1"/>
    <col min="12033" max="12034" width="1.140625" style="1" customWidth="1"/>
    <col min="12035" max="12035" width="23.42578125" style="1" customWidth="1"/>
    <col min="12036" max="12036" width="1.7109375" style="1" customWidth="1"/>
    <col min="12037" max="12037" width="6.85546875" style="1" customWidth="1"/>
    <col min="12038" max="12038" width="2.28515625" style="1" customWidth="1"/>
    <col min="12039" max="12039" width="10.28515625" style="1" customWidth="1"/>
    <col min="12040" max="12040" width="16.140625" style="1" customWidth="1"/>
    <col min="12041" max="12042" width="1.140625" style="1" customWidth="1"/>
    <col min="12043" max="12043" width="8.140625" style="1" customWidth="1"/>
    <col min="12044" max="12044" width="12.28515625" style="1" customWidth="1"/>
    <col min="12045" max="12045" width="2.7109375" style="1" customWidth="1"/>
    <col min="12046" max="12046" width="1.140625" style="1" customWidth="1"/>
    <col min="12047" max="12047" width="2.28515625" style="1" customWidth="1"/>
    <col min="12048" max="12048" width="1.140625" style="1" customWidth="1"/>
    <col min="12049" max="12049" width="10.5703125" style="1" customWidth="1"/>
    <col min="12050" max="12050" width="1.5703125" style="1" customWidth="1"/>
    <col min="12051" max="12051" width="1.140625" style="1" customWidth="1"/>
    <col min="12052" max="12288" width="6.85546875" style="1" customWidth="1"/>
    <col min="12289" max="12290" width="1.140625" style="1" customWidth="1"/>
    <col min="12291" max="12291" width="23.42578125" style="1" customWidth="1"/>
    <col min="12292" max="12292" width="1.7109375" style="1" customWidth="1"/>
    <col min="12293" max="12293" width="6.85546875" style="1" customWidth="1"/>
    <col min="12294" max="12294" width="2.28515625" style="1" customWidth="1"/>
    <col min="12295" max="12295" width="10.28515625" style="1" customWidth="1"/>
    <col min="12296" max="12296" width="16.140625" style="1" customWidth="1"/>
    <col min="12297" max="12298" width="1.140625" style="1" customWidth="1"/>
    <col min="12299" max="12299" width="8.140625" style="1" customWidth="1"/>
    <col min="12300" max="12300" width="12.28515625" style="1" customWidth="1"/>
    <col min="12301" max="12301" width="2.7109375" style="1" customWidth="1"/>
    <col min="12302" max="12302" width="1.140625" style="1" customWidth="1"/>
    <col min="12303" max="12303" width="2.28515625" style="1" customWidth="1"/>
    <col min="12304" max="12304" width="1.140625" style="1" customWidth="1"/>
    <col min="12305" max="12305" width="10.5703125" style="1" customWidth="1"/>
    <col min="12306" max="12306" width="1.5703125" style="1" customWidth="1"/>
    <col min="12307" max="12307" width="1.140625" style="1" customWidth="1"/>
    <col min="12308" max="12544" width="6.85546875" style="1" customWidth="1"/>
    <col min="12545" max="12546" width="1.140625" style="1" customWidth="1"/>
    <col min="12547" max="12547" width="23.42578125" style="1" customWidth="1"/>
    <col min="12548" max="12548" width="1.7109375" style="1" customWidth="1"/>
    <col min="12549" max="12549" width="6.85546875" style="1" customWidth="1"/>
    <col min="12550" max="12550" width="2.28515625" style="1" customWidth="1"/>
    <col min="12551" max="12551" width="10.28515625" style="1" customWidth="1"/>
    <col min="12552" max="12552" width="16.140625" style="1" customWidth="1"/>
    <col min="12553" max="12554" width="1.140625" style="1" customWidth="1"/>
    <col min="12555" max="12555" width="8.140625" style="1" customWidth="1"/>
    <col min="12556" max="12556" width="12.28515625" style="1" customWidth="1"/>
    <col min="12557" max="12557" width="2.7109375" style="1" customWidth="1"/>
    <col min="12558" max="12558" width="1.140625" style="1" customWidth="1"/>
    <col min="12559" max="12559" width="2.28515625" style="1" customWidth="1"/>
    <col min="12560" max="12560" width="1.140625" style="1" customWidth="1"/>
    <col min="12561" max="12561" width="10.5703125" style="1" customWidth="1"/>
    <col min="12562" max="12562" width="1.5703125" style="1" customWidth="1"/>
    <col min="12563" max="12563" width="1.140625" style="1" customWidth="1"/>
    <col min="12564" max="12800" width="6.85546875" style="1" customWidth="1"/>
    <col min="12801" max="12802" width="1.140625" style="1" customWidth="1"/>
    <col min="12803" max="12803" width="23.42578125" style="1" customWidth="1"/>
    <col min="12804" max="12804" width="1.7109375" style="1" customWidth="1"/>
    <col min="12805" max="12805" width="6.85546875" style="1" customWidth="1"/>
    <col min="12806" max="12806" width="2.28515625" style="1" customWidth="1"/>
    <col min="12807" max="12807" width="10.28515625" style="1" customWidth="1"/>
    <col min="12808" max="12808" width="16.140625" style="1" customWidth="1"/>
    <col min="12809" max="12810" width="1.140625" style="1" customWidth="1"/>
    <col min="12811" max="12811" width="8.140625" style="1" customWidth="1"/>
    <col min="12812" max="12812" width="12.28515625" style="1" customWidth="1"/>
    <col min="12813" max="12813" width="2.7109375" style="1" customWidth="1"/>
    <col min="12814" max="12814" width="1.140625" style="1" customWidth="1"/>
    <col min="12815" max="12815" width="2.28515625" style="1" customWidth="1"/>
    <col min="12816" max="12816" width="1.140625" style="1" customWidth="1"/>
    <col min="12817" max="12817" width="10.5703125" style="1" customWidth="1"/>
    <col min="12818" max="12818" width="1.5703125" style="1" customWidth="1"/>
    <col min="12819" max="12819" width="1.140625" style="1" customWidth="1"/>
    <col min="12820" max="13056" width="6.85546875" style="1" customWidth="1"/>
    <col min="13057" max="13058" width="1.140625" style="1" customWidth="1"/>
    <col min="13059" max="13059" width="23.42578125" style="1" customWidth="1"/>
    <col min="13060" max="13060" width="1.7109375" style="1" customWidth="1"/>
    <col min="13061" max="13061" width="6.85546875" style="1" customWidth="1"/>
    <col min="13062" max="13062" width="2.28515625" style="1" customWidth="1"/>
    <col min="13063" max="13063" width="10.28515625" style="1" customWidth="1"/>
    <col min="13064" max="13064" width="16.140625" style="1" customWidth="1"/>
    <col min="13065" max="13066" width="1.140625" style="1" customWidth="1"/>
    <col min="13067" max="13067" width="8.140625" style="1" customWidth="1"/>
    <col min="13068" max="13068" width="12.28515625" style="1" customWidth="1"/>
    <col min="13069" max="13069" width="2.7109375" style="1" customWidth="1"/>
    <col min="13070" max="13070" width="1.140625" style="1" customWidth="1"/>
    <col min="13071" max="13071" width="2.28515625" style="1" customWidth="1"/>
    <col min="13072" max="13072" width="1.140625" style="1" customWidth="1"/>
    <col min="13073" max="13073" width="10.5703125" style="1" customWidth="1"/>
    <col min="13074" max="13074" width="1.5703125" style="1" customWidth="1"/>
    <col min="13075" max="13075" width="1.140625" style="1" customWidth="1"/>
    <col min="13076" max="13312" width="6.85546875" style="1" customWidth="1"/>
    <col min="13313" max="13314" width="1.140625" style="1" customWidth="1"/>
    <col min="13315" max="13315" width="23.42578125" style="1" customWidth="1"/>
    <col min="13316" max="13316" width="1.7109375" style="1" customWidth="1"/>
    <col min="13317" max="13317" width="6.85546875" style="1" customWidth="1"/>
    <col min="13318" max="13318" width="2.28515625" style="1" customWidth="1"/>
    <col min="13319" max="13319" width="10.28515625" style="1" customWidth="1"/>
    <col min="13320" max="13320" width="16.140625" style="1" customWidth="1"/>
    <col min="13321" max="13322" width="1.140625" style="1" customWidth="1"/>
    <col min="13323" max="13323" width="8.140625" style="1" customWidth="1"/>
    <col min="13324" max="13324" width="12.28515625" style="1" customWidth="1"/>
    <col min="13325" max="13325" width="2.7109375" style="1" customWidth="1"/>
    <col min="13326" max="13326" width="1.140625" style="1" customWidth="1"/>
    <col min="13327" max="13327" width="2.28515625" style="1" customWidth="1"/>
    <col min="13328" max="13328" width="1.140625" style="1" customWidth="1"/>
    <col min="13329" max="13329" width="10.5703125" style="1" customWidth="1"/>
    <col min="13330" max="13330" width="1.5703125" style="1" customWidth="1"/>
    <col min="13331" max="13331" width="1.140625" style="1" customWidth="1"/>
    <col min="13332" max="13568" width="6.85546875" style="1" customWidth="1"/>
    <col min="13569" max="13570" width="1.140625" style="1" customWidth="1"/>
    <col min="13571" max="13571" width="23.42578125" style="1" customWidth="1"/>
    <col min="13572" max="13572" width="1.7109375" style="1" customWidth="1"/>
    <col min="13573" max="13573" width="6.85546875" style="1" customWidth="1"/>
    <col min="13574" max="13574" width="2.28515625" style="1" customWidth="1"/>
    <col min="13575" max="13575" width="10.28515625" style="1" customWidth="1"/>
    <col min="13576" max="13576" width="16.140625" style="1" customWidth="1"/>
    <col min="13577" max="13578" width="1.140625" style="1" customWidth="1"/>
    <col min="13579" max="13579" width="8.140625" style="1" customWidth="1"/>
    <col min="13580" max="13580" width="12.28515625" style="1" customWidth="1"/>
    <col min="13581" max="13581" width="2.7109375" style="1" customWidth="1"/>
    <col min="13582" max="13582" width="1.140625" style="1" customWidth="1"/>
    <col min="13583" max="13583" width="2.28515625" style="1" customWidth="1"/>
    <col min="13584" max="13584" width="1.140625" style="1" customWidth="1"/>
    <col min="13585" max="13585" width="10.5703125" style="1" customWidth="1"/>
    <col min="13586" max="13586" width="1.5703125" style="1" customWidth="1"/>
    <col min="13587" max="13587" width="1.140625" style="1" customWidth="1"/>
    <col min="13588" max="13824" width="6.85546875" style="1" customWidth="1"/>
    <col min="13825" max="13826" width="1.140625" style="1" customWidth="1"/>
    <col min="13827" max="13827" width="23.42578125" style="1" customWidth="1"/>
    <col min="13828" max="13828" width="1.7109375" style="1" customWidth="1"/>
    <col min="13829" max="13829" width="6.85546875" style="1" customWidth="1"/>
    <col min="13830" max="13830" width="2.28515625" style="1" customWidth="1"/>
    <col min="13831" max="13831" width="10.28515625" style="1" customWidth="1"/>
    <col min="13832" max="13832" width="16.140625" style="1" customWidth="1"/>
    <col min="13833" max="13834" width="1.140625" style="1" customWidth="1"/>
    <col min="13835" max="13835" width="8.140625" style="1" customWidth="1"/>
    <col min="13836" max="13836" width="12.28515625" style="1" customWidth="1"/>
    <col min="13837" max="13837" width="2.7109375" style="1" customWidth="1"/>
    <col min="13838" max="13838" width="1.140625" style="1" customWidth="1"/>
    <col min="13839" max="13839" width="2.28515625" style="1" customWidth="1"/>
    <col min="13840" max="13840" width="1.140625" style="1" customWidth="1"/>
    <col min="13841" max="13841" width="10.5703125" style="1" customWidth="1"/>
    <col min="13842" max="13842" width="1.5703125" style="1" customWidth="1"/>
    <col min="13843" max="13843" width="1.140625" style="1" customWidth="1"/>
    <col min="13844" max="14080" width="6.85546875" style="1" customWidth="1"/>
    <col min="14081" max="14082" width="1.140625" style="1" customWidth="1"/>
    <col min="14083" max="14083" width="23.42578125" style="1" customWidth="1"/>
    <col min="14084" max="14084" width="1.7109375" style="1" customWidth="1"/>
    <col min="14085" max="14085" width="6.85546875" style="1" customWidth="1"/>
    <col min="14086" max="14086" width="2.28515625" style="1" customWidth="1"/>
    <col min="14087" max="14087" width="10.28515625" style="1" customWidth="1"/>
    <col min="14088" max="14088" width="16.140625" style="1" customWidth="1"/>
    <col min="14089" max="14090" width="1.140625" style="1" customWidth="1"/>
    <col min="14091" max="14091" width="8.140625" style="1" customWidth="1"/>
    <col min="14092" max="14092" width="12.28515625" style="1" customWidth="1"/>
    <col min="14093" max="14093" width="2.7109375" style="1" customWidth="1"/>
    <col min="14094" max="14094" width="1.140625" style="1" customWidth="1"/>
    <col min="14095" max="14095" width="2.28515625" style="1" customWidth="1"/>
    <col min="14096" max="14096" width="1.140625" style="1" customWidth="1"/>
    <col min="14097" max="14097" width="10.5703125" style="1" customWidth="1"/>
    <col min="14098" max="14098" width="1.5703125" style="1" customWidth="1"/>
    <col min="14099" max="14099" width="1.140625" style="1" customWidth="1"/>
    <col min="14100" max="14336" width="6.85546875" style="1" customWidth="1"/>
    <col min="14337" max="14338" width="1.140625" style="1" customWidth="1"/>
    <col min="14339" max="14339" width="23.42578125" style="1" customWidth="1"/>
    <col min="14340" max="14340" width="1.7109375" style="1" customWidth="1"/>
    <col min="14341" max="14341" width="6.85546875" style="1" customWidth="1"/>
    <col min="14342" max="14342" width="2.28515625" style="1" customWidth="1"/>
    <col min="14343" max="14343" width="10.28515625" style="1" customWidth="1"/>
    <col min="14344" max="14344" width="16.140625" style="1" customWidth="1"/>
    <col min="14345" max="14346" width="1.140625" style="1" customWidth="1"/>
    <col min="14347" max="14347" width="8.140625" style="1" customWidth="1"/>
    <col min="14348" max="14348" width="12.28515625" style="1" customWidth="1"/>
    <col min="14349" max="14349" width="2.7109375" style="1" customWidth="1"/>
    <col min="14350" max="14350" width="1.140625" style="1" customWidth="1"/>
    <col min="14351" max="14351" width="2.28515625" style="1" customWidth="1"/>
    <col min="14352" max="14352" width="1.140625" style="1" customWidth="1"/>
    <col min="14353" max="14353" width="10.5703125" style="1" customWidth="1"/>
    <col min="14354" max="14354" width="1.5703125" style="1" customWidth="1"/>
    <col min="14355" max="14355" width="1.140625" style="1" customWidth="1"/>
    <col min="14356" max="14592" width="6.85546875" style="1" customWidth="1"/>
    <col min="14593" max="14594" width="1.140625" style="1" customWidth="1"/>
    <col min="14595" max="14595" width="23.42578125" style="1" customWidth="1"/>
    <col min="14596" max="14596" width="1.7109375" style="1" customWidth="1"/>
    <col min="14597" max="14597" width="6.85546875" style="1" customWidth="1"/>
    <col min="14598" max="14598" width="2.28515625" style="1" customWidth="1"/>
    <col min="14599" max="14599" width="10.28515625" style="1" customWidth="1"/>
    <col min="14600" max="14600" width="16.140625" style="1" customWidth="1"/>
    <col min="14601" max="14602" width="1.140625" style="1" customWidth="1"/>
    <col min="14603" max="14603" width="8.140625" style="1" customWidth="1"/>
    <col min="14604" max="14604" width="12.28515625" style="1" customWidth="1"/>
    <col min="14605" max="14605" width="2.7109375" style="1" customWidth="1"/>
    <col min="14606" max="14606" width="1.140625" style="1" customWidth="1"/>
    <col min="14607" max="14607" width="2.28515625" style="1" customWidth="1"/>
    <col min="14608" max="14608" width="1.140625" style="1" customWidth="1"/>
    <col min="14609" max="14609" width="10.5703125" style="1" customWidth="1"/>
    <col min="14610" max="14610" width="1.5703125" style="1" customWidth="1"/>
    <col min="14611" max="14611" width="1.140625" style="1" customWidth="1"/>
    <col min="14612" max="14848" width="6.85546875" style="1" customWidth="1"/>
    <col min="14849" max="14850" width="1.140625" style="1" customWidth="1"/>
    <col min="14851" max="14851" width="23.42578125" style="1" customWidth="1"/>
    <col min="14852" max="14852" width="1.7109375" style="1" customWidth="1"/>
    <col min="14853" max="14853" width="6.85546875" style="1" customWidth="1"/>
    <col min="14854" max="14854" width="2.28515625" style="1" customWidth="1"/>
    <col min="14855" max="14855" width="10.28515625" style="1" customWidth="1"/>
    <col min="14856" max="14856" width="16.140625" style="1" customWidth="1"/>
    <col min="14857" max="14858" width="1.140625" style="1" customWidth="1"/>
    <col min="14859" max="14859" width="8.140625" style="1" customWidth="1"/>
    <col min="14860" max="14860" width="12.28515625" style="1" customWidth="1"/>
    <col min="14861" max="14861" width="2.7109375" style="1" customWidth="1"/>
    <col min="14862" max="14862" width="1.140625" style="1" customWidth="1"/>
    <col min="14863" max="14863" width="2.28515625" style="1" customWidth="1"/>
    <col min="14864" max="14864" width="1.140625" style="1" customWidth="1"/>
    <col min="14865" max="14865" width="10.5703125" style="1" customWidth="1"/>
    <col min="14866" max="14866" width="1.5703125" style="1" customWidth="1"/>
    <col min="14867" max="14867" width="1.140625" style="1" customWidth="1"/>
    <col min="14868" max="15104" width="6.85546875" style="1" customWidth="1"/>
    <col min="15105" max="15106" width="1.140625" style="1" customWidth="1"/>
    <col min="15107" max="15107" width="23.42578125" style="1" customWidth="1"/>
    <col min="15108" max="15108" width="1.7109375" style="1" customWidth="1"/>
    <col min="15109" max="15109" width="6.85546875" style="1" customWidth="1"/>
    <col min="15110" max="15110" width="2.28515625" style="1" customWidth="1"/>
    <col min="15111" max="15111" width="10.28515625" style="1" customWidth="1"/>
    <col min="15112" max="15112" width="16.140625" style="1" customWidth="1"/>
    <col min="15113" max="15114" width="1.140625" style="1" customWidth="1"/>
    <col min="15115" max="15115" width="8.140625" style="1" customWidth="1"/>
    <col min="15116" max="15116" width="12.28515625" style="1" customWidth="1"/>
    <col min="15117" max="15117" width="2.7109375" style="1" customWidth="1"/>
    <col min="15118" max="15118" width="1.140625" style="1" customWidth="1"/>
    <col min="15119" max="15119" width="2.28515625" style="1" customWidth="1"/>
    <col min="15120" max="15120" width="1.140625" style="1" customWidth="1"/>
    <col min="15121" max="15121" width="10.5703125" style="1" customWidth="1"/>
    <col min="15122" max="15122" width="1.5703125" style="1" customWidth="1"/>
    <col min="15123" max="15123" width="1.140625" style="1" customWidth="1"/>
    <col min="15124" max="15360" width="6.85546875" style="1" customWidth="1"/>
    <col min="15361" max="15362" width="1.140625" style="1" customWidth="1"/>
    <col min="15363" max="15363" width="23.42578125" style="1" customWidth="1"/>
    <col min="15364" max="15364" width="1.7109375" style="1" customWidth="1"/>
    <col min="15365" max="15365" width="6.85546875" style="1" customWidth="1"/>
    <col min="15366" max="15366" width="2.28515625" style="1" customWidth="1"/>
    <col min="15367" max="15367" width="10.28515625" style="1" customWidth="1"/>
    <col min="15368" max="15368" width="16.140625" style="1" customWidth="1"/>
    <col min="15369" max="15370" width="1.140625" style="1" customWidth="1"/>
    <col min="15371" max="15371" width="8.140625" style="1" customWidth="1"/>
    <col min="15372" max="15372" width="12.28515625" style="1" customWidth="1"/>
    <col min="15373" max="15373" width="2.7109375" style="1" customWidth="1"/>
    <col min="15374" max="15374" width="1.140625" style="1" customWidth="1"/>
    <col min="15375" max="15375" width="2.28515625" style="1" customWidth="1"/>
    <col min="15376" max="15376" width="1.140625" style="1" customWidth="1"/>
    <col min="15377" max="15377" width="10.5703125" style="1" customWidth="1"/>
    <col min="15378" max="15378" width="1.5703125" style="1" customWidth="1"/>
    <col min="15379" max="15379" width="1.140625" style="1" customWidth="1"/>
    <col min="15380" max="15616" width="6.85546875" style="1" customWidth="1"/>
    <col min="15617" max="15618" width="1.140625" style="1" customWidth="1"/>
    <col min="15619" max="15619" width="23.42578125" style="1" customWidth="1"/>
    <col min="15620" max="15620" width="1.7109375" style="1" customWidth="1"/>
    <col min="15621" max="15621" width="6.85546875" style="1" customWidth="1"/>
    <col min="15622" max="15622" width="2.28515625" style="1" customWidth="1"/>
    <col min="15623" max="15623" width="10.28515625" style="1" customWidth="1"/>
    <col min="15624" max="15624" width="16.140625" style="1" customWidth="1"/>
    <col min="15625" max="15626" width="1.140625" style="1" customWidth="1"/>
    <col min="15627" max="15627" width="8.140625" style="1" customWidth="1"/>
    <col min="15628" max="15628" width="12.28515625" style="1" customWidth="1"/>
    <col min="15629" max="15629" width="2.7109375" style="1" customWidth="1"/>
    <col min="15630" max="15630" width="1.140625" style="1" customWidth="1"/>
    <col min="15631" max="15631" width="2.28515625" style="1" customWidth="1"/>
    <col min="15632" max="15632" width="1.140625" style="1" customWidth="1"/>
    <col min="15633" max="15633" width="10.5703125" style="1" customWidth="1"/>
    <col min="15634" max="15634" width="1.5703125" style="1" customWidth="1"/>
    <col min="15635" max="15635" width="1.140625" style="1" customWidth="1"/>
    <col min="15636" max="15872" width="6.85546875" style="1" customWidth="1"/>
    <col min="15873" max="15874" width="1.140625" style="1" customWidth="1"/>
    <col min="15875" max="15875" width="23.42578125" style="1" customWidth="1"/>
    <col min="15876" max="15876" width="1.7109375" style="1" customWidth="1"/>
    <col min="15877" max="15877" width="6.85546875" style="1" customWidth="1"/>
    <col min="15878" max="15878" width="2.28515625" style="1" customWidth="1"/>
    <col min="15879" max="15879" width="10.28515625" style="1" customWidth="1"/>
    <col min="15880" max="15880" width="16.140625" style="1" customWidth="1"/>
    <col min="15881" max="15882" width="1.140625" style="1" customWidth="1"/>
    <col min="15883" max="15883" width="8.140625" style="1" customWidth="1"/>
    <col min="15884" max="15884" width="12.28515625" style="1" customWidth="1"/>
    <col min="15885" max="15885" width="2.7109375" style="1" customWidth="1"/>
    <col min="15886" max="15886" width="1.140625" style="1" customWidth="1"/>
    <col min="15887" max="15887" width="2.28515625" style="1" customWidth="1"/>
    <col min="15888" max="15888" width="1.140625" style="1" customWidth="1"/>
    <col min="15889" max="15889" width="10.5703125" style="1" customWidth="1"/>
    <col min="15890" max="15890" width="1.5703125" style="1" customWidth="1"/>
    <col min="15891" max="15891" width="1.140625" style="1" customWidth="1"/>
    <col min="15892" max="16128" width="6.85546875" style="1" customWidth="1"/>
    <col min="16129" max="16130" width="1.140625" style="1" customWidth="1"/>
    <col min="16131" max="16131" width="23.42578125" style="1" customWidth="1"/>
    <col min="16132" max="16132" width="1.7109375" style="1" customWidth="1"/>
    <col min="16133" max="16133" width="6.85546875" style="1" customWidth="1"/>
    <col min="16134" max="16134" width="2.28515625" style="1" customWidth="1"/>
    <col min="16135" max="16135" width="10.28515625" style="1" customWidth="1"/>
    <col min="16136" max="16136" width="16.140625" style="1" customWidth="1"/>
    <col min="16137" max="16138" width="1.140625" style="1" customWidth="1"/>
    <col min="16139" max="16139" width="8.140625" style="1" customWidth="1"/>
    <col min="16140" max="16140" width="12.28515625" style="1" customWidth="1"/>
    <col min="16141" max="16141" width="2.7109375" style="1" customWidth="1"/>
    <col min="16142" max="16142" width="1.140625" style="1" customWidth="1"/>
    <col min="16143" max="16143" width="2.28515625" style="1" customWidth="1"/>
    <col min="16144" max="16144" width="1.140625" style="1" customWidth="1"/>
    <col min="16145" max="16145" width="10.5703125" style="1" customWidth="1"/>
    <col min="16146" max="16146" width="1.5703125" style="1" customWidth="1"/>
    <col min="16147" max="16147" width="1.140625" style="1" customWidth="1"/>
    <col min="16148" max="16384" width="6.85546875" style="1" customWidth="1"/>
  </cols>
  <sheetData>
    <row r="1" spans="2:18" ht="12.75" customHeight="1" x14ac:dyDescent="0.25">
      <c r="E1" s="147" t="s">
        <v>0</v>
      </c>
      <c r="F1" s="147"/>
      <c r="G1" s="147"/>
      <c r="H1" s="147"/>
      <c r="I1" s="147"/>
      <c r="J1" s="147"/>
      <c r="K1" s="147"/>
      <c r="L1" s="147"/>
      <c r="M1" s="147"/>
      <c r="N1" s="147"/>
      <c r="O1" s="147"/>
      <c r="P1" s="147"/>
    </row>
    <row r="2" spans="2:18" s="73" customFormat="1" ht="6.75" customHeight="1" x14ac:dyDescent="0.25">
      <c r="E2" s="148" t="s">
        <v>1465</v>
      </c>
      <c r="F2" s="148"/>
      <c r="G2" s="148"/>
      <c r="H2" s="148"/>
      <c r="I2" s="148"/>
      <c r="J2" s="148"/>
      <c r="K2" s="148"/>
      <c r="L2" s="148"/>
      <c r="M2" s="148"/>
      <c r="N2" s="148"/>
      <c r="O2" s="148"/>
      <c r="P2" s="148"/>
    </row>
    <row r="3" spans="2:18" s="73" customFormat="1" ht="6" customHeight="1" x14ac:dyDescent="0.25">
      <c r="E3" s="148"/>
      <c r="F3" s="148"/>
      <c r="G3" s="148"/>
      <c r="H3" s="148"/>
      <c r="I3" s="148"/>
      <c r="J3" s="148"/>
      <c r="K3" s="148"/>
      <c r="L3" s="148"/>
      <c r="M3" s="148"/>
      <c r="N3" s="148"/>
      <c r="O3" s="148"/>
      <c r="P3" s="148"/>
    </row>
    <row r="4" spans="2:18" s="73" customFormat="1" x14ac:dyDescent="0.25">
      <c r="E4" s="148"/>
      <c r="F4" s="148"/>
      <c r="G4" s="148"/>
      <c r="H4" s="148"/>
      <c r="I4" s="148"/>
      <c r="J4" s="148"/>
      <c r="K4" s="148"/>
      <c r="L4" s="148"/>
      <c r="M4" s="148"/>
      <c r="N4" s="148"/>
      <c r="O4" s="148"/>
      <c r="P4" s="148"/>
    </row>
    <row r="5" spans="2:18" s="73" customFormat="1" x14ac:dyDescent="0.25">
      <c r="E5" s="148"/>
      <c r="F5" s="148"/>
      <c r="G5" s="148"/>
      <c r="H5" s="148"/>
      <c r="I5" s="148"/>
      <c r="J5" s="148"/>
      <c r="K5" s="148"/>
      <c r="L5" s="148"/>
      <c r="M5" s="148"/>
      <c r="N5" s="148"/>
      <c r="O5" s="148"/>
      <c r="P5" s="148"/>
    </row>
    <row r="6" spans="2:18" s="73" customFormat="1" x14ac:dyDescent="0.25">
      <c r="E6" s="148"/>
      <c r="F6" s="148"/>
      <c r="G6" s="148"/>
      <c r="H6" s="148"/>
      <c r="I6" s="148"/>
      <c r="J6" s="148"/>
      <c r="K6" s="148"/>
      <c r="L6" s="148"/>
      <c r="M6" s="148"/>
      <c r="N6" s="148"/>
      <c r="O6" s="148"/>
      <c r="P6" s="148"/>
    </row>
    <row r="7" spans="2:18" s="73" customFormat="1" ht="23.25" customHeight="1" x14ac:dyDescent="0.25">
      <c r="E7" s="148"/>
      <c r="F7" s="148"/>
      <c r="G7" s="148"/>
      <c r="H7" s="148"/>
      <c r="I7" s="148"/>
      <c r="J7" s="148"/>
      <c r="K7" s="148"/>
      <c r="L7" s="148"/>
      <c r="M7" s="148"/>
      <c r="N7" s="148"/>
      <c r="O7" s="148"/>
      <c r="P7" s="148"/>
    </row>
    <row r="8" spans="2:18" s="73" customFormat="1" ht="14.25" customHeight="1" x14ac:dyDescent="0.25"/>
    <row r="9" spans="2:18" ht="6" customHeight="1" x14ac:dyDescent="0.25"/>
    <row r="10" spans="2:18" ht="13.5" customHeight="1" x14ac:dyDescent="0.25">
      <c r="L10" s="149" t="s">
        <v>120</v>
      </c>
      <c r="M10" s="149"/>
      <c r="O10" s="149" t="s">
        <v>121</v>
      </c>
      <c r="P10" s="149"/>
      <c r="Q10" s="149"/>
      <c r="R10" s="149"/>
    </row>
    <row r="11" spans="2:18" ht="8.25" customHeight="1" x14ac:dyDescent="0.25">
      <c r="B11" s="126" t="s">
        <v>142</v>
      </c>
      <c r="C11" s="126"/>
      <c r="D11" s="126"/>
      <c r="E11" s="126"/>
      <c r="F11" s="126"/>
      <c r="G11" s="126"/>
      <c r="L11" s="74">
        <v>-2236297192.2399998</v>
      </c>
      <c r="P11" s="127">
        <v>286956426.98000002</v>
      </c>
      <c r="Q11" s="127"/>
    </row>
    <row r="12" spans="2:18" ht="8.25" customHeight="1" x14ac:dyDescent="0.25">
      <c r="B12" s="126" t="s">
        <v>143</v>
      </c>
      <c r="C12" s="126"/>
      <c r="D12" s="126"/>
      <c r="E12" s="126"/>
      <c r="F12" s="126"/>
      <c r="G12" s="126"/>
      <c r="L12" s="74">
        <v>-202090622.06</v>
      </c>
      <c r="P12" s="127">
        <v>84455981.920000002</v>
      </c>
      <c r="Q12" s="127"/>
    </row>
    <row r="13" spans="2:18" ht="8.25" customHeight="1" x14ac:dyDescent="0.25">
      <c r="B13" s="128" t="s">
        <v>144</v>
      </c>
      <c r="C13" s="128"/>
      <c r="D13" s="128"/>
      <c r="E13" s="128"/>
      <c r="F13" s="128"/>
      <c r="G13" s="128"/>
      <c r="L13" s="75">
        <v>-202090622.06</v>
      </c>
      <c r="P13" s="129">
        <v>0</v>
      </c>
      <c r="Q13" s="129"/>
    </row>
    <row r="14" spans="2:18" ht="8.25" customHeight="1" x14ac:dyDescent="0.25">
      <c r="B14" s="128" t="s">
        <v>145</v>
      </c>
      <c r="C14" s="128"/>
      <c r="D14" s="128"/>
      <c r="E14" s="128"/>
      <c r="F14" s="128"/>
      <c r="G14" s="128"/>
      <c r="L14" s="75">
        <v>0</v>
      </c>
      <c r="P14" s="129">
        <v>5206868.92</v>
      </c>
      <c r="Q14" s="129"/>
    </row>
    <row r="15" spans="2:18" ht="8.25" customHeight="1" x14ac:dyDescent="0.25">
      <c r="B15" s="128" t="s">
        <v>146</v>
      </c>
      <c r="C15" s="128"/>
      <c r="D15" s="128"/>
      <c r="E15" s="128"/>
      <c r="F15" s="128"/>
      <c r="G15" s="128"/>
      <c r="L15" s="75">
        <v>0</v>
      </c>
      <c r="P15" s="129">
        <v>78908240.400000006</v>
      </c>
      <c r="Q15" s="129"/>
    </row>
    <row r="16" spans="2:18" ht="8.25" customHeight="1" x14ac:dyDescent="0.25">
      <c r="B16" s="128" t="s">
        <v>147</v>
      </c>
      <c r="C16" s="128"/>
      <c r="D16" s="128"/>
      <c r="E16" s="128"/>
      <c r="F16" s="128"/>
      <c r="G16" s="128"/>
      <c r="L16" s="75">
        <v>0</v>
      </c>
      <c r="P16" s="129">
        <v>0</v>
      </c>
      <c r="Q16" s="129"/>
    </row>
    <row r="17" spans="2:17" ht="8.25" customHeight="1" x14ac:dyDescent="0.25">
      <c r="B17" s="128" t="s">
        <v>148</v>
      </c>
      <c r="C17" s="128"/>
      <c r="D17" s="128"/>
      <c r="E17" s="128"/>
      <c r="F17" s="128"/>
      <c r="G17" s="128"/>
      <c r="L17" s="75">
        <v>0</v>
      </c>
      <c r="P17" s="129">
        <v>0</v>
      </c>
      <c r="Q17" s="129"/>
    </row>
    <row r="18" spans="2:17" ht="8.25" customHeight="1" x14ac:dyDescent="0.25">
      <c r="B18" s="128" t="s">
        <v>149</v>
      </c>
      <c r="C18" s="128"/>
      <c r="D18" s="128"/>
      <c r="E18" s="128"/>
      <c r="F18" s="128"/>
      <c r="G18" s="128"/>
      <c r="L18" s="75">
        <v>0</v>
      </c>
      <c r="P18" s="129">
        <v>0</v>
      </c>
      <c r="Q18" s="129"/>
    </row>
    <row r="19" spans="2:17" ht="8.25" customHeight="1" x14ac:dyDescent="0.25">
      <c r="B19" s="128" t="s">
        <v>150</v>
      </c>
      <c r="C19" s="128"/>
      <c r="D19" s="128"/>
      <c r="E19" s="128"/>
      <c r="F19" s="128"/>
      <c r="G19" s="128"/>
      <c r="L19" s="75">
        <v>0</v>
      </c>
      <c r="P19" s="129">
        <v>340872.6</v>
      </c>
      <c r="Q19" s="129"/>
    </row>
    <row r="20" spans="2:17" ht="8.25" customHeight="1" x14ac:dyDescent="0.25">
      <c r="B20" s="126" t="s">
        <v>151</v>
      </c>
      <c r="C20" s="126"/>
      <c r="D20" s="126"/>
      <c r="E20" s="126"/>
      <c r="F20" s="126"/>
      <c r="G20" s="126"/>
      <c r="L20" s="74">
        <v>-2034206570.1800001</v>
      </c>
      <c r="P20" s="127">
        <v>202500445.06</v>
      </c>
      <c r="Q20" s="127"/>
    </row>
    <row r="21" spans="2:17" ht="8.25" customHeight="1" x14ac:dyDescent="0.25">
      <c r="B21" s="128" t="s">
        <v>152</v>
      </c>
      <c r="C21" s="128"/>
      <c r="D21" s="128"/>
      <c r="E21" s="128"/>
      <c r="F21" s="128"/>
      <c r="G21" s="128"/>
      <c r="L21" s="75">
        <v>-1175864257.9000001</v>
      </c>
      <c r="P21" s="129">
        <v>0</v>
      </c>
      <c r="Q21" s="129"/>
    </row>
    <row r="22" spans="2:17" ht="8.25" customHeight="1" x14ac:dyDescent="0.25">
      <c r="B22" s="128" t="s">
        <v>153</v>
      </c>
      <c r="C22" s="128"/>
      <c r="D22" s="128"/>
      <c r="E22" s="128"/>
      <c r="F22" s="128"/>
      <c r="G22" s="128"/>
      <c r="L22" s="75">
        <v>0</v>
      </c>
      <c r="P22" s="129">
        <v>0</v>
      </c>
      <c r="Q22" s="129"/>
    </row>
    <row r="23" spans="2:17" ht="8.25" customHeight="1" x14ac:dyDescent="0.25">
      <c r="B23" s="128" t="s">
        <v>125</v>
      </c>
      <c r="C23" s="128"/>
      <c r="D23" s="128"/>
      <c r="E23" s="128"/>
      <c r="F23" s="128"/>
      <c r="G23" s="128"/>
      <c r="L23" s="75">
        <v>-689108156.57000005</v>
      </c>
      <c r="P23" s="129">
        <v>0</v>
      </c>
      <c r="Q23" s="129"/>
    </row>
    <row r="24" spans="2:17" ht="8.25" customHeight="1" x14ac:dyDescent="0.25">
      <c r="B24" s="128" t="s">
        <v>126</v>
      </c>
      <c r="C24" s="128"/>
      <c r="D24" s="128"/>
      <c r="E24" s="128"/>
      <c r="F24" s="128"/>
      <c r="G24" s="128"/>
      <c r="L24" s="75">
        <v>0</v>
      </c>
      <c r="P24" s="129">
        <v>202500445.06</v>
      </c>
      <c r="Q24" s="129"/>
    </row>
    <row r="25" spans="2:17" ht="8.25" customHeight="1" x14ac:dyDescent="0.25">
      <c r="B25" s="128" t="s">
        <v>154</v>
      </c>
      <c r="C25" s="128"/>
      <c r="D25" s="128"/>
      <c r="E25" s="128"/>
      <c r="F25" s="128"/>
      <c r="G25" s="128"/>
      <c r="L25" s="75">
        <v>-5707461.4500000002</v>
      </c>
      <c r="P25" s="129">
        <v>0</v>
      </c>
      <c r="Q25" s="129"/>
    </row>
    <row r="26" spans="2:17" ht="8.25" customHeight="1" x14ac:dyDescent="0.25">
      <c r="B26" s="128" t="s">
        <v>155</v>
      </c>
      <c r="C26" s="128"/>
      <c r="D26" s="128"/>
      <c r="E26" s="128"/>
      <c r="F26" s="128"/>
      <c r="G26" s="128"/>
      <c r="L26" s="75">
        <v>0</v>
      </c>
      <c r="P26" s="129">
        <v>0</v>
      </c>
      <c r="Q26" s="129"/>
    </row>
    <row r="27" spans="2:17" ht="8.25" customHeight="1" x14ac:dyDescent="0.25">
      <c r="B27" s="128" t="s">
        <v>156</v>
      </c>
      <c r="C27" s="128"/>
      <c r="D27" s="128"/>
      <c r="E27" s="128"/>
      <c r="F27" s="128"/>
      <c r="G27" s="128"/>
      <c r="L27" s="75">
        <v>-163526694.25999999</v>
      </c>
      <c r="P27" s="129">
        <v>0</v>
      </c>
      <c r="Q27" s="129"/>
    </row>
    <row r="28" spans="2:17" ht="8.25" customHeight="1" x14ac:dyDescent="0.25">
      <c r="B28" s="128" t="s">
        <v>157</v>
      </c>
      <c r="C28" s="128"/>
      <c r="D28" s="128"/>
      <c r="E28" s="128"/>
      <c r="F28" s="128"/>
      <c r="G28" s="128"/>
      <c r="L28" s="75">
        <v>0</v>
      </c>
      <c r="P28" s="129">
        <v>0</v>
      </c>
      <c r="Q28" s="129"/>
    </row>
    <row r="29" spans="2:17" ht="8.25" customHeight="1" x14ac:dyDescent="0.25">
      <c r="B29" s="128" t="s">
        <v>158</v>
      </c>
      <c r="C29" s="128"/>
      <c r="D29" s="128"/>
      <c r="E29" s="128"/>
      <c r="F29" s="128"/>
      <c r="G29" s="128"/>
      <c r="L29" s="75">
        <v>0</v>
      </c>
      <c r="P29" s="129">
        <v>0</v>
      </c>
      <c r="Q29" s="129"/>
    </row>
    <row r="30" spans="2:17" ht="8.25" customHeight="1" x14ac:dyDescent="0.25">
      <c r="B30" s="126" t="s">
        <v>1376</v>
      </c>
      <c r="C30" s="126"/>
      <c r="D30" s="126"/>
      <c r="E30" s="126"/>
      <c r="F30" s="126"/>
      <c r="G30" s="126"/>
      <c r="L30" s="34">
        <v>1470506753.5599999</v>
      </c>
      <c r="P30" s="150">
        <v>-71105196.620000005</v>
      </c>
      <c r="Q30" s="150"/>
    </row>
    <row r="31" spans="2:17" ht="8.25" customHeight="1" x14ac:dyDescent="0.25">
      <c r="B31" s="126" t="s">
        <v>1377</v>
      </c>
      <c r="C31" s="126"/>
      <c r="D31" s="126"/>
      <c r="E31" s="126"/>
      <c r="F31" s="126"/>
      <c r="G31" s="126"/>
      <c r="L31" s="34">
        <v>58159088.619999997</v>
      </c>
      <c r="P31" s="150">
        <v>-71105196.620000005</v>
      </c>
      <c r="Q31" s="150"/>
    </row>
    <row r="32" spans="2:17" ht="8.25" customHeight="1" x14ac:dyDescent="0.25">
      <c r="B32" s="128" t="s">
        <v>1378</v>
      </c>
      <c r="C32" s="128"/>
      <c r="D32" s="128"/>
      <c r="E32" s="128"/>
      <c r="F32" s="128"/>
      <c r="G32" s="128"/>
      <c r="L32" s="35">
        <v>0</v>
      </c>
      <c r="P32" s="151">
        <v>-71105196.620000005</v>
      </c>
      <c r="Q32" s="151"/>
    </row>
    <row r="33" spans="2:17" ht="8.25" customHeight="1" x14ac:dyDescent="0.25">
      <c r="B33" s="128" t="s">
        <v>1379</v>
      </c>
      <c r="C33" s="128"/>
      <c r="D33" s="128"/>
      <c r="E33" s="128"/>
      <c r="F33" s="128"/>
      <c r="G33" s="128"/>
      <c r="L33" s="35">
        <v>2797917.68</v>
      </c>
      <c r="P33" s="151">
        <v>0</v>
      </c>
      <c r="Q33" s="151"/>
    </row>
    <row r="34" spans="2:17" ht="8.25" customHeight="1" x14ac:dyDescent="0.25">
      <c r="B34" s="128" t="s">
        <v>1450</v>
      </c>
      <c r="C34" s="128"/>
      <c r="D34" s="128"/>
      <c r="E34" s="128"/>
      <c r="F34" s="128"/>
      <c r="G34" s="128"/>
      <c r="L34" s="35">
        <v>0</v>
      </c>
      <c r="P34" s="151">
        <v>0</v>
      </c>
      <c r="Q34" s="151"/>
    </row>
    <row r="35" spans="2:17" ht="8.25" customHeight="1" x14ac:dyDescent="0.25">
      <c r="B35" s="128" t="s">
        <v>1380</v>
      </c>
      <c r="C35" s="128"/>
      <c r="D35" s="128"/>
      <c r="E35" s="128"/>
      <c r="F35" s="128"/>
      <c r="G35" s="128"/>
      <c r="L35" s="35">
        <v>0</v>
      </c>
      <c r="P35" s="151">
        <v>0</v>
      </c>
      <c r="Q35" s="151"/>
    </row>
    <row r="36" spans="2:17" ht="8.25" customHeight="1" x14ac:dyDescent="0.25">
      <c r="B36" s="128" t="s">
        <v>1381</v>
      </c>
      <c r="C36" s="128"/>
      <c r="D36" s="128"/>
      <c r="E36" s="128"/>
      <c r="F36" s="128"/>
      <c r="G36" s="128"/>
      <c r="L36" s="35">
        <v>0</v>
      </c>
      <c r="P36" s="151">
        <v>0</v>
      </c>
      <c r="Q36" s="151"/>
    </row>
    <row r="37" spans="2:17" ht="8.25" customHeight="1" x14ac:dyDescent="0.25">
      <c r="B37" s="130" t="s">
        <v>1451</v>
      </c>
      <c r="C37" s="130"/>
      <c r="D37" s="130"/>
      <c r="E37" s="130"/>
      <c r="F37" s="130"/>
      <c r="G37" s="130"/>
      <c r="L37" s="35">
        <v>1589874.14</v>
      </c>
      <c r="P37" s="151">
        <v>0</v>
      </c>
      <c r="Q37" s="151"/>
    </row>
    <row r="38" spans="2:17" ht="8.25" customHeight="1" x14ac:dyDescent="0.25">
      <c r="B38" s="130"/>
      <c r="C38" s="130"/>
      <c r="D38" s="130"/>
      <c r="E38" s="130"/>
      <c r="F38" s="130"/>
      <c r="G38" s="130"/>
    </row>
    <row r="39" spans="2:17" ht="8.25" customHeight="1" x14ac:dyDescent="0.25">
      <c r="B39" s="128" t="s">
        <v>1382</v>
      </c>
      <c r="C39" s="128"/>
      <c r="D39" s="128"/>
      <c r="E39" s="128"/>
      <c r="F39" s="128"/>
      <c r="G39" s="128"/>
      <c r="L39" s="35">
        <v>242293.8</v>
      </c>
      <c r="P39" s="151">
        <v>0</v>
      </c>
      <c r="Q39" s="151"/>
    </row>
    <row r="40" spans="2:17" ht="8.25" customHeight="1" x14ac:dyDescent="0.25">
      <c r="B40" s="128" t="s">
        <v>1383</v>
      </c>
      <c r="C40" s="128"/>
      <c r="D40" s="128"/>
      <c r="E40" s="128"/>
      <c r="F40" s="128"/>
      <c r="G40" s="128"/>
      <c r="L40" s="35">
        <v>53529003</v>
      </c>
      <c r="P40" s="151">
        <v>0</v>
      </c>
      <c r="Q40" s="151"/>
    </row>
    <row r="41" spans="2:17" ht="8.25" customHeight="1" x14ac:dyDescent="0.25">
      <c r="B41" s="126" t="s">
        <v>1384</v>
      </c>
      <c r="C41" s="126"/>
      <c r="D41" s="126"/>
      <c r="E41" s="126"/>
      <c r="F41" s="126"/>
      <c r="G41" s="126"/>
      <c r="L41" s="34">
        <v>1412347664.9400001</v>
      </c>
      <c r="P41" s="150">
        <v>0</v>
      </c>
      <c r="Q41" s="150"/>
    </row>
    <row r="42" spans="2:17" ht="8.25" customHeight="1" x14ac:dyDescent="0.25">
      <c r="B42" s="128" t="s">
        <v>1385</v>
      </c>
      <c r="C42" s="128"/>
      <c r="D42" s="128"/>
      <c r="E42" s="128"/>
      <c r="F42" s="128"/>
      <c r="G42" s="128"/>
      <c r="L42" s="35">
        <v>0</v>
      </c>
      <c r="P42" s="151">
        <v>0</v>
      </c>
      <c r="Q42" s="151"/>
    </row>
    <row r="43" spans="2:17" ht="8.25" customHeight="1" x14ac:dyDescent="0.25">
      <c r="B43" s="128" t="s">
        <v>1386</v>
      </c>
      <c r="C43" s="128"/>
      <c r="D43" s="128"/>
      <c r="E43" s="128"/>
      <c r="F43" s="128"/>
      <c r="G43" s="128"/>
      <c r="L43" s="35">
        <v>0</v>
      </c>
      <c r="P43" s="151">
        <v>0</v>
      </c>
      <c r="Q43" s="151"/>
    </row>
    <row r="44" spans="2:17" ht="8.25" customHeight="1" x14ac:dyDescent="0.25">
      <c r="B44" s="128" t="s">
        <v>1452</v>
      </c>
      <c r="C44" s="128"/>
      <c r="D44" s="128"/>
      <c r="E44" s="128"/>
      <c r="F44" s="128"/>
      <c r="G44" s="128"/>
      <c r="L44" s="35">
        <v>333642057.30000001</v>
      </c>
      <c r="P44" s="151">
        <v>0</v>
      </c>
      <c r="Q44" s="151"/>
    </row>
    <row r="45" spans="2:17" ht="8.25" customHeight="1" x14ac:dyDescent="0.25">
      <c r="B45" s="128" t="s">
        <v>1387</v>
      </c>
      <c r="C45" s="128"/>
      <c r="D45" s="128"/>
      <c r="E45" s="128"/>
      <c r="F45" s="128"/>
      <c r="G45" s="128"/>
      <c r="L45" s="35">
        <v>1033868464</v>
      </c>
      <c r="P45" s="151">
        <v>0</v>
      </c>
      <c r="Q45" s="151"/>
    </row>
    <row r="46" spans="2:17" ht="8.25" customHeight="1" x14ac:dyDescent="0.25">
      <c r="B46" s="130" t="s">
        <v>1388</v>
      </c>
      <c r="C46" s="130"/>
      <c r="D46" s="130"/>
      <c r="E46" s="130"/>
      <c r="F46" s="130"/>
      <c r="G46" s="130"/>
      <c r="L46" s="35">
        <v>0</v>
      </c>
      <c r="P46" s="151">
        <v>0</v>
      </c>
      <c r="Q46" s="151"/>
    </row>
    <row r="47" spans="2:17" ht="8.25" customHeight="1" x14ac:dyDescent="0.25">
      <c r="B47" s="130"/>
      <c r="C47" s="130"/>
      <c r="D47" s="130"/>
      <c r="E47" s="130"/>
      <c r="F47" s="130"/>
      <c r="G47" s="130"/>
    </row>
    <row r="48" spans="2:17" ht="8.25" customHeight="1" x14ac:dyDescent="0.25">
      <c r="B48" s="128" t="s">
        <v>1389</v>
      </c>
      <c r="C48" s="128"/>
      <c r="D48" s="128"/>
      <c r="E48" s="128"/>
      <c r="F48" s="128"/>
      <c r="G48" s="128"/>
      <c r="L48" s="35">
        <v>44837143.640000001</v>
      </c>
      <c r="P48" s="151">
        <v>0</v>
      </c>
      <c r="Q48" s="151"/>
    </row>
    <row r="49" spans="2:17" ht="8.25" customHeight="1" x14ac:dyDescent="0.25">
      <c r="B49" s="126" t="s">
        <v>1453</v>
      </c>
      <c r="C49" s="126"/>
      <c r="D49" s="126"/>
      <c r="E49" s="126"/>
      <c r="F49" s="126"/>
      <c r="G49" s="126"/>
      <c r="L49" s="34">
        <v>0</v>
      </c>
      <c r="P49" s="150">
        <v>-3347840300.1900001</v>
      </c>
      <c r="Q49" s="150"/>
    </row>
    <row r="50" spans="2:17" ht="8.25" customHeight="1" x14ac:dyDescent="0.25">
      <c r="B50" s="126" t="s">
        <v>1454</v>
      </c>
      <c r="C50" s="126"/>
      <c r="D50" s="126"/>
      <c r="E50" s="126"/>
      <c r="F50" s="126"/>
      <c r="G50" s="126"/>
      <c r="L50" s="34">
        <v>0</v>
      </c>
      <c r="P50" s="150">
        <v>0</v>
      </c>
      <c r="Q50" s="150"/>
    </row>
    <row r="51" spans="2:17" ht="8.25" customHeight="1" x14ac:dyDescent="0.25">
      <c r="B51" s="128" t="s">
        <v>98</v>
      </c>
      <c r="C51" s="128"/>
      <c r="D51" s="128"/>
      <c r="E51" s="128"/>
      <c r="F51" s="128"/>
      <c r="G51" s="128"/>
      <c r="L51" s="35">
        <v>0</v>
      </c>
      <c r="P51" s="151">
        <v>0</v>
      </c>
      <c r="Q51" s="151"/>
    </row>
    <row r="52" spans="2:17" ht="8.25" customHeight="1" x14ac:dyDescent="0.25">
      <c r="B52" s="128" t="s">
        <v>1390</v>
      </c>
      <c r="C52" s="128"/>
      <c r="D52" s="128"/>
      <c r="E52" s="128"/>
      <c r="F52" s="128"/>
      <c r="G52" s="128"/>
      <c r="L52" s="35">
        <v>0</v>
      </c>
      <c r="P52" s="151">
        <v>0</v>
      </c>
      <c r="Q52" s="151"/>
    </row>
    <row r="53" spans="2:17" ht="8.25" customHeight="1" x14ac:dyDescent="0.25">
      <c r="B53" s="128" t="s">
        <v>1440</v>
      </c>
      <c r="C53" s="128"/>
      <c r="D53" s="128"/>
      <c r="E53" s="128"/>
      <c r="F53" s="128"/>
      <c r="G53" s="128"/>
      <c r="L53" s="35">
        <v>0</v>
      </c>
      <c r="P53" s="151">
        <v>0</v>
      </c>
      <c r="Q53" s="151"/>
    </row>
    <row r="54" spans="2:17" ht="8.25" customHeight="1" x14ac:dyDescent="0.25">
      <c r="B54" s="126" t="s">
        <v>1455</v>
      </c>
      <c r="C54" s="126"/>
      <c r="D54" s="126"/>
      <c r="E54" s="126"/>
      <c r="F54" s="126"/>
      <c r="G54" s="126"/>
      <c r="L54" s="34">
        <v>0</v>
      </c>
      <c r="P54" s="150">
        <v>-3347840300.1900001</v>
      </c>
      <c r="Q54" s="150"/>
    </row>
    <row r="55" spans="2:17" ht="8.25" customHeight="1" x14ac:dyDescent="0.25">
      <c r="B55" s="128" t="s">
        <v>116</v>
      </c>
      <c r="C55" s="128"/>
      <c r="D55" s="128"/>
      <c r="E55" s="128"/>
      <c r="F55" s="128"/>
      <c r="G55" s="128"/>
      <c r="L55" s="35">
        <v>0</v>
      </c>
      <c r="P55" s="151">
        <v>-811220448.45000005</v>
      </c>
      <c r="Q55" s="151"/>
    </row>
    <row r="56" spans="2:17" ht="8.25" customHeight="1" x14ac:dyDescent="0.25">
      <c r="B56" s="128" t="s">
        <v>1391</v>
      </c>
      <c r="C56" s="128"/>
      <c r="D56" s="128"/>
      <c r="E56" s="128"/>
      <c r="F56" s="128"/>
      <c r="G56" s="128"/>
      <c r="L56" s="35">
        <v>0</v>
      </c>
      <c r="P56" s="151">
        <v>-2502597706.0900002</v>
      </c>
      <c r="Q56" s="151"/>
    </row>
    <row r="57" spans="2:17" ht="8.25" customHeight="1" x14ac:dyDescent="0.25">
      <c r="B57" s="128" t="s">
        <v>1442</v>
      </c>
      <c r="C57" s="128"/>
      <c r="D57" s="128"/>
      <c r="E57" s="128"/>
      <c r="F57" s="128"/>
      <c r="G57" s="128"/>
      <c r="L57" s="35">
        <v>0</v>
      </c>
      <c r="P57" s="151">
        <v>-34022145.649999999</v>
      </c>
      <c r="Q57" s="151"/>
    </row>
    <row r="58" spans="2:17" ht="8.25" customHeight="1" x14ac:dyDescent="0.25">
      <c r="B58" s="128" t="s">
        <v>1392</v>
      </c>
      <c r="C58" s="128"/>
      <c r="D58" s="128"/>
      <c r="E58" s="128"/>
      <c r="F58" s="128"/>
      <c r="G58" s="128"/>
      <c r="L58" s="35">
        <v>0</v>
      </c>
      <c r="P58" s="151">
        <v>0</v>
      </c>
      <c r="Q58" s="151"/>
    </row>
    <row r="59" spans="2:17" ht="8.25" customHeight="1" x14ac:dyDescent="0.25">
      <c r="B59" s="128" t="s">
        <v>1393</v>
      </c>
      <c r="C59" s="128"/>
      <c r="D59" s="128"/>
      <c r="E59" s="128"/>
      <c r="F59" s="128"/>
      <c r="G59" s="128"/>
      <c r="L59" s="35">
        <v>0</v>
      </c>
      <c r="P59" s="151">
        <v>0</v>
      </c>
      <c r="Q59" s="151"/>
    </row>
    <row r="60" spans="2:17" ht="8.25" customHeight="1" x14ac:dyDescent="0.25">
      <c r="B60" s="131" t="s">
        <v>1456</v>
      </c>
      <c r="C60" s="131"/>
      <c r="D60" s="131"/>
      <c r="E60" s="131"/>
      <c r="F60" s="131"/>
      <c r="G60" s="131"/>
      <c r="L60" s="34">
        <v>0</v>
      </c>
      <c r="P60" s="150">
        <v>0</v>
      </c>
      <c r="Q60" s="150"/>
    </row>
    <row r="61" spans="2:17" ht="8.25" customHeight="1" x14ac:dyDescent="0.25">
      <c r="B61" s="131"/>
      <c r="C61" s="131"/>
      <c r="D61" s="131"/>
      <c r="E61" s="131"/>
      <c r="F61" s="131"/>
      <c r="G61" s="131"/>
    </row>
    <row r="62" spans="2:17" ht="8.25" customHeight="1" x14ac:dyDescent="0.25">
      <c r="B62" s="128" t="s">
        <v>1444</v>
      </c>
      <c r="C62" s="128"/>
      <c r="D62" s="128"/>
      <c r="E62" s="128"/>
      <c r="F62" s="128"/>
      <c r="G62" s="128"/>
      <c r="L62" s="35">
        <v>0</v>
      </c>
      <c r="P62" s="151">
        <v>0</v>
      </c>
      <c r="Q62" s="151"/>
    </row>
    <row r="63" spans="2:17" ht="8.25" customHeight="1" x14ac:dyDescent="0.25">
      <c r="B63" s="128" t="s">
        <v>1394</v>
      </c>
      <c r="C63" s="128"/>
      <c r="D63" s="128"/>
      <c r="E63" s="128"/>
      <c r="F63" s="128"/>
      <c r="G63" s="128"/>
      <c r="L63" s="35">
        <v>0</v>
      </c>
      <c r="P63" s="151">
        <v>0</v>
      </c>
      <c r="Q63" s="151"/>
    </row>
    <row r="64" spans="2:17" ht="15" customHeight="1" x14ac:dyDescent="0.25"/>
    <row r="65" spans="2:19" ht="13.5" customHeight="1" x14ac:dyDescent="0.25">
      <c r="B65" s="152"/>
      <c r="C65" s="152"/>
      <c r="D65" s="152"/>
      <c r="E65" s="152"/>
      <c r="F65" s="152"/>
      <c r="G65" s="152"/>
      <c r="H65" s="152"/>
      <c r="I65" s="152"/>
      <c r="J65" s="152"/>
      <c r="K65" s="152"/>
      <c r="L65" s="152"/>
      <c r="M65" s="152"/>
      <c r="N65" s="152"/>
      <c r="O65" s="152"/>
      <c r="P65" s="152"/>
      <c r="Q65" s="152"/>
      <c r="R65" s="152"/>
      <c r="S65" s="152"/>
    </row>
    <row r="66" spans="2:19" ht="80.25" customHeight="1" x14ac:dyDescent="0.25"/>
    <row r="67" spans="2:19" ht="48" customHeight="1" x14ac:dyDescent="0.25"/>
    <row r="68" spans="2:19" ht="9.75" customHeight="1" x14ac:dyDescent="0.25">
      <c r="B68" s="236"/>
      <c r="C68" s="236"/>
      <c r="D68" s="236"/>
      <c r="E68" s="236"/>
      <c r="F68" s="108"/>
      <c r="G68" s="236"/>
      <c r="H68" s="236"/>
      <c r="I68" s="108"/>
      <c r="J68" s="108"/>
      <c r="K68" s="236"/>
      <c r="L68" s="236"/>
      <c r="M68" s="236"/>
      <c r="N68" s="236"/>
      <c r="O68" s="236"/>
      <c r="P68" s="236"/>
      <c r="Q68" s="236"/>
      <c r="R68" s="236"/>
    </row>
    <row r="69" spans="2:19" ht="9.75" customHeight="1" x14ac:dyDescent="0.25">
      <c r="B69" s="236"/>
      <c r="C69" s="236"/>
      <c r="D69" s="236"/>
      <c r="E69" s="236"/>
      <c r="F69" s="108"/>
      <c r="G69" s="236"/>
      <c r="H69" s="236"/>
      <c r="I69" s="108"/>
      <c r="J69" s="108"/>
      <c r="K69" s="236"/>
      <c r="L69" s="236"/>
      <c r="M69" s="236"/>
      <c r="N69" s="236"/>
      <c r="O69" s="236"/>
      <c r="P69" s="236"/>
      <c r="Q69" s="236"/>
      <c r="R69" s="236"/>
    </row>
    <row r="70" spans="2:19" ht="9.75" customHeight="1" x14ac:dyDescent="0.25">
      <c r="B70" s="108"/>
      <c r="C70" s="108"/>
      <c r="D70" s="108"/>
      <c r="E70" s="108"/>
      <c r="F70" s="108"/>
      <c r="G70" s="108"/>
      <c r="H70" s="108"/>
      <c r="I70" s="108"/>
      <c r="J70" s="108"/>
      <c r="K70" s="236"/>
      <c r="L70" s="236"/>
      <c r="M70" s="236"/>
      <c r="N70" s="236"/>
      <c r="O70" s="236"/>
      <c r="P70" s="236"/>
      <c r="Q70" s="236"/>
      <c r="R70" s="236"/>
    </row>
    <row r="71" spans="2:19" ht="26.25" customHeight="1" x14ac:dyDescent="0.25"/>
    <row r="72" spans="2:19" ht="42" customHeight="1" x14ac:dyDescent="0.25"/>
    <row r="73" spans="2:19" ht="12" customHeight="1" x14ac:dyDescent="0.25">
      <c r="J73" s="110"/>
      <c r="K73" s="110"/>
      <c r="L73" s="110"/>
      <c r="M73" s="110"/>
      <c r="N73" s="110"/>
      <c r="O73" s="110"/>
      <c r="P73" s="110"/>
      <c r="Q73" s="110"/>
      <c r="R73" s="110"/>
    </row>
  </sheetData>
  <mergeCells count="109">
    <mergeCell ref="J73:R73"/>
    <mergeCell ref="B63:G63"/>
    <mergeCell ref="P63:Q63"/>
    <mergeCell ref="B65:S65"/>
    <mergeCell ref="B68:E69"/>
    <mergeCell ref="G68:H69"/>
    <mergeCell ref="K68:R70"/>
    <mergeCell ref="B59:G59"/>
    <mergeCell ref="P59:Q59"/>
    <mergeCell ref="B60:G61"/>
    <mergeCell ref="P60:Q60"/>
    <mergeCell ref="B62:G62"/>
    <mergeCell ref="P62:Q62"/>
    <mergeCell ref="B56:G56"/>
    <mergeCell ref="P56:Q56"/>
    <mergeCell ref="B57:G57"/>
    <mergeCell ref="P57:Q57"/>
    <mergeCell ref="B58:G58"/>
    <mergeCell ref="P58:Q58"/>
    <mergeCell ref="B53:G53"/>
    <mergeCell ref="P53:Q53"/>
    <mergeCell ref="B54:G54"/>
    <mergeCell ref="P54:Q54"/>
    <mergeCell ref="B55:G55"/>
    <mergeCell ref="P55:Q55"/>
    <mergeCell ref="B50:G50"/>
    <mergeCell ref="P50:Q50"/>
    <mergeCell ref="B51:G51"/>
    <mergeCell ref="P51:Q51"/>
    <mergeCell ref="B52:G52"/>
    <mergeCell ref="P52:Q52"/>
    <mergeCell ref="B46:G47"/>
    <mergeCell ref="P46:Q46"/>
    <mergeCell ref="B48:G48"/>
    <mergeCell ref="P48:Q48"/>
    <mergeCell ref="B49:G49"/>
    <mergeCell ref="P49:Q49"/>
    <mergeCell ref="B43:G43"/>
    <mergeCell ref="P43:Q43"/>
    <mergeCell ref="B44:G44"/>
    <mergeCell ref="P44:Q44"/>
    <mergeCell ref="B45:G45"/>
    <mergeCell ref="P45:Q45"/>
    <mergeCell ref="B40:G40"/>
    <mergeCell ref="P40:Q40"/>
    <mergeCell ref="B41:G41"/>
    <mergeCell ref="P41:Q41"/>
    <mergeCell ref="B42:G42"/>
    <mergeCell ref="P42:Q42"/>
    <mergeCell ref="B36:G36"/>
    <mergeCell ref="P36:Q36"/>
    <mergeCell ref="B37:G38"/>
    <mergeCell ref="P37:Q37"/>
    <mergeCell ref="B39:G39"/>
    <mergeCell ref="P39:Q39"/>
    <mergeCell ref="B33:G33"/>
    <mergeCell ref="P33:Q33"/>
    <mergeCell ref="B34:G34"/>
    <mergeCell ref="P34:Q34"/>
    <mergeCell ref="B35:G35"/>
    <mergeCell ref="P35:Q35"/>
    <mergeCell ref="B30:G30"/>
    <mergeCell ref="P30:Q30"/>
    <mergeCell ref="B31:G31"/>
    <mergeCell ref="P31:Q31"/>
    <mergeCell ref="B32:G32"/>
    <mergeCell ref="P32:Q32"/>
    <mergeCell ref="B27:G27"/>
    <mergeCell ref="P27:Q27"/>
    <mergeCell ref="B28:G28"/>
    <mergeCell ref="P28:Q28"/>
    <mergeCell ref="B29:G29"/>
    <mergeCell ref="P29:Q29"/>
    <mergeCell ref="B24:G24"/>
    <mergeCell ref="P24:Q24"/>
    <mergeCell ref="B25:G25"/>
    <mergeCell ref="P25:Q25"/>
    <mergeCell ref="B26:G26"/>
    <mergeCell ref="P26:Q26"/>
    <mergeCell ref="B21:G21"/>
    <mergeCell ref="P21:Q21"/>
    <mergeCell ref="B22:G22"/>
    <mergeCell ref="P22:Q22"/>
    <mergeCell ref="B23:G23"/>
    <mergeCell ref="P23:Q23"/>
    <mergeCell ref="B18:G18"/>
    <mergeCell ref="P18:Q18"/>
    <mergeCell ref="B19:G19"/>
    <mergeCell ref="P19:Q19"/>
    <mergeCell ref="B20:G20"/>
    <mergeCell ref="P20:Q20"/>
    <mergeCell ref="B15:G15"/>
    <mergeCell ref="P15:Q15"/>
    <mergeCell ref="B16:G16"/>
    <mergeCell ref="P16:Q16"/>
    <mergeCell ref="B17:G17"/>
    <mergeCell ref="P17:Q17"/>
    <mergeCell ref="B12:G12"/>
    <mergeCell ref="P12:Q12"/>
    <mergeCell ref="B13:G13"/>
    <mergeCell ref="P13:Q13"/>
    <mergeCell ref="B14:G14"/>
    <mergeCell ref="P14:Q14"/>
    <mergeCell ref="E1:P1"/>
    <mergeCell ref="E2:P7"/>
    <mergeCell ref="L10:M10"/>
    <mergeCell ref="O10:R10"/>
    <mergeCell ref="B11:G11"/>
    <mergeCell ref="P11:Q11"/>
  </mergeCells>
  <printOptions horizontalCentered="1"/>
  <pageMargins left="0.23622047244094491" right="0.23622047244094491" top="0.23622047244094491" bottom="0.23622047244094491" header="0" footer="0"/>
  <pageSetup scale="90" fitToWidth="0" fitToHeight="0"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C5:M5"/>
  <sheetViews>
    <sheetView workbookViewId="0">
      <selection activeCell="F6" sqref="F6:F8"/>
    </sheetView>
  </sheetViews>
  <sheetFormatPr baseColWidth="10" defaultRowHeight="15" x14ac:dyDescent="0.25"/>
  <sheetData>
    <row r="5" spans="3:13" ht="20.25" x14ac:dyDescent="0.25">
      <c r="C5" s="461" t="s">
        <v>3641</v>
      </c>
      <c r="D5" s="462"/>
      <c r="E5" s="462"/>
      <c r="F5" s="462"/>
      <c r="G5" s="462"/>
      <c r="H5" s="462"/>
      <c r="I5" s="462"/>
      <c r="J5" s="462"/>
      <c r="K5" s="462"/>
      <c r="L5" s="462"/>
      <c r="M5" s="463"/>
    </row>
  </sheetData>
  <mergeCells count="1">
    <mergeCell ref="C5:M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tabSelected="1" workbookViewId="0">
      <selection activeCell="C2" sqref="C2:G6"/>
    </sheetView>
  </sheetViews>
  <sheetFormatPr baseColWidth="10" defaultRowHeight="15" x14ac:dyDescent="0.25"/>
  <cols>
    <col min="2" max="2" width="15.42578125" customWidth="1"/>
    <col min="3" max="3" width="2.7109375" hidden="1" customWidth="1"/>
    <col min="4" max="4" width="14.140625" customWidth="1"/>
    <col min="5" max="5" width="60.28515625" customWidth="1"/>
    <col min="6" max="6" width="12.42578125" style="106" customWidth="1"/>
    <col min="7" max="7" width="11.42578125" hidden="1" customWidth="1"/>
  </cols>
  <sheetData>
    <row r="1" spans="1:10" x14ac:dyDescent="0.25">
      <c r="A1" s="97"/>
      <c r="B1" s="97"/>
      <c r="C1" s="97"/>
      <c r="D1" s="97"/>
      <c r="E1" s="97"/>
      <c r="F1" s="98"/>
      <c r="G1" s="97"/>
      <c r="H1" s="97"/>
      <c r="I1" s="97"/>
      <c r="J1" s="97"/>
    </row>
    <row r="2" spans="1:10" x14ac:dyDescent="0.25">
      <c r="A2" s="97"/>
      <c r="B2" s="97"/>
      <c r="C2" s="233" t="s">
        <v>3640</v>
      </c>
      <c r="D2" s="233"/>
      <c r="E2" s="233"/>
      <c r="F2" s="233"/>
      <c r="G2" s="233"/>
      <c r="H2" s="97"/>
      <c r="I2" s="97"/>
      <c r="J2" s="97"/>
    </row>
    <row r="3" spans="1:10" x14ac:dyDescent="0.25">
      <c r="A3" s="97"/>
      <c r="B3" s="97"/>
      <c r="C3" s="233"/>
      <c r="D3" s="233"/>
      <c r="E3" s="233"/>
      <c r="F3" s="233"/>
      <c r="G3" s="233"/>
      <c r="H3" s="97"/>
      <c r="I3" s="97"/>
      <c r="J3" s="97"/>
    </row>
    <row r="4" spans="1:10" x14ac:dyDescent="0.25">
      <c r="A4" s="97"/>
      <c r="B4" s="97"/>
      <c r="C4" s="233"/>
      <c r="D4" s="233"/>
      <c r="E4" s="233"/>
      <c r="F4" s="233"/>
      <c r="G4" s="233"/>
      <c r="H4" s="97"/>
      <c r="I4" s="97"/>
      <c r="J4" s="97"/>
    </row>
    <row r="5" spans="1:10" x14ac:dyDescent="0.25">
      <c r="A5" s="97"/>
      <c r="B5" s="97"/>
      <c r="C5" s="233"/>
      <c r="D5" s="233"/>
      <c r="E5" s="233"/>
      <c r="F5" s="233"/>
      <c r="G5" s="233"/>
      <c r="H5" s="97"/>
      <c r="I5" s="97"/>
      <c r="J5" s="97"/>
    </row>
    <row r="6" spans="1:10" x14ac:dyDescent="0.25">
      <c r="A6" s="97"/>
      <c r="B6" s="97"/>
      <c r="C6" s="233"/>
      <c r="D6" s="233"/>
      <c r="E6" s="233"/>
      <c r="F6" s="233"/>
      <c r="G6" s="233"/>
      <c r="H6" s="97"/>
      <c r="I6" s="97"/>
      <c r="J6" s="97"/>
    </row>
    <row r="7" spans="1:10" x14ac:dyDescent="0.25">
      <c r="A7" s="97"/>
      <c r="B7" s="97"/>
      <c r="C7" s="97"/>
      <c r="D7" s="97"/>
      <c r="E7" s="97"/>
      <c r="F7" s="98"/>
      <c r="G7" s="97"/>
      <c r="H7" s="97"/>
      <c r="I7" s="97"/>
      <c r="J7" s="97"/>
    </row>
    <row r="8" spans="1:10" x14ac:dyDescent="0.25">
      <c r="A8" s="97"/>
      <c r="D8" s="99" t="s">
        <v>3218</v>
      </c>
      <c r="E8" s="99" t="s">
        <v>3219</v>
      </c>
      <c r="F8" s="100" t="s">
        <v>3220</v>
      </c>
      <c r="G8" s="97"/>
      <c r="H8" s="97"/>
      <c r="I8" s="97"/>
      <c r="J8" s="97"/>
    </row>
    <row r="9" spans="1:10" x14ac:dyDescent="0.25">
      <c r="A9" s="97"/>
      <c r="D9" s="101">
        <v>211101</v>
      </c>
      <c r="E9" s="102" t="s">
        <v>3221</v>
      </c>
      <c r="F9" s="103">
        <v>270284.53000000003</v>
      </c>
      <c r="G9" s="97"/>
      <c r="H9" s="97"/>
      <c r="I9" s="97"/>
      <c r="J9" s="97"/>
    </row>
    <row r="10" spans="1:10" x14ac:dyDescent="0.25">
      <c r="A10" s="97"/>
      <c r="B10" s="97"/>
      <c r="C10" s="97"/>
      <c r="D10" s="102">
        <v>211303</v>
      </c>
      <c r="E10" s="102" t="s">
        <v>3222</v>
      </c>
      <c r="F10" s="103">
        <v>204722.96</v>
      </c>
      <c r="G10" s="97"/>
      <c r="H10" s="97"/>
      <c r="I10" s="97"/>
      <c r="J10" s="97"/>
    </row>
    <row r="11" spans="1:10" x14ac:dyDescent="0.25">
      <c r="A11" s="97"/>
      <c r="B11" s="97"/>
      <c r="C11" s="97"/>
      <c r="D11" s="102">
        <v>211303</v>
      </c>
      <c r="E11" s="102" t="s">
        <v>3222</v>
      </c>
      <c r="F11" s="103">
        <v>1372340.88</v>
      </c>
      <c r="G11" s="97"/>
      <c r="H11" s="97"/>
      <c r="I11" s="97"/>
      <c r="J11" s="97"/>
    </row>
    <row r="12" spans="1:10" x14ac:dyDescent="0.25">
      <c r="A12" s="97"/>
      <c r="B12" s="97"/>
      <c r="C12" s="97"/>
      <c r="D12" s="102">
        <v>211303</v>
      </c>
      <c r="E12" s="102" t="s">
        <v>3222</v>
      </c>
      <c r="F12" s="103">
        <v>466498.73</v>
      </c>
      <c r="G12" s="97"/>
      <c r="H12" s="97"/>
      <c r="I12" s="97"/>
      <c r="J12" s="97"/>
    </row>
    <row r="13" spans="1:10" x14ac:dyDescent="0.25">
      <c r="A13" s="97"/>
      <c r="B13" s="97"/>
      <c r="C13" s="97"/>
      <c r="D13" s="102">
        <v>211303</v>
      </c>
      <c r="E13" s="102" t="s">
        <v>3223</v>
      </c>
      <c r="F13" s="103">
        <v>2586765.56</v>
      </c>
      <c r="G13" s="234"/>
      <c r="H13" s="234"/>
      <c r="I13" s="234"/>
      <c r="J13" s="234"/>
    </row>
    <row r="14" spans="1:10" x14ac:dyDescent="0.25">
      <c r="A14" s="97"/>
      <c r="B14" s="97"/>
      <c r="C14" s="97"/>
      <c r="D14" s="102">
        <v>211502</v>
      </c>
      <c r="E14" s="102" t="s">
        <v>3224</v>
      </c>
      <c r="F14" s="103">
        <v>805944</v>
      </c>
      <c r="G14" s="104"/>
      <c r="H14" s="104"/>
      <c r="I14" s="104"/>
      <c r="J14" s="104"/>
    </row>
    <row r="15" spans="1:10" x14ac:dyDescent="0.25">
      <c r="A15" s="97"/>
      <c r="B15" s="97"/>
      <c r="C15" s="97"/>
      <c r="D15" s="102">
        <v>211521</v>
      </c>
      <c r="E15" s="102" t="s">
        <v>3225</v>
      </c>
      <c r="F15" s="103">
        <v>1836464.63</v>
      </c>
      <c r="G15" s="97"/>
      <c r="H15" s="97"/>
      <c r="I15" s="97"/>
      <c r="J15" s="97"/>
    </row>
    <row r="16" spans="1:10" x14ac:dyDescent="0.25">
      <c r="A16" s="97"/>
      <c r="B16" s="97"/>
      <c r="C16" s="97"/>
      <c r="D16" s="102">
        <v>21920101</v>
      </c>
      <c r="E16" s="102" t="s">
        <v>1415</v>
      </c>
      <c r="F16" s="103">
        <v>746</v>
      </c>
      <c r="G16" s="97"/>
      <c r="H16" s="97"/>
      <c r="I16" s="97"/>
      <c r="J16" s="97"/>
    </row>
    <row r="17" spans="4:6" x14ac:dyDescent="0.25">
      <c r="D17" s="102">
        <v>21920101</v>
      </c>
      <c r="E17" s="102" t="s">
        <v>1415</v>
      </c>
      <c r="F17" s="105">
        <v>10922962</v>
      </c>
    </row>
    <row r="18" spans="4:6" x14ac:dyDescent="0.25">
      <c r="D18" s="78"/>
      <c r="E18" s="78"/>
      <c r="F18" s="90"/>
    </row>
    <row r="19" spans="4:6" x14ac:dyDescent="0.25">
      <c r="D19" s="78"/>
      <c r="E19" s="78"/>
      <c r="F19" s="90"/>
    </row>
    <row r="20" spans="4:6" x14ac:dyDescent="0.25">
      <c r="D20" s="78"/>
      <c r="E20" s="78"/>
      <c r="F20" s="90"/>
    </row>
    <row r="21" spans="4:6" x14ac:dyDescent="0.25">
      <c r="D21" s="78"/>
      <c r="E21" s="78"/>
      <c r="F21" s="90"/>
    </row>
    <row r="22" spans="4:6" x14ac:dyDescent="0.25">
      <c r="D22" s="78"/>
      <c r="E22" s="78"/>
      <c r="F22" s="90"/>
    </row>
    <row r="23" spans="4:6" x14ac:dyDescent="0.25">
      <c r="D23" s="78"/>
      <c r="E23" s="78"/>
      <c r="F23" s="90"/>
    </row>
    <row r="24" spans="4:6" x14ac:dyDescent="0.25">
      <c r="D24" s="78"/>
      <c r="E24" s="78"/>
      <c r="F24" s="90"/>
    </row>
    <row r="25" spans="4:6" x14ac:dyDescent="0.25">
      <c r="D25" s="78"/>
      <c r="E25" s="78"/>
      <c r="F25" s="90"/>
    </row>
    <row r="26" spans="4:6" x14ac:dyDescent="0.25">
      <c r="D26" s="78"/>
      <c r="E26" s="78"/>
      <c r="F26" s="90"/>
    </row>
    <row r="27" spans="4:6" x14ac:dyDescent="0.25">
      <c r="D27" s="78"/>
      <c r="E27" s="78"/>
      <c r="F27" s="90"/>
    </row>
    <row r="28" spans="4:6" x14ac:dyDescent="0.25">
      <c r="D28" s="78"/>
      <c r="E28" s="78"/>
      <c r="F28" s="90"/>
    </row>
    <row r="29" spans="4:6" x14ac:dyDescent="0.25">
      <c r="D29" s="78"/>
      <c r="E29" s="78"/>
      <c r="F29" s="90"/>
    </row>
    <row r="30" spans="4:6" x14ac:dyDescent="0.25">
      <c r="D30" s="78"/>
      <c r="E30" s="78"/>
      <c r="F30" s="90"/>
    </row>
    <row r="31" spans="4:6" x14ac:dyDescent="0.25">
      <c r="D31" s="78"/>
      <c r="E31" s="78"/>
      <c r="F31" s="90"/>
    </row>
  </sheetData>
  <mergeCells count="2">
    <mergeCell ref="C2:G6"/>
    <mergeCell ref="G13:J1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A82"/>
  <sheetViews>
    <sheetView showGridLines="0" showOutlineSymbols="0" topLeftCell="A118" zoomScale="160" zoomScaleNormal="160" workbookViewId="0">
      <selection activeCell="C69" sqref="C69:K69"/>
    </sheetView>
  </sheetViews>
  <sheetFormatPr baseColWidth="10" defaultRowHeight="12.75" customHeight="1" x14ac:dyDescent="0.25"/>
  <cols>
    <col min="1" max="2" width="1.140625" style="31" customWidth="1"/>
    <col min="3" max="3" width="2.28515625" style="31" customWidth="1"/>
    <col min="4" max="4" width="1.140625" style="31" customWidth="1"/>
    <col min="5" max="5" width="2.28515625" style="31" customWidth="1"/>
    <col min="6" max="6" width="17.7109375" style="31" customWidth="1"/>
    <col min="7" max="7" width="8.5703125" style="31" customWidth="1"/>
    <col min="8" max="8" width="3.42578125" style="31" customWidth="1"/>
    <col min="9" max="9" width="7.28515625" style="31" customWidth="1"/>
    <col min="10" max="10" width="2.42578125" style="31" customWidth="1"/>
    <col min="11" max="11" width="1.7109375" style="31" customWidth="1"/>
    <col min="12" max="14" width="1.140625" style="31" customWidth="1"/>
    <col min="15" max="15" width="14.85546875" style="31" customWidth="1"/>
    <col min="16" max="16" width="4.5703125" style="31" customWidth="1"/>
    <col min="17" max="17" width="8" style="31" customWidth="1"/>
    <col min="18" max="18" width="1.28515625" style="31" customWidth="1"/>
    <col min="19" max="19" width="4.42578125" style="31" customWidth="1"/>
    <col min="20" max="20" width="5.28515625" style="31" customWidth="1"/>
    <col min="21" max="21" width="5" style="31" customWidth="1"/>
    <col min="22" max="22" width="1.140625" style="31" customWidth="1"/>
    <col min="23" max="23" width="2.28515625" style="31" customWidth="1"/>
    <col min="24" max="24" width="1.140625" style="31" customWidth="1"/>
    <col min="25" max="25" width="4.42578125" style="31" customWidth="1"/>
    <col min="26" max="26" width="1.28515625" style="31" customWidth="1"/>
    <col min="27" max="27" width="1" style="31" customWidth="1"/>
    <col min="28" max="256" width="6.85546875" style="31" customWidth="1"/>
    <col min="257" max="258" width="1.140625" style="31" customWidth="1"/>
    <col min="259" max="259" width="2.28515625" style="31" customWidth="1"/>
    <col min="260" max="260" width="1.140625" style="31" customWidth="1"/>
    <col min="261" max="261" width="2.28515625" style="31" customWidth="1"/>
    <col min="262" max="262" width="17.7109375" style="31" customWidth="1"/>
    <col min="263" max="263" width="8.5703125" style="31" customWidth="1"/>
    <col min="264" max="264" width="3.42578125" style="31" customWidth="1"/>
    <col min="265" max="265" width="7.28515625" style="31" customWidth="1"/>
    <col min="266" max="266" width="2.42578125" style="31" customWidth="1"/>
    <col min="267" max="267" width="1.7109375" style="31" customWidth="1"/>
    <col min="268" max="270" width="1.140625" style="31" customWidth="1"/>
    <col min="271" max="271" width="14.85546875" style="31" customWidth="1"/>
    <col min="272" max="272" width="4.5703125" style="31" customWidth="1"/>
    <col min="273" max="273" width="8" style="31" customWidth="1"/>
    <col min="274" max="274" width="1.28515625" style="31" customWidth="1"/>
    <col min="275" max="275" width="4.42578125" style="31" customWidth="1"/>
    <col min="276" max="276" width="5.28515625" style="31" customWidth="1"/>
    <col min="277" max="277" width="5" style="31" customWidth="1"/>
    <col min="278" max="278" width="1.140625" style="31" customWidth="1"/>
    <col min="279" max="279" width="2.28515625" style="31" customWidth="1"/>
    <col min="280" max="280" width="1.140625" style="31" customWidth="1"/>
    <col min="281" max="281" width="4.42578125" style="31" customWidth="1"/>
    <col min="282" max="282" width="1.28515625" style="31" customWidth="1"/>
    <col min="283" max="283" width="1" style="31" customWidth="1"/>
    <col min="284" max="512" width="6.85546875" style="31" customWidth="1"/>
    <col min="513" max="514" width="1.140625" style="31" customWidth="1"/>
    <col min="515" max="515" width="2.28515625" style="31" customWidth="1"/>
    <col min="516" max="516" width="1.140625" style="31" customWidth="1"/>
    <col min="517" max="517" width="2.28515625" style="31" customWidth="1"/>
    <col min="518" max="518" width="17.7109375" style="31" customWidth="1"/>
    <col min="519" max="519" width="8.5703125" style="31" customWidth="1"/>
    <col min="520" max="520" width="3.42578125" style="31" customWidth="1"/>
    <col min="521" max="521" width="7.28515625" style="31" customWidth="1"/>
    <col min="522" max="522" width="2.42578125" style="31" customWidth="1"/>
    <col min="523" max="523" width="1.7109375" style="31" customWidth="1"/>
    <col min="524" max="526" width="1.140625" style="31" customWidth="1"/>
    <col min="527" max="527" width="14.85546875" style="31" customWidth="1"/>
    <col min="528" max="528" width="4.5703125" style="31" customWidth="1"/>
    <col min="529" max="529" width="8" style="31" customWidth="1"/>
    <col min="530" max="530" width="1.28515625" style="31" customWidth="1"/>
    <col min="531" max="531" width="4.42578125" style="31" customWidth="1"/>
    <col min="532" max="532" width="5.28515625" style="31" customWidth="1"/>
    <col min="533" max="533" width="5" style="31" customWidth="1"/>
    <col min="534" max="534" width="1.140625" style="31" customWidth="1"/>
    <col min="535" max="535" width="2.28515625" style="31" customWidth="1"/>
    <col min="536" max="536" width="1.140625" style="31" customWidth="1"/>
    <col min="537" max="537" width="4.42578125" style="31" customWidth="1"/>
    <col min="538" max="538" width="1.28515625" style="31" customWidth="1"/>
    <col min="539" max="539" width="1" style="31" customWidth="1"/>
    <col min="540" max="768" width="6.85546875" style="31" customWidth="1"/>
    <col min="769" max="770" width="1.140625" style="31" customWidth="1"/>
    <col min="771" max="771" width="2.28515625" style="31" customWidth="1"/>
    <col min="772" max="772" width="1.140625" style="31" customWidth="1"/>
    <col min="773" max="773" width="2.28515625" style="31" customWidth="1"/>
    <col min="774" max="774" width="17.7109375" style="31" customWidth="1"/>
    <col min="775" max="775" width="8.5703125" style="31" customWidth="1"/>
    <col min="776" max="776" width="3.42578125" style="31" customWidth="1"/>
    <col min="777" max="777" width="7.28515625" style="31" customWidth="1"/>
    <col min="778" max="778" width="2.42578125" style="31" customWidth="1"/>
    <col min="779" max="779" width="1.7109375" style="31" customWidth="1"/>
    <col min="780" max="782" width="1.140625" style="31" customWidth="1"/>
    <col min="783" max="783" width="14.85546875" style="31" customWidth="1"/>
    <col min="784" max="784" width="4.5703125" style="31" customWidth="1"/>
    <col min="785" max="785" width="8" style="31" customWidth="1"/>
    <col min="786" max="786" width="1.28515625" style="31" customWidth="1"/>
    <col min="787" max="787" width="4.42578125" style="31" customWidth="1"/>
    <col min="788" max="788" width="5.28515625" style="31" customWidth="1"/>
    <col min="789" max="789" width="5" style="31" customWidth="1"/>
    <col min="790" max="790" width="1.140625" style="31" customWidth="1"/>
    <col min="791" max="791" width="2.28515625" style="31" customWidth="1"/>
    <col min="792" max="792" width="1.140625" style="31" customWidth="1"/>
    <col min="793" max="793" width="4.42578125" style="31" customWidth="1"/>
    <col min="794" max="794" width="1.28515625" style="31" customWidth="1"/>
    <col min="795" max="795" width="1" style="31" customWidth="1"/>
    <col min="796" max="1024" width="6.85546875" style="31" customWidth="1"/>
    <col min="1025" max="1026" width="1.140625" style="31" customWidth="1"/>
    <col min="1027" max="1027" width="2.28515625" style="31" customWidth="1"/>
    <col min="1028" max="1028" width="1.140625" style="31" customWidth="1"/>
    <col min="1029" max="1029" width="2.28515625" style="31" customWidth="1"/>
    <col min="1030" max="1030" width="17.7109375" style="31" customWidth="1"/>
    <col min="1031" max="1031" width="8.5703125" style="31" customWidth="1"/>
    <col min="1032" max="1032" width="3.42578125" style="31" customWidth="1"/>
    <col min="1033" max="1033" width="7.28515625" style="31" customWidth="1"/>
    <col min="1034" max="1034" width="2.42578125" style="31" customWidth="1"/>
    <col min="1035" max="1035" width="1.7109375" style="31" customWidth="1"/>
    <col min="1036" max="1038" width="1.140625" style="31" customWidth="1"/>
    <col min="1039" max="1039" width="14.85546875" style="31" customWidth="1"/>
    <col min="1040" max="1040" width="4.5703125" style="31" customWidth="1"/>
    <col min="1041" max="1041" width="8" style="31" customWidth="1"/>
    <col min="1042" max="1042" width="1.28515625" style="31" customWidth="1"/>
    <col min="1043" max="1043" width="4.42578125" style="31" customWidth="1"/>
    <col min="1044" max="1044" width="5.28515625" style="31" customWidth="1"/>
    <col min="1045" max="1045" width="5" style="31" customWidth="1"/>
    <col min="1046" max="1046" width="1.140625" style="31" customWidth="1"/>
    <col min="1047" max="1047" width="2.28515625" style="31" customWidth="1"/>
    <col min="1048" max="1048" width="1.140625" style="31" customWidth="1"/>
    <col min="1049" max="1049" width="4.42578125" style="31" customWidth="1"/>
    <col min="1050" max="1050" width="1.28515625" style="31" customWidth="1"/>
    <col min="1051" max="1051" width="1" style="31" customWidth="1"/>
    <col min="1052" max="1280" width="6.85546875" style="31" customWidth="1"/>
    <col min="1281" max="1282" width="1.140625" style="31" customWidth="1"/>
    <col min="1283" max="1283" width="2.28515625" style="31" customWidth="1"/>
    <col min="1284" max="1284" width="1.140625" style="31" customWidth="1"/>
    <col min="1285" max="1285" width="2.28515625" style="31" customWidth="1"/>
    <col min="1286" max="1286" width="17.7109375" style="31" customWidth="1"/>
    <col min="1287" max="1287" width="8.5703125" style="31" customWidth="1"/>
    <col min="1288" max="1288" width="3.42578125" style="31" customWidth="1"/>
    <col min="1289" max="1289" width="7.28515625" style="31" customWidth="1"/>
    <col min="1290" max="1290" width="2.42578125" style="31" customWidth="1"/>
    <col min="1291" max="1291" width="1.7109375" style="31" customWidth="1"/>
    <col min="1292" max="1294" width="1.140625" style="31" customWidth="1"/>
    <col min="1295" max="1295" width="14.85546875" style="31" customWidth="1"/>
    <col min="1296" max="1296" width="4.5703125" style="31" customWidth="1"/>
    <col min="1297" max="1297" width="8" style="31" customWidth="1"/>
    <col min="1298" max="1298" width="1.28515625" style="31" customWidth="1"/>
    <col min="1299" max="1299" width="4.42578125" style="31" customWidth="1"/>
    <col min="1300" max="1300" width="5.28515625" style="31" customWidth="1"/>
    <col min="1301" max="1301" width="5" style="31" customWidth="1"/>
    <col min="1302" max="1302" width="1.140625" style="31" customWidth="1"/>
    <col min="1303" max="1303" width="2.28515625" style="31" customWidth="1"/>
    <col min="1304" max="1304" width="1.140625" style="31" customWidth="1"/>
    <col min="1305" max="1305" width="4.42578125" style="31" customWidth="1"/>
    <col min="1306" max="1306" width="1.28515625" style="31" customWidth="1"/>
    <col min="1307" max="1307" width="1" style="31" customWidth="1"/>
    <col min="1308" max="1536" width="6.85546875" style="31" customWidth="1"/>
    <col min="1537" max="1538" width="1.140625" style="31" customWidth="1"/>
    <col min="1539" max="1539" width="2.28515625" style="31" customWidth="1"/>
    <col min="1540" max="1540" width="1.140625" style="31" customWidth="1"/>
    <col min="1541" max="1541" width="2.28515625" style="31" customWidth="1"/>
    <col min="1542" max="1542" width="17.7109375" style="31" customWidth="1"/>
    <col min="1543" max="1543" width="8.5703125" style="31" customWidth="1"/>
    <col min="1544" max="1544" width="3.42578125" style="31" customWidth="1"/>
    <col min="1545" max="1545" width="7.28515625" style="31" customWidth="1"/>
    <col min="1546" max="1546" width="2.42578125" style="31" customWidth="1"/>
    <col min="1547" max="1547" width="1.7109375" style="31" customWidth="1"/>
    <col min="1548" max="1550" width="1.140625" style="31" customWidth="1"/>
    <col min="1551" max="1551" width="14.85546875" style="31" customWidth="1"/>
    <col min="1552" max="1552" width="4.5703125" style="31" customWidth="1"/>
    <col min="1553" max="1553" width="8" style="31" customWidth="1"/>
    <col min="1554" max="1554" width="1.28515625" style="31" customWidth="1"/>
    <col min="1555" max="1555" width="4.42578125" style="31" customWidth="1"/>
    <col min="1556" max="1556" width="5.28515625" style="31" customWidth="1"/>
    <col min="1557" max="1557" width="5" style="31" customWidth="1"/>
    <col min="1558" max="1558" width="1.140625" style="31" customWidth="1"/>
    <col min="1559" max="1559" width="2.28515625" style="31" customWidth="1"/>
    <col min="1560" max="1560" width="1.140625" style="31" customWidth="1"/>
    <col min="1561" max="1561" width="4.42578125" style="31" customWidth="1"/>
    <col min="1562" max="1562" width="1.28515625" style="31" customWidth="1"/>
    <col min="1563" max="1563" width="1" style="31" customWidth="1"/>
    <col min="1564" max="1792" width="6.85546875" style="31" customWidth="1"/>
    <col min="1793" max="1794" width="1.140625" style="31" customWidth="1"/>
    <col min="1795" max="1795" width="2.28515625" style="31" customWidth="1"/>
    <col min="1796" max="1796" width="1.140625" style="31" customWidth="1"/>
    <col min="1797" max="1797" width="2.28515625" style="31" customWidth="1"/>
    <col min="1798" max="1798" width="17.7109375" style="31" customWidth="1"/>
    <col min="1799" max="1799" width="8.5703125" style="31" customWidth="1"/>
    <col min="1800" max="1800" width="3.42578125" style="31" customWidth="1"/>
    <col min="1801" max="1801" width="7.28515625" style="31" customWidth="1"/>
    <col min="1802" max="1802" width="2.42578125" style="31" customWidth="1"/>
    <col min="1803" max="1803" width="1.7109375" style="31" customWidth="1"/>
    <col min="1804" max="1806" width="1.140625" style="31" customWidth="1"/>
    <col min="1807" max="1807" width="14.85546875" style="31" customWidth="1"/>
    <col min="1808" max="1808" width="4.5703125" style="31" customWidth="1"/>
    <col min="1809" max="1809" width="8" style="31" customWidth="1"/>
    <col min="1810" max="1810" width="1.28515625" style="31" customWidth="1"/>
    <col min="1811" max="1811" width="4.42578125" style="31" customWidth="1"/>
    <col min="1812" max="1812" width="5.28515625" style="31" customWidth="1"/>
    <col min="1813" max="1813" width="5" style="31" customWidth="1"/>
    <col min="1814" max="1814" width="1.140625" style="31" customWidth="1"/>
    <col min="1815" max="1815" width="2.28515625" style="31" customWidth="1"/>
    <col min="1816" max="1816" width="1.140625" style="31" customWidth="1"/>
    <col min="1817" max="1817" width="4.42578125" style="31" customWidth="1"/>
    <col min="1818" max="1818" width="1.28515625" style="31" customWidth="1"/>
    <col min="1819" max="1819" width="1" style="31" customWidth="1"/>
    <col min="1820" max="2048" width="6.85546875" style="31" customWidth="1"/>
    <col min="2049" max="2050" width="1.140625" style="31" customWidth="1"/>
    <col min="2051" max="2051" width="2.28515625" style="31" customWidth="1"/>
    <col min="2052" max="2052" width="1.140625" style="31" customWidth="1"/>
    <col min="2053" max="2053" width="2.28515625" style="31" customWidth="1"/>
    <col min="2054" max="2054" width="17.7109375" style="31" customWidth="1"/>
    <col min="2055" max="2055" width="8.5703125" style="31" customWidth="1"/>
    <col min="2056" max="2056" width="3.42578125" style="31" customWidth="1"/>
    <col min="2057" max="2057" width="7.28515625" style="31" customWidth="1"/>
    <col min="2058" max="2058" width="2.42578125" style="31" customWidth="1"/>
    <col min="2059" max="2059" width="1.7109375" style="31" customWidth="1"/>
    <col min="2060" max="2062" width="1.140625" style="31" customWidth="1"/>
    <col min="2063" max="2063" width="14.85546875" style="31" customWidth="1"/>
    <col min="2064" max="2064" width="4.5703125" style="31" customWidth="1"/>
    <col min="2065" max="2065" width="8" style="31" customWidth="1"/>
    <col min="2066" max="2066" width="1.28515625" style="31" customWidth="1"/>
    <col min="2067" max="2067" width="4.42578125" style="31" customWidth="1"/>
    <col min="2068" max="2068" width="5.28515625" style="31" customWidth="1"/>
    <col min="2069" max="2069" width="5" style="31" customWidth="1"/>
    <col min="2070" max="2070" width="1.140625" style="31" customWidth="1"/>
    <col min="2071" max="2071" width="2.28515625" style="31" customWidth="1"/>
    <col min="2072" max="2072" width="1.140625" style="31" customWidth="1"/>
    <col min="2073" max="2073" width="4.42578125" style="31" customWidth="1"/>
    <col min="2074" max="2074" width="1.28515625" style="31" customWidth="1"/>
    <col min="2075" max="2075" width="1" style="31" customWidth="1"/>
    <col min="2076" max="2304" width="6.85546875" style="31" customWidth="1"/>
    <col min="2305" max="2306" width="1.140625" style="31" customWidth="1"/>
    <col min="2307" max="2307" width="2.28515625" style="31" customWidth="1"/>
    <col min="2308" max="2308" width="1.140625" style="31" customWidth="1"/>
    <col min="2309" max="2309" width="2.28515625" style="31" customWidth="1"/>
    <col min="2310" max="2310" width="17.7109375" style="31" customWidth="1"/>
    <col min="2311" max="2311" width="8.5703125" style="31" customWidth="1"/>
    <col min="2312" max="2312" width="3.42578125" style="31" customWidth="1"/>
    <col min="2313" max="2313" width="7.28515625" style="31" customWidth="1"/>
    <col min="2314" max="2314" width="2.42578125" style="31" customWidth="1"/>
    <col min="2315" max="2315" width="1.7109375" style="31" customWidth="1"/>
    <col min="2316" max="2318" width="1.140625" style="31" customWidth="1"/>
    <col min="2319" max="2319" width="14.85546875" style="31" customWidth="1"/>
    <col min="2320" max="2320" width="4.5703125" style="31" customWidth="1"/>
    <col min="2321" max="2321" width="8" style="31" customWidth="1"/>
    <col min="2322" max="2322" width="1.28515625" style="31" customWidth="1"/>
    <col min="2323" max="2323" width="4.42578125" style="31" customWidth="1"/>
    <col min="2324" max="2324" width="5.28515625" style="31" customWidth="1"/>
    <col min="2325" max="2325" width="5" style="31" customWidth="1"/>
    <col min="2326" max="2326" width="1.140625" style="31" customWidth="1"/>
    <col min="2327" max="2327" width="2.28515625" style="31" customWidth="1"/>
    <col min="2328" max="2328" width="1.140625" style="31" customWidth="1"/>
    <col min="2329" max="2329" width="4.42578125" style="31" customWidth="1"/>
    <col min="2330" max="2330" width="1.28515625" style="31" customWidth="1"/>
    <col min="2331" max="2331" width="1" style="31" customWidth="1"/>
    <col min="2332" max="2560" width="6.85546875" style="31" customWidth="1"/>
    <col min="2561" max="2562" width="1.140625" style="31" customWidth="1"/>
    <col min="2563" max="2563" width="2.28515625" style="31" customWidth="1"/>
    <col min="2564" max="2564" width="1.140625" style="31" customWidth="1"/>
    <col min="2565" max="2565" width="2.28515625" style="31" customWidth="1"/>
    <col min="2566" max="2566" width="17.7109375" style="31" customWidth="1"/>
    <col min="2567" max="2567" width="8.5703125" style="31" customWidth="1"/>
    <col min="2568" max="2568" width="3.42578125" style="31" customWidth="1"/>
    <col min="2569" max="2569" width="7.28515625" style="31" customWidth="1"/>
    <col min="2570" max="2570" width="2.42578125" style="31" customWidth="1"/>
    <col min="2571" max="2571" width="1.7109375" style="31" customWidth="1"/>
    <col min="2572" max="2574" width="1.140625" style="31" customWidth="1"/>
    <col min="2575" max="2575" width="14.85546875" style="31" customWidth="1"/>
    <col min="2576" max="2576" width="4.5703125" style="31" customWidth="1"/>
    <col min="2577" max="2577" width="8" style="31" customWidth="1"/>
    <col min="2578" max="2578" width="1.28515625" style="31" customWidth="1"/>
    <col min="2579" max="2579" width="4.42578125" style="31" customWidth="1"/>
    <col min="2580" max="2580" width="5.28515625" style="31" customWidth="1"/>
    <col min="2581" max="2581" width="5" style="31" customWidth="1"/>
    <col min="2582" max="2582" width="1.140625" style="31" customWidth="1"/>
    <col min="2583" max="2583" width="2.28515625" style="31" customWidth="1"/>
    <col min="2584" max="2584" width="1.140625" style="31" customWidth="1"/>
    <col min="2585" max="2585" width="4.42578125" style="31" customWidth="1"/>
    <col min="2586" max="2586" width="1.28515625" style="31" customWidth="1"/>
    <col min="2587" max="2587" width="1" style="31" customWidth="1"/>
    <col min="2588" max="2816" width="6.85546875" style="31" customWidth="1"/>
    <col min="2817" max="2818" width="1.140625" style="31" customWidth="1"/>
    <col min="2819" max="2819" width="2.28515625" style="31" customWidth="1"/>
    <col min="2820" max="2820" width="1.140625" style="31" customWidth="1"/>
    <col min="2821" max="2821" width="2.28515625" style="31" customWidth="1"/>
    <col min="2822" max="2822" width="17.7109375" style="31" customWidth="1"/>
    <col min="2823" max="2823" width="8.5703125" style="31" customWidth="1"/>
    <col min="2824" max="2824" width="3.42578125" style="31" customWidth="1"/>
    <col min="2825" max="2825" width="7.28515625" style="31" customWidth="1"/>
    <col min="2826" max="2826" width="2.42578125" style="31" customWidth="1"/>
    <col min="2827" max="2827" width="1.7109375" style="31" customWidth="1"/>
    <col min="2828" max="2830" width="1.140625" style="31" customWidth="1"/>
    <col min="2831" max="2831" width="14.85546875" style="31" customWidth="1"/>
    <col min="2832" max="2832" width="4.5703125" style="31" customWidth="1"/>
    <col min="2833" max="2833" width="8" style="31" customWidth="1"/>
    <col min="2834" max="2834" width="1.28515625" style="31" customWidth="1"/>
    <col min="2835" max="2835" width="4.42578125" style="31" customWidth="1"/>
    <col min="2836" max="2836" width="5.28515625" style="31" customWidth="1"/>
    <col min="2837" max="2837" width="5" style="31" customWidth="1"/>
    <col min="2838" max="2838" width="1.140625" style="31" customWidth="1"/>
    <col min="2839" max="2839" width="2.28515625" style="31" customWidth="1"/>
    <col min="2840" max="2840" width="1.140625" style="31" customWidth="1"/>
    <col min="2841" max="2841" width="4.42578125" style="31" customWidth="1"/>
    <col min="2842" max="2842" width="1.28515625" style="31" customWidth="1"/>
    <col min="2843" max="2843" width="1" style="31" customWidth="1"/>
    <col min="2844" max="3072" width="6.85546875" style="31" customWidth="1"/>
    <col min="3073" max="3074" width="1.140625" style="31" customWidth="1"/>
    <col min="3075" max="3075" width="2.28515625" style="31" customWidth="1"/>
    <col min="3076" max="3076" width="1.140625" style="31" customWidth="1"/>
    <col min="3077" max="3077" width="2.28515625" style="31" customWidth="1"/>
    <col min="3078" max="3078" width="17.7109375" style="31" customWidth="1"/>
    <col min="3079" max="3079" width="8.5703125" style="31" customWidth="1"/>
    <col min="3080" max="3080" width="3.42578125" style="31" customWidth="1"/>
    <col min="3081" max="3081" width="7.28515625" style="31" customWidth="1"/>
    <col min="3082" max="3082" width="2.42578125" style="31" customWidth="1"/>
    <col min="3083" max="3083" width="1.7109375" style="31" customWidth="1"/>
    <col min="3084" max="3086" width="1.140625" style="31" customWidth="1"/>
    <col min="3087" max="3087" width="14.85546875" style="31" customWidth="1"/>
    <col min="3088" max="3088" width="4.5703125" style="31" customWidth="1"/>
    <col min="3089" max="3089" width="8" style="31" customWidth="1"/>
    <col min="3090" max="3090" width="1.28515625" style="31" customWidth="1"/>
    <col min="3091" max="3091" width="4.42578125" style="31" customWidth="1"/>
    <col min="3092" max="3092" width="5.28515625" style="31" customWidth="1"/>
    <col min="3093" max="3093" width="5" style="31" customWidth="1"/>
    <col min="3094" max="3094" width="1.140625" style="31" customWidth="1"/>
    <col min="3095" max="3095" width="2.28515625" style="31" customWidth="1"/>
    <col min="3096" max="3096" width="1.140625" style="31" customWidth="1"/>
    <col min="3097" max="3097" width="4.42578125" style="31" customWidth="1"/>
    <col min="3098" max="3098" width="1.28515625" style="31" customWidth="1"/>
    <col min="3099" max="3099" width="1" style="31" customWidth="1"/>
    <col min="3100" max="3328" width="6.85546875" style="31" customWidth="1"/>
    <col min="3329" max="3330" width="1.140625" style="31" customWidth="1"/>
    <col min="3331" max="3331" width="2.28515625" style="31" customWidth="1"/>
    <col min="3332" max="3332" width="1.140625" style="31" customWidth="1"/>
    <col min="3333" max="3333" width="2.28515625" style="31" customWidth="1"/>
    <col min="3334" max="3334" width="17.7109375" style="31" customWidth="1"/>
    <col min="3335" max="3335" width="8.5703125" style="31" customWidth="1"/>
    <col min="3336" max="3336" width="3.42578125" style="31" customWidth="1"/>
    <col min="3337" max="3337" width="7.28515625" style="31" customWidth="1"/>
    <col min="3338" max="3338" width="2.42578125" style="31" customWidth="1"/>
    <col min="3339" max="3339" width="1.7109375" style="31" customWidth="1"/>
    <col min="3340" max="3342" width="1.140625" style="31" customWidth="1"/>
    <col min="3343" max="3343" width="14.85546875" style="31" customWidth="1"/>
    <col min="3344" max="3344" width="4.5703125" style="31" customWidth="1"/>
    <col min="3345" max="3345" width="8" style="31" customWidth="1"/>
    <col min="3346" max="3346" width="1.28515625" style="31" customWidth="1"/>
    <col min="3347" max="3347" width="4.42578125" style="31" customWidth="1"/>
    <col min="3348" max="3348" width="5.28515625" style="31" customWidth="1"/>
    <col min="3349" max="3349" width="5" style="31" customWidth="1"/>
    <col min="3350" max="3350" width="1.140625" style="31" customWidth="1"/>
    <col min="3351" max="3351" width="2.28515625" style="31" customWidth="1"/>
    <col min="3352" max="3352" width="1.140625" style="31" customWidth="1"/>
    <col min="3353" max="3353" width="4.42578125" style="31" customWidth="1"/>
    <col min="3354" max="3354" width="1.28515625" style="31" customWidth="1"/>
    <col min="3355" max="3355" width="1" style="31" customWidth="1"/>
    <col min="3356" max="3584" width="6.85546875" style="31" customWidth="1"/>
    <col min="3585" max="3586" width="1.140625" style="31" customWidth="1"/>
    <col min="3587" max="3587" width="2.28515625" style="31" customWidth="1"/>
    <col min="3588" max="3588" width="1.140625" style="31" customWidth="1"/>
    <col min="3589" max="3589" width="2.28515625" style="31" customWidth="1"/>
    <col min="3590" max="3590" width="17.7109375" style="31" customWidth="1"/>
    <col min="3591" max="3591" width="8.5703125" style="31" customWidth="1"/>
    <col min="3592" max="3592" width="3.42578125" style="31" customWidth="1"/>
    <col min="3593" max="3593" width="7.28515625" style="31" customWidth="1"/>
    <col min="3594" max="3594" width="2.42578125" style="31" customWidth="1"/>
    <col min="3595" max="3595" width="1.7109375" style="31" customWidth="1"/>
    <col min="3596" max="3598" width="1.140625" style="31" customWidth="1"/>
    <col min="3599" max="3599" width="14.85546875" style="31" customWidth="1"/>
    <col min="3600" max="3600" width="4.5703125" style="31" customWidth="1"/>
    <col min="3601" max="3601" width="8" style="31" customWidth="1"/>
    <col min="3602" max="3602" width="1.28515625" style="31" customWidth="1"/>
    <col min="3603" max="3603" width="4.42578125" style="31" customWidth="1"/>
    <col min="3604" max="3604" width="5.28515625" style="31" customWidth="1"/>
    <col min="3605" max="3605" width="5" style="31" customWidth="1"/>
    <col min="3606" max="3606" width="1.140625" style="31" customWidth="1"/>
    <col min="3607" max="3607" width="2.28515625" style="31" customWidth="1"/>
    <col min="3608" max="3608" width="1.140625" style="31" customWidth="1"/>
    <col min="3609" max="3609" width="4.42578125" style="31" customWidth="1"/>
    <col min="3610" max="3610" width="1.28515625" style="31" customWidth="1"/>
    <col min="3611" max="3611" width="1" style="31" customWidth="1"/>
    <col min="3612" max="3840" width="6.85546875" style="31" customWidth="1"/>
    <col min="3841" max="3842" width="1.140625" style="31" customWidth="1"/>
    <col min="3843" max="3843" width="2.28515625" style="31" customWidth="1"/>
    <col min="3844" max="3844" width="1.140625" style="31" customWidth="1"/>
    <col min="3845" max="3845" width="2.28515625" style="31" customWidth="1"/>
    <col min="3846" max="3846" width="17.7109375" style="31" customWidth="1"/>
    <col min="3847" max="3847" width="8.5703125" style="31" customWidth="1"/>
    <col min="3848" max="3848" width="3.42578125" style="31" customWidth="1"/>
    <col min="3849" max="3849" width="7.28515625" style="31" customWidth="1"/>
    <col min="3850" max="3850" width="2.42578125" style="31" customWidth="1"/>
    <col min="3851" max="3851" width="1.7109375" style="31" customWidth="1"/>
    <col min="3852" max="3854" width="1.140625" style="31" customWidth="1"/>
    <col min="3855" max="3855" width="14.85546875" style="31" customWidth="1"/>
    <col min="3856" max="3856" width="4.5703125" style="31" customWidth="1"/>
    <col min="3857" max="3857" width="8" style="31" customWidth="1"/>
    <col min="3858" max="3858" width="1.28515625" style="31" customWidth="1"/>
    <col min="3859" max="3859" width="4.42578125" style="31" customWidth="1"/>
    <col min="3860" max="3860" width="5.28515625" style="31" customWidth="1"/>
    <col min="3861" max="3861" width="5" style="31" customWidth="1"/>
    <col min="3862" max="3862" width="1.140625" style="31" customWidth="1"/>
    <col min="3863" max="3863" width="2.28515625" style="31" customWidth="1"/>
    <col min="3864" max="3864" width="1.140625" style="31" customWidth="1"/>
    <col min="3865" max="3865" width="4.42578125" style="31" customWidth="1"/>
    <col min="3866" max="3866" width="1.28515625" style="31" customWidth="1"/>
    <col min="3867" max="3867" width="1" style="31" customWidth="1"/>
    <col min="3868" max="4096" width="6.85546875" style="31" customWidth="1"/>
    <col min="4097" max="4098" width="1.140625" style="31" customWidth="1"/>
    <col min="4099" max="4099" width="2.28515625" style="31" customWidth="1"/>
    <col min="4100" max="4100" width="1.140625" style="31" customWidth="1"/>
    <col min="4101" max="4101" width="2.28515625" style="31" customWidth="1"/>
    <col min="4102" max="4102" width="17.7109375" style="31" customWidth="1"/>
    <col min="4103" max="4103" width="8.5703125" style="31" customWidth="1"/>
    <col min="4104" max="4104" width="3.42578125" style="31" customWidth="1"/>
    <col min="4105" max="4105" width="7.28515625" style="31" customWidth="1"/>
    <col min="4106" max="4106" width="2.42578125" style="31" customWidth="1"/>
    <col min="4107" max="4107" width="1.7109375" style="31" customWidth="1"/>
    <col min="4108" max="4110" width="1.140625" style="31" customWidth="1"/>
    <col min="4111" max="4111" width="14.85546875" style="31" customWidth="1"/>
    <col min="4112" max="4112" width="4.5703125" style="31" customWidth="1"/>
    <col min="4113" max="4113" width="8" style="31" customWidth="1"/>
    <col min="4114" max="4114" width="1.28515625" style="31" customWidth="1"/>
    <col min="4115" max="4115" width="4.42578125" style="31" customWidth="1"/>
    <col min="4116" max="4116" width="5.28515625" style="31" customWidth="1"/>
    <col min="4117" max="4117" width="5" style="31" customWidth="1"/>
    <col min="4118" max="4118" width="1.140625" style="31" customWidth="1"/>
    <col min="4119" max="4119" width="2.28515625" style="31" customWidth="1"/>
    <col min="4120" max="4120" width="1.140625" style="31" customWidth="1"/>
    <col min="4121" max="4121" width="4.42578125" style="31" customWidth="1"/>
    <col min="4122" max="4122" width="1.28515625" style="31" customWidth="1"/>
    <col min="4123" max="4123" width="1" style="31" customWidth="1"/>
    <col min="4124" max="4352" width="6.85546875" style="31" customWidth="1"/>
    <col min="4353" max="4354" width="1.140625" style="31" customWidth="1"/>
    <col min="4355" max="4355" width="2.28515625" style="31" customWidth="1"/>
    <col min="4356" max="4356" width="1.140625" style="31" customWidth="1"/>
    <col min="4357" max="4357" width="2.28515625" style="31" customWidth="1"/>
    <col min="4358" max="4358" width="17.7109375" style="31" customWidth="1"/>
    <col min="4359" max="4359" width="8.5703125" style="31" customWidth="1"/>
    <col min="4360" max="4360" width="3.42578125" style="31" customWidth="1"/>
    <col min="4361" max="4361" width="7.28515625" style="31" customWidth="1"/>
    <col min="4362" max="4362" width="2.42578125" style="31" customWidth="1"/>
    <col min="4363" max="4363" width="1.7109375" style="31" customWidth="1"/>
    <col min="4364" max="4366" width="1.140625" style="31" customWidth="1"/>
    <col min="4367" max="4367" width="14.85546875" style="31" customWidth="1"/>
    <col min="4368" max="4368" width="4.5703125" style="31" customWidth="1"/>
    <col min="4369" max="4369" width="8" style="31" customWidth="1"/>
    <col min="4370" max="4370" width="1.28515625" style="31" customWidth="1"/>
    <col min="4371" max="4371" width="4.42578125" style="31" customWidth="1"/>
    <col min="4372" max="4372" width="5.28515625" style="31" customWidth="1"/>
    <col min="4373" max="4373" width="5" style="31" customWidth="1"/>
    <col min="4374" max="4374" width="1.140625" style="31" customWidth="1"/>
    <col min="4375" max="4375" width="2.28515625" style="31" customWidth="1"/>
    <col min="4376" max="4376" width="1.140625" style="31" customWidth="1"/>
    <col min="4377" max="4377" width="4.42578125" style="31" customWidth="1"/>
    <col min="4378" max="4378" width="1.28515625" style="31" customWidth="1"/>
    <col min="4379" max="4379" width="1" style="31" customWidth="1"/>
    <col min="4380" max="4608" width="6.85546875" style="31" customWidth="1"/>
    <col min="4609" max="4610" width="1.140625" style="31" customWidth="1"/>
    <col min="4611" max="4611" width="2.28515625" style="31" customWidth="1"/>
    <col min="4612" max="4612" width="1.140625" style="31" customWidth="1"/>
    <col min="4613" max="4613" width="2.28515625" style="31" customWidth="1"/>
    <col min="4614" max="4614" width="17.7109375" style="31" customWidth="1"/>
    <col min="4615" max="4615" width="8.5703125" style="31" customWidth="1"/>
    <col min="4616" max="4616" width="3.42578125" style="31" customWidth="1"/>
    <col min="4617" max="4617" width="7.28515625" style="31" customWidth="1"/>
    <col min="4618" max="4618" width="2.42578125" style="31" customWidth="1"/>
    <col min="4619" max="4619" width="1.7109375" style="31" customWidth="1"/>
    <col min="4620" max="4622" width="1.140625" style="31" customWidth="1"/>
    <col min="4623" max="4623" width="14.85546875" style="31" customWidth="1"/>
    <col min="4624" max="4624" width="4.5703125" style="31" customWidth="1"/>
    <col min="4625" max="4625" width="8" style="31" customWidth="1"/>
    <col min="4626" max="4626" width="1.28515625" style="31" customWidth="1"/>
    <col min="4627" max="4627" width="4.42578125" style="31" customWidth="1"/>
    <col min="4628" max="4628" width="5.28515625" style="31" customWidth="1"/>
    <col min="4629" max="4629" width="5" style="31" customWidth="1"/>
    <col min="4630" max="4630" width="1.140625" style="31" customWidth="1"/>
    <col min="4631" max="4631" width="2.28515625" style="31" customWidth="1"/>
    <col min="4632" max="4632" width="1.140625" style="31" customWidth="1"/>
    <col min="4633" max="4633" width="4.42578125" style="31" customWidth="1"/>
    <col min="4634" max="4634" width="1.28515625" style="31" customWidth="1"/>
    <col min="4635" max="4635" width="1" style="31" customWidth="1"/>
    <col min="4636" max="4864" width="6.85546875" style="31" customWidth="1"/>
    <col min="4865" max="4866" width="1.140625" style="31" customWidth="1"/>
    <col min="4867" max="4867" width="2.28515625" style="31" customWidth="1"/>
    <col min="4868" max="4868" width="1.140625" style="31" customWidth="1"/>
    <col min="4869" max="4869" width="2.28515625" style="31" customWidth="1"/>
    <col min="4870" max="4870" width="17.7109375" style="31" customWidth="1"/>
    <col min="4871" max="4871" width="8.5703125" style="31" customWidth="1"/>
    <col min="4872" max="4872" width="3.42578125" style="31" customWidth="1"/>
    <col min="4873" max="4873" width="7.28515625" style="31" customWidth="1"/>
    <col min="4874" max="4874" width="2.42578125" style="31" customWidth="1"/>
    <col min="4875" max="4875" width="1.7109375" style="31" customWidth="1"/>
    <col min="4876" max="4878" width="1.140625" style="31" customWidth="1"/>
    <col min="4879" max="4879" width="14.85546875" style="31" customWidth="1"/>
    <col min="4880" max="4880" width="4.5703125" style="31" customWidth="1"/>
    <col min="4881" max="4881" width="8" style="31" customWidth="1"/>
    <col min="4882" max="4882" width="1.28515625" style="31" customWidth="1"/>
    <col min="4883" max="4883" width="4.42578125" style="31" customWidth="1"/>
    <col min="4884" max="4884" width="5.28515625" style="31" customWidth="1"/>
    <col min="4885" max="4885" width="5" style="31" customWidth="1"/>
    <col min="4886" max="4886" width="1.140625" style="31" customWidth="1"/>
    <col min="4887" max="4887" width="2.28515625" style="31" customWidth="1"/>
    <col min="4888" max="4888" width="1.140625" style="31" customWidth="1"/>
    <col min="4889" max="4889" width="4.42578125" style="31" customWidth="1"/>
    <col min="4890" max="4890" width="1.28515625" style="31" customWidth="1"/>
    <col min="4891" max="4891" width="1" style="31" customWidth="1"/>
    <col min="4892" max="5120" width="6.85546875" style="31" customWidth="1"/>
    <col min="5121" max="5122" width="1.140625" style="31" customWidth="1"/>
    <col min="5123" max="5123" width="2.28515625" style="31" customWidth="1"/>
    <col min="5124" max="5124" width="1.140625" style="31" customWidth="1"/>
    <col min="5125" max="5125" width="2.28515625" style="31" customWidth="1"/>
    <col min="5126" max="5126" width="17.7109375" style="31" customWidth="1"/>
    <col min="5127" max="5127" width="8.5703125" style="31" customWidth="1"/>
    <col min="5128" max="5128" width="3.42578125" style="31" customWidth="1"/>
    <col min="5129" max="5129" width="7.28515625" style="31" customWidth="1"/>
    <col min="5130" max="5130" width="2.42578125" style="31" customWidth="1"/>
    <col min="5131" max="5131" width="1.7109375" style="31" customWidth="1"/>
    <col min="5132" max="5134" width="1.140625" style="31" customWidth="1"/>
    <col min="5135" max="5135" width="14.85546875" style="31" customWidth="1"/>
    <col min="5136" max="5136" width="4.5703125" style="31" customWidth="1"/>
    <col min="5137" max="5137" width="8" style="31" customWidth="1"/>
    <col min="5138" max="5138" width="1.28515625" style="31" customWidth="1"/>
    <col min="5139" max="5139" width="4.42578125" style="31" customWidth="1"/>
    <col min="5140" max="5140" width="5.28515625" style="31" customWidth="1"/>
    <col min="5141" max="5141" width="5" style="31" customWidth="1"/>
    <col min="5142" max="5142" width="1.140625" style="31" customWidth="1"/>
    <col min="5143" max="5143" width="2.28515625" style="31" customWidth="1"/>
    <col min="5144" max="5144" width="1.140625" style="31" customWidth="1"/>
    <col min="5145" max="5145" width="4.42578125" style="31" customWidth="1"/>
    <col min="5146" max="5146" width="1.28515625" style="31" customWidth="1"/>
    <col min="5147" max="5147" width="1" style="31" customWidth="1"/>
    <col min="5148" max="5376" width="6.85546875" style="31" customWidth="1"/>
    <col min="5377" max="5378" width="1.140625" style="31" customWidth="1"/>
    <col min="5379" max="5379" width="2.28515625" style="31" customWidth="1"/>
    <col min="5380" max="5380" width="1.140625" style="31" customWidth="1"/>
    <col min="5381" max="5381" width="2.28515625" style="31" customWidth="1"/>
    <col min="5382" max="5382" width="17.7109375" style="31" customWidth="1"/>
    <col min="5383" max="5383" width="8.5703125" style="31" customWidth="1"/>
    <col min="5384" max="5384" width="3.42578125" style="31" customWidth="1"/>
    <col min="5385" max="5385" width="7.28515625" style="31" customWidth="1"/>
    <col min="5386" max="5386" width="2.42578125" style="31" customWidth="1"/>
    <col min="5387" max="5387" width="1.7109375" style="31" customWidth="1"/>
    <col min="5388" max="5390" width="1.140625" style="31" customWidth="1"/>
    <col min="5391" max="5391" width="14.85546875" style="31" customWidth="1"/>
    <col min="5392" max="5392" width="4.5703125" style="31" customWidth="1"/>
    <col min="5393" max="5393" width="8" style="31" customWidth="1"/>
    <col min="5394" max="5394" width="1.28515625" style="31" customWidth="1"/>
    <col min="5395" max="5395" width="4.42578125" style="31" customWidth="1"/>
    <col min="5396" max="5396" width="5.28515625" style="31" customWidth="1"/>
    <col min="5397" max="5397" width="5" style="31" customWidth="1"/>
    <col min="5398" max="5398" width="1.140625" style="31" customWidth="1"/>
    <col min="5399" max="5399" width="2.28515625" style="31" customWidth="1"/>
    <col min="5400" max="5400" width="1.140625" style="31" customWidth="1"/>
    <col min="5401" max="5401" width="4.42578125" style="31" customWidth="1"/>
    <col min="5402" max="5402" width="1.28515625" style="31" customWidth="1"/>
    <col min="5403" max="5403" width="1" style="31" customWidth="1"/>
    <col min="5404" max="5632" width="6.85546875" style="31" customWidth="1"/>
    <col min="5633" max="5634" width="1.140625" style="31" customWidth="1"/>
    <col min="5635" max="5635" width="2.28515625" style="31" customWidth="1"/>
    <col min="5636" max="5636" width="1.140625" style="31" customWidth="1"/>
    <col min="5637" max="5637" width="2.28515625" style="31" customWidth="1"/>
    <col min="5638" max="5638" width="17.7109375" style="31" customWidth="1"/>
    <col min="5639" max="5639" width="8.5703125" style="31" customWidth="1"/>
    <col min="5640" max="5640" width="3.42578125" style="31" customWidth="1"/>
    <col min="5641" max="5641" width="7.28515625" style="31" customWidth="1"/>
    <col min="5642" max="5642" width="2.42578125" style="31" customWidth="1"/>
    <col min="5643" max="5643" width="1.7109375" style="31" customWidth="1"/>
    <col min="5644" max="5646" width="1.140625" style="31" customWidth="1"/>
    <col min="5647" max="5647" width="14.85546875" style="31" customWidth="1"/>
    <col min="5648" max="5648" width="4.5703125" style="31" customWidth="1"/>
    <col min="5649" max="5649" width="8" style="31" customWidth="1"/>
    <col min="5650" max="5650" width="1.28515625" style="31" customWidth="1"/>
    <col min="5651" max="5651" width="4.42578125" style="31" customWidth="1"/>
    <col min="5652" max="5652" width="5.28515625" style="31" customWidth="1"/>
    <col min="5653" max="5653" width="5" style="31" customWidth="1"/>
    <col min="5654" max="5654" width="1.140625" style="31" customWidth="1"/>
    <col min="5655" max="5655" width="2.28515625" style="31" customWidth="1"/>
    <col min="5656" max="5656" width="1.140625" style="31" customWidth="1"/>
    <col min="5657" max="5657" width="4.42578125" style="31" customWidth="1"/>
    <col min="5658" max="5658" width="1.28515625" style="31" customWidth="1"/>
    <col min="5659" max="5659" width="1" style="31" customWidth="1"/>
    <col min="5660" max="5888" width="6.85546875" style="31" customWidth="1"/>
    <col min="5889" max="5890" width="1.140625" style="31" customWidth="1"/>
    <col min="5891" max="5891" width="2.28515625" style="31" customWidth="1"/>
    <col min="5892" max="5892" width="1.140625" style="31" customWidth="1"/>
    <col min="5893" max="5893" width="2.28515625" style="31" customWidth="1"/>
    <col min="5894" max="5894" width="17.7109375" style="31" customWidth="1"/>
    <col min="5895" max="5895" width="8.5703125" style="31" customWidth="1"/>
    <col min="5896" max="5896" width="3.42578125" style="31" customWidth="1"/>
    <col min="5897" max="5897" width="7.28515625" style="31" customWidth="1"/>
    <col min="5898" max="5898" width="2.42578125" style="31" customWidth="1"/>
    <col min="5899" max="5899" width="1.7109375" style="31" customWidth="1"/>
    <col min="5900" max="5902" width="1.140625" style="31" customWidth="1"/>
    <col min="5903" max="5903" width="14.85546875" style="31" customWidth="1"/>
    <col min="5904" max="5904" width="4.5703125" style="31" customWidth="1"/>
    <col min="5905" max="5905" width="8" style="31" customWidth="1"/>
    <col min="5906" max="5906" width="1.28515625" style="31" customWidth="1"/>
    <col min="5907" max="5907" width="4.42578125" style="31" customWidth="1"/>
    <col min="5908" max="5908" width="5.28515625" style="31" customWidth="1"/>
    <col min="5909" max="5909" width="5" style="31" customWidth="1"/>
    <col min="5910" max="5910" width="1.140625" style="31" customWidth="1"/>
    <col min="5911" max="5911" width="2.28515625" style="31" customWidth="1"/>
    <col min="5912" max="5912" width="1.140625" style="31" customWidth="1"/>
    <col min="5913" max="5913" width="4.42578125" style="31" customWidth="1"/>
    <col min="5914" max="5914" width="1.28515625" style="31" customWidth="1"/>
    <col min="5915" max="5915" width="1" style="31" customWidth="1"/>
    <col min="5916" max="6144" width="6.85546875" style="31" customWidth="1"/>
    <col min="6145" max="6146" width="1.140625" style="31" customWidth="1"/>
    <col min="6147" max="6147" width="2.28515625" style="31" customWidth="1"/>
    <col min="6148" max="6148" width="1.140625" style="31" customWidth="1"/>
    <col min="6149" max="6149" width="2.28515625" style="31" customWidth="1"/>
    <col min="6150" max="6150" width="17.7109375" style="31" customWidth="1"/>
    <col min="6151" max="6151" width="8.5703125" style="31" customWidth="1"/>
    <col min="6152" max="6152" width="3.42578125" style="31" customWidth="1"/>
    <col min="6153" max="6153" width="7.28515625" style="31" customWidth="1"/>
    <col min="6154" max="6154" width="2.42578125" style="31" customWidth="1"/>
    <col min="6155" max="6155" width="1.7109375" style="31" customWidth="1"/>
    <col min="6156" max="6158" width="1.140625" style="31" customWidth="1"/>
    <col min="6159" max="6159" width="14.85546875" style="31" customWidth="1"/>
    <col min="6160" max="6160" width="4.5703125" style="31" customWidth="1"/>
    <col min="6161" max="6161" width="8" style="31" customWidth="1"/>
    <col min="6162" max="6162" width="1.28515625" style="31" customWidth="1"/>
    <col min="6163" max="6163" width="4.42578125" style="31" customWidth="1"/>
    <col min="6164" max="6164" width="5.28515625" style="31" customWidth="1"/>
    <col min="6165" max="6165" width="5" style="31" customWidth="1"/>
    <col min="6166" max="6166" width="1.140625" style="31" customWidth="1"/>
    <col min="6167" max="6167" width="2.28515625" style="31" customWidth="1"/>
    <col min="6168" max="6168" width="1.140625" style="31" customWidth="1"/>
    <col min="6169" max="6169" width="4.42578125" style="31" customWidth="1"/>
    <col min="6170" max="6170" width="1.28515625" style="31" customWidth="1"/>
    <col min="6171" max="6171" width="1" style="31" customWidth="1"/>
    <col min="6172" max="6400" width="6.85546875" style="31" customWidth="1"/>
    <col min="6401" max="6402" width="1.140625" style="31" customWidth="1"/>
    <col min="6403" max="6403" width="2.28515625" style="31" customWidth="1"/>
    <col min="6404" max="6404" width="1.140625" style="31" customWidth="1"/>
    <col min="6405" max="6405" width="2.28515625" style="31" customWidth="1"/>
    <col min="6406" max="6406" width="17.7109375" style="31" customWidth="1"/>
    <col min="6407" max="6407" width="8.5703125" style="31" customWidth="1"/>
    <col min="6408" max="6408" width="3.42578125" style="31" customWidth="1"/>
    <col min="6409" max="6409" width="7.28515625" style="31" customWidth="1"/>
    <col min="6410" max="6410" width="2.42578125" style="31" customWidth="1"/>
    <col min="6411" max="6411" width="1.7109375" style="31" customWidth="1"/>
    <col min="6412" max="6414" width="1.140625" style="31" customWidth="1"/>
    <col min="6415" max="6415" width="14.85546875" style="31" customWidth="1"/>
    <col min="6416" max="6416" width="4.5703125" style="31" customWidth="1"/>
    <col min="6417" max="6417" width="8" style="31" customWidth="1"/>
    <col min="6418" max="6418" width="1.28515625" style="31" customWidth="1"/>
    <col min="6419" max="6419" width="4.42578125" style="31" customWidth="1"/>
    <col min="6420" max="6420" width="5.28515625" style="31" customWidth="1"/>
    <col min="6421" max="6421" width="5" style="31" customWidth="1"/>
    <col min="6422" max="6422" width="1.140625" style="31" customWidth="1"/>
    <col min="6423" max="6423" width="2.28515625" style="31" customWidth="1"/>
    <col min="6424" max="6424" width="1.140625" style="31" customWidth="1"/>
    <col min="6425" max="6425" width="4.42578125" style="31" customWidth="1"/>
    <col min="6426" max="6426" width="1.28515625" style="31" customWidth="1"/>
    <col min="6427" max="6427" width="1" style="31" customWidth="1"/>
    <col min="6428" max="6656" width="6.85546875" style="31" customWidth="1"/>
    <col min="6657" max="6658" width="1.140625" style="31" customWidth="1"/>
    <col min="6659" max="6659" width="2.28515625" style="31" customWidth="1"/>
    <col min="6660" max="6660" width="1.140625" style="31" customWidth="1"/>
    <col min="6661" max="6661" width="2.28515625" style="31" customWidth="1"/>
    <col min="6662" max="6662" width="17.7109375" style="31" customWidth="1"/>
    <col min="6663" max="6663" width="8.5703125" style="31" customWidth="1"/>
    <col min="6664" max="6664" width="3.42578125" style="31" customWidth="1"/>
    <col min="6665" max="6665" width="7.28515625" style="31" customWidth="1"/>
    <col min="6666" max="6666" width="2.42578125" style="31" customWidth="1"/>
    <col min="6667" max="6667" width="1.7109375" style="31" customWidth="1"/>
    <col min="6668" max="6670" width="1.140625" style="31" customWidth="1"/>
    <col min="6671" max="6671" width="14.85546875" style="31" customWidth="1"/>
    <col min="6672" max="6672" width="4.5703125" style="31" customWidth="1"/>
    <col min="6673" max="6673" width="8" style="31" customWidth="1"/>
    <col min="6674" max="6674" width="1.28515625" style="31" customWidth="1"/>
    <col min="6675" max="6675" width="4.42578125" style="31" customWidth="1"/>
    <col min="6676" max="6676" width="5.28515625" style="31" customWidth="1"/>
    <col min="6677" max="6677" width="5" style="31" customWidth="1"/>
    <col min="6678" max="6678" width="1.140625" style="31" customWidth="1"/>
    <col min="6679" max="6679" width="2.28515625" style="31" customWidth="1"/>
    <col min="6680" max="6680" width="1.140625" style="31" customWidth="1"/>
    <col min="6681" max="6681" width="4.42578125" style="31" customWidth="1"/>
    <col min="6682" max="6682" width="1.28515625" style="31" customWidth="1"/>
    <col min="6683" max="6683" width="1" style="31" customWidth="1"/>
    <col min="6684" max="6912" width="6.85546875" style="31" customWidth="1"/>
    <col min="6913" max="6914" width="1.140625" style="31" customWidth="1"/>
    <col min="6915" max="6915" width="2.28515625" style="31" customWidth="1"/>
    <col min="6916" max="6916" width="1.140625" style="31" customWidth="1"/>
    <col min="6917" max="6917" width="2.28515625" style="31" customWidth="1"/>
    <col min="6918" max="6918" width="17.7109375" style="31" customWidth="1"/>
    <col min="6919" max="6919" width="8.5703125" style="31" customWidth="1"/>
    <col min="6920" max="6920" width="3.42578125" style="31" customWidth="1"/>
    <col min="6921" max="6921" width="7.28515625" style="31" customWidth="1"/>
    <col min="6922" max="6922" width="2.42578125" style="31" customWidth="1"/>
    <col min="6923" max="6923" width="1.7109375" style="31" customWidth="1"/>
    <col min="6924" max="6926" width="1.140625" style="31" customWidth="1"/>
    <col min="6927" max="6927" width="14.85546875" style="31" customWidth="1"/>
    <col min="6928" max="6928" width="4.5703125" style="31" customWidth="1"/>
    <col min="6929" max="6929" width="8" style="31" customWidth="1"/>
    <col min="6930" max="6930" width="1.28515625" style="31" customWidth="1"/>
    <col min="6931" max="6931" width="4.42578125" style="31" customWidth="1"/>
    <col min="6932" max="6932" width="5.28515625" style="31" customWidth="1"/>
    <col min="6933" max="6933" width="5" style="31" customWidth="1"/>
    <col min="6934" max="6934" width="1.140625" style="31" customWidth="1"/>
    <col min="6935" max="6935" width="2.28515625" style="31" customWidth="1"/>
    <col min="6936" max="6936" width="1.140625" style="31" customWidth="1"/>
    <col min="6937" max="6937" width="4.42578125" style="31" customWidth="1"/>
    <col min="6938" max="6938" width="1.28515625" style="31" customWidth="1"/>
    <col min="6939" max="6939" width="1" style="31" customWidth="1"/>
    <col min="6940" max="7168" width="6.85546875" style="31" customWidth="1"/>
    <col min="7169" max="7170" width="1.140625" style="31" customWidth="1"/>
    <col min="7171" max="7171" width="2.28515625" style="31" customWidth="1"/>
    <col min="7172" max="7172" width="1.140625" style="31" customWidth="1"/>
    <col min="7173" max="7173" width="2.28515625" style="31" customWidth="1"/>
    <col min="7174" max="7174" width="17.7109375" style="31" customWidth="1"/>
    <col min="7175" max="7175" width="8.5703125" style="31" customWidth="1"/>
    <col min="7176" max="7176" width="3.42578125" style="31" customWidth="1"/>
    <col min="7177" max="7177" width="7.28515625" style="31" customWidth="1"/>
    <col min="7178" max="7178" width="2.42578125" style="31" customWidth="1"/>
    <col min="7179" max="7179" width="1.7109375" style="31" customWidth="1"/>
    <col min="7180" max="7182" width="1.140625" style="31" customWidth="1"/>
    <col min="7183" max="7183" width="14.85546875" style="31" customWidth="1"/>
    <col min="7184" max="7184" width="4.5703125" style="31" customWidth="1"/>
    <col min="7185" max="7185" width="8" style="31" customWidth="1"/>
    <col min="7186" max="7186" width="1.28515625" style="31" customWidth="1"/>
    <col min="7187" max="7187" width="4.42578125" style="31" customWidth="1"/>
    <col min="7188" max="7188" width="5.28515625" style="31" customWidth="1"/>
    <col min="7189" max="7189" width="5" style="31" customWidth="1"/>
    <col min="7190" max="7190" width="1.140625" style="31" customWidth="1"/>
    <col min="7191" max="7191" width="2.28515625" style="31" customWidth="1"/>
    <col min="7192" max="7192" width="1.140625" style="31" customWidth="1"/>
    <col min="7193" max="7193" width="4.42578125" style="31" customWidth="1"/>
    <col min="7194" max="7194" width="1.28515625" style="31" customWidth="1"/>
    <col min="7195" max="7195" width="1" style="31" customWidth="1"/>
    <col min="7196" max="7424" width="6.85546875" style="31" customWidth="1"/>
    <col min="7425" max="7426" width="1.140625" style="31" customWidth="1"/>
    <col min="7427" max="7427" width="2.28515625" style="31" customWidth="1"/>
    <col min="7428" max="7428" width="1.140625" style="31" customWidth="1"/>
    <col min="7429" max="7429" width="2.28515625" style="31" customWidth="1"/>
    <col min="7430" max="7430" width="17.7109375" style="31" customWidth="1"/>
    <col min="7431" max="7431" width="8.5703125" style="31" customWidth="1"/>
    <col min="7432" max="7432" width="3.42578125" style="31" customWidth="1"/>
    <col min="7433" max="7433" width="7.28515625" style="31" customWidth="1"/>
    <col min="7434" max="7434" width="2.42578125" style="31" customWidth="1"/>
    <col min="7435" max="7435" width="1.7109375" style="31" customWidth="1"/>
    <col min="7436" max="7438" width="1.140625" style="31" customWidth="1"/>
    <col min="7439" max="7439" width="14.85546875" style="31" customWidth="1"/>
    <col min="7440" max="7440" width="4.5703125" style="31" customWidth="1"/>
    <col min="7441" max="7441" width="8" style="31" customWidth="1"/>
    <col min="7442" max="7442" width="1.28515625" style="31" customWidth="1"/>
    <col min="7443" max="7443" width="4.42578125" style="31" customWidth="1"/>
    <col min="7444" max="7444" width="5.28515625" style="31" customWidth="1"/>
    <col min="7445" max="7445" width="5" style="31" customWidth="1"/>
    <col min="7446" max="7446" width="1.140625" style="31" customWidth="1"/>
    <col min="7447" max="7447" width="2.28515625" style="31" customWidth="1"/>
    <col min="7448" max="7448" width="1.140625" style="31" customWidth="1"/>
    <col min="7449" max="7449" width="4.42578125" style="31" customWidth="1"/>
    <col min="7450" max="7450" width="1.28515625" style="31" customWidth="1"/>
    <col min="7451" max="7451" width="1" style="31" customWidth="1"/>
    <col min="7452" max="7680" width="6.85546875" style="31" customWidth="1"/>
    <col min="7681" max="7682" width="1.140625" style="31" customWidth="1"/>
    <col min="7683" max="7683" width="2.28515625" style="31" customWidth="1"/>
    <col min="7684" max="7684" width="1.140625" style="31" customWidth="1"/>
    <col min="7685" max="7685" width="2.28515625" style="31" customWidth="1"/>
    <col min="7686" max="7686" width="17.7109375" style="31" customWidth="1"/>
    <col min="7687" max="7687" width="8.5703125" style="31" customWidth="1"/>
    <col min="7688" max="7688" width="3.42578125" style="31" customWidth="1"/>
    <col min="7689" max="7689" width="7.28515625" style="31" customWidth="1"/>
    <col min="7690" max="7690" width="2.42578125" style="31" customWidth="1"/>
    <col min="7691" max="7691" width="1.7109375" style="31" customWidth="1"/>
    <col min="7692" max="7694" width="1.140625" style="31" customWidth="1"/>
    <col min="7695" max="7695" width="14.85546875" style="31" customWidth="1"/>
    <col min="7696" max="7696" width="4.5703125" style="31" customWidth="1"/>
    <col min="7697" max="7697" width="8" style="31" customWidth="1"/>
    <col min="7698" max="7698" width="1.28515625" style="31" customWidth="1"/>
    <col min="7699" max="7699" width="4.42578125" style="31" customWidth="1"/>
    <col min="7700" max="7700" width="5.28515625" style="31" customWidth="1"/>
    <col min="7701" max="7701" width="5" style="31" customWidth="1"/>
    <col min="7702" max="7702" width="1.140625" style="31" customWidth="1"/>
    <col min="7703" max="7703" width="2.28515625" style="31" customWidth="1"/>
    <col min="7704" max="7704" width="1.140625" style="31" customWidth="1"/>
    <col min="7705" max="7705" width="4.42578125" style="31" customWidth="1"/>
    <col min="7706" max="7706" width="1.28515625" style="31" customWidth="1"/>
    <col min="7707" max="7707" width="1" style="31" customWidth="1"/>
    <col min="7708" max="7936" width="6.85546875" style="31" customWidth="1"/>
    <col min="7937" max="7938" width="1.140625" style="31" customWidth="1"/>
    <col min="7939" max="7939" width="2.28515625" style="31" customWidth="1"/>
    <col min="7940" max="7940" width="1.140625" style="31" customWidth="1"/>
    <col min="7941" max="7941" width="2.28515625" style="31" customWidth="1"/>
    <col min="7942" max="7942" width="17.7109375" style="31" customWidth="1"/>
    <col min="7943" max="7943" width="8.5703125" style="31" customWidth="1"/>
    <col min="7944" max="7944" width="3.42578125" style="31" customWidth="1"/>
    <col min="7945" max="7945" width="7.28515625" style="31" customWidth="1"/>
    <col min="7946" max="7946" width="2.42578125" style="31" customWidth="1"/>
    <col min="7947" max="7947" width="1.7109375" style="31" customWidth="1"/>
    <col min="7948" max="7950" width="1.140625" style="31" customWidth="1"/>
    <col min="7951" max="7951" width="14.85546875" style="31" customWidth="1"/>
    <col min="7952" max="7952" width="4.5703125" style="31" customWidth="1"/>
    <col min="7953" max="7953" width="8" style="31" customWidth="1"/>
    <col min="7954" max="7954" width="1.28515625" style="31" customWidth="1"/>
    <col min="7955" max="7955" width="4.42578125" style="31" customWidth="1"/>
    <col min="7956" max="7956" width="5.28515625" style="31" customWidth="1"/>
    <col min="7957" max="7957" width="5" style="31" customWidth="1"/>
    <col min="7958" max="7958" width="1.140625" style="31" customWidth="1"/>
    <col min="7959" max="7959" width="2.28515625" style="31" customWidth="1"/>
    <col min="7960" max="7960" width="1.140625" style="31" customWidth="1"/>
    <col min="7961" max="7961" width="4.42578125" style="31" customWidth="1"/>
    <col min="7962" max="7962" width="1.28515625" style="31" customWidth="1"/>
    <col min="7963" max="7963" width="1" style="31" customWidth="1"/>
    <col min="7964" max="8192" width="6.85546875" style="31" customWidth="1"/>
    <col min="8193" max="8194" width="1.140625" style="31" customWidth="1"/>
    <col min="8195" max="8195" width="2.28515625" style="31" customWidth="1"/>
    <col min="8196" max="8196" width="1.140625" style="31" customWidth="1"/>
    <col min="8197" max="8197" width="2.28515625" style="31" customWidth="1"/>
    <col min="8198" max="8198" width="17.7109375" style="31" customWidth="1"/>
    <col min="8199" max="8199" width="8.5703125" style="31" customWidth="1"/>
    <col min="8200" max="8200" width="3.42578125" style="31" customWidth="1"/>
    <col min="8201" max="8201" width="7.28515625" style="31" customWidth="1"/>
    <col min="8202" max="8202" width="2.42578125" style="31" customWidth="1"/>
    <col min="8203" max="8203" width="1.7109375" style="31" customWidth="1"/>
    <col min="8204" max="8206" width="1.140625" style="31" customWidth="1"/>
    <col min="8207" max="8207" width="14.85546875" style="31" customWidth="1"/>
    <col min="8208" max="8208" width="4.5703125" style="31" customWidth="1"/>
    <col min="8209" max="8209" width="8" style="31" customWidth="1"/>
    <col min="8210" max="8210" width="1.28515625" style="31" customWidth="1"/>
    <col min="8211" max="8211" width="4.42578125" style="31" customWidth="1"/>
    <col min="8212" max="8212" width="5.28515625" style="31" customWidth="1"/>
    <col min="8213" max="8213" width="5" style="31" customWidth="1"/>
    <col min="8214" max="8214" width="1.140625" style="31" customWidth="1"/>
    <col min="8215" max="8215" width="2.28515625" style="31" customWidth="1"/>
    <col min="8216" max="8216" width="1.140625" style="31" customWidth="1"/>
    <col min="8217" max="8217" width="4.42578125" style="31" customWidth="1"/>
    <col min="8218" max="8218" width="1.28515625" style="31" customWidth="1"/>
    <col min="8219" max="8219" width="1" style="31" customWidth="1"/>
    <col min="8220" max="8448" width="6.85546875" style="31" customWidth="1"/>
    <col min="8449" max="8450" width="1.140625" style="31" customWidth="1"/>
    <col min="8451" max="8451" width="2.28515625" style="31" customWidth="1"/>
    <col min="8452" max="8452" width="1.140625" style="31" customWidth="1"/>
    <col min="8453" max="8453" width="2.28515625" style="31" customWidth="1"/>
    <col min="8454" max="8454" width="17.7109375" style="31" customWidth="1"/>
    <col min="8455" max="8455" width="8.5703125" style="31" customWidth="1"/>
    <col min="8456" max="8456" width="3.42578125" style="31" customWidth="1"/>
    <col min="8457" max="8457" width="7.28515625" style="31" customWidth="1"/>
    <col min="8458" max="8458" width="2.42578125" style="31" customWidth="1"/>
    <col min="8459" max="8459" width="1.7109375" style="31" customWidth="1"/>
    <col min="8460" max="8462" width="1.140625" style="31" customWidth="1"/>
    <col min="8463" max="8463" width="14.85546875" style="31" customWidth="1"/>
    <col min="8464" max="8464" width="4.5703125" style="31" customWidth="1"/>
    <col min="8465" max="8465" width="8" style="31" customWidth="1"/>
    <col min="8466" max="8466" width="1.28515625" style="31" customWidth="1"/>
    <col min="8467" max="8467" width="4.42578125" style="31" customWidth="1"/>
    <col min="8468" max="8468" width="5.28515625" style="31" customWidth="1"/>
    <col min="8469" max="8469" width="5" style="31" customWidth="1"/>
    <col min="8470" max="8470" width="1.140625" style="31" customWidth="1"/>
    <col min="8471" max="8471" width="2.28515625" style="31" customWidth="1"/>
    <col min="8472" max="8472" width="1.140625" style="31" customWidth="1"/>
    <col min="8473" max="8473" width="4.42578125" style="31" customWidth="1"/>
    <col min="8474" max="8474" width="1.28515625" style="31" customWidth="1"/>
    <col min="8475" max="8475" width="1" style="31" customWidth="1"/>
    <col min="8476" max="8704" width="6.85546875" style="31" customWidth="1"/>
    <col min="8705" max="8706" width="1.140625" style="31" customWidth="1"/>
    <col min="8707" max="8707" width="2.28515625" style="31" customWidth="1"/>
    <col min="8708" max="8708" width="1.140625" style="31" customWidth="1"/>
    <col min="8709" max="8709" width="2.28515625" style="31" customWidth="1"/>
    <col min="8710" max="8710" width="17.7109375" style="31" customWidth="1"/>
    <col min="8711" max="8711" width="8.5703125" style="31" customWidth="1"/>
    <col min="8712" max="8712" width="3.42578125" style="31" customWidth="1"/>
    <col min="8713" max="8713" width="7.28515625" style="31" customWidth="1"/>
    <col min="8714" max="8714" width="2.42578125" style="31" customWidth="1"/>
    <col min="8715" max="8715" width="1.7109375" style="31" customWidth="1"/>
    <col min="8716" max="8718" width="1.140625" style="31" customWidth="1"/>
    <col min="8719" max="8719" width="14.85546875" style="31" customWidth="1"/>
    <col min="8720" max="8720" width="4.5703125" style="31" customWidth="1"/>
    <col min="8721" max="8721" width="8" style="31" customWidth="1"/>
    <col min="8722" max="8722" width="1.28515625" style="31" customWidth="1"/>
    <col min="8723" max="8723" width="4.42578125" style="31" customWidth="1"/>
    <col min="8724" max="8724" width="5.28515625" style="31" customWidth="1"/>
    <col min="8725" max="8725" width="5" style="31" customWidth="1"/>
    <col min="8726" max="8726" width="1.140625" style="31" customWidth="1"/>
    <col min="8727" max="8727" width="2.28515625" style="31" customWidth="1"/>
    <col min="8728" max="8728" width="1.140625" style="31" customWidth="1"/>
    <col min="8729" max="8729" width="4.42578125" style="31" customWidth="1"/>
    <col min="8730" max="8730" width="1.28515625" style="31" customWidth="1"/>
    <col min="8731" max="8731" width="1" style="31" customWidth="1"/>
    <col min="8732" max="8960" width="6.85546875" style="31" customWidth="1"/>
    <col min="8961" max="8962" width="1.140625" style="31" customWidth="1"/>
    <col min="8963" max="8963" width="2.28515625" style="31" customWidth="1"/>
    <col min="8964" max="8964" width="1.140625" style="31" customWidth="1"/>
    <col min="8965" max="8965" width="2.28515625" style="31" customWidth="1"/>
    <col min="8966" max="8966" width="17.7109375" style="31" customWidth="1"/>
    <col min="8967" max="8967" width="8.5703125" style="31" customWidth="1"/>
    <col min="8968" max="8968" width="3.42578125" style="31" customWidth="1"/>
    <col min="8969" max="8969" width="7.28515625" style="31" customWidth="1"/>
    <col min="8970" max="8970" width="2.42578125" style="31" customWidth="1"/>
    <col min="8971" max="8971" width="1.7109375" style="31" customWidth="1"/>
    <col min="8972" max="8974" width="1.140625" style="31" customWidth="1"/>
    <col min="8975" max="8975" width="14.85546875" style="31" customWidth="1"/>
    <col min="8976" max="8976" width="4.5703125" style="31" customWidth="1"/>
    <col min="8977" max="8977" width="8" style="31" customWidth="1"/>
    <col min="8978" max="8978" width="1.28515625" style="31" customWidth="1"/>
    <col min="8979" max="8979" width="4.42578125" style="31" customWidth="1"/>
    <col min="8980" max="8980" width="5.28515625" style="31" customWidth="1"/>
    <col min="8981" max="8981" width="5" style="31" customWidth="1"/>
    <col min="8982" max="8982" width="1.140625" style="31" customWidth="1"/>
    <col min="8983" max="8983" width="2.28515625" style="31" customWidth="1"/>
    <col min="8984" max="8984" width="1.140625" style="31" customWidth="1"/>
    <col min="8985" max="8985" width="4.42578125" style="31" customWidth="1"/>
    <col min="8986" max="8986" width="1.28515625" style="31" customWidth="1"/>
    <col min="8987" max="8987" width="1" style="31" customWidth="1"/>
    <col min="8988" max="9216" width="6.85546875" style="31" customWidth="1"/>
    <col min="9217" max="9218" width="1.140625" style="31" customWidth="1"/>
    <col min="9219" max="9219" width="2.28515625" style="31" customWidth="1"/>
    <col min="9220" max="9220" width="1.140625" style="31" customWidth="1"/>
    <col min="9221" max="9221" width="2.28515625" style="31" customWidth="1"/>
    <col min="9222" max="9222" width="17.7109375" style="31" customWidth="1"/>
    <col min="9223" max="9223" width="8.5703125" style="31" customWidth="1"/>
    <col min="9224" max="9224" width="3.42578125" style="31" customWidth="1"/>
    <col min="9225" max="9225" width="7.28515625" style="31" customWidth="1"/>
    <col min="9226" max="9226" width="2.42578125" style="31" customWidth="1"/>
    <col min="9227" max="9227" width="1.7109375" style="31" customWidth="1"/>
    <col min="9228" max="9230" width="1.140625" style="31" customWidth="1"/>
    <col min="9231" max="9231" width="14.85546875" style="31" customWidth="1"/>
    <col min="9232" max="9232" width="4.5703125" style="31" customWidth="1"/>
    <col min="9233" max="9233" width="8" style="31" customWidth="1"/>
    <col min="9234" max="9234" width="1.28515625" style="31" customWidth="1"/>
    <col min="9235" max="9235" width="4.42578125" style="31" customWidth="1"/>
    <col min="9236" max="9236" width="5.28515625" style="31" customWidth="1"/>
    <col min="9237" max="9237" width="5" style="31" customWidth="1"/>
    <col min="9238" max="9238" width="1.140625" style="31" customWidth="1"/>
    <col min="9239" max="9239" width="2.28515625" style="31" customWidth="1"/>
    <col min="9240" max="9240" width="1.140625" style="31" customWidth="1"/>
    <col min="9241" max="9241" width="4.42578125" style="31" customWidth="1"/>
    <col min="9242" max="9242" width="1.28515625" style="31" customWidth="1"/>
    <col min="9243" max="9243" width="1" style="31" customWidth="1"/>
    <col min="9244" max="9472" width="6.85546875" style="31" customWidth="1"/>
    <col min="9473" max="9474" width="1.140625" style="31" customWidth="1"/>
    <col min="9475" max="9475" width="2.28515625" style="31" customWidth="1"/>
    <col min="9476" max="9476" width="1.140625" style="31" customWidth="1"/>
    <col min="9477" max="9477" width="2.28515625" style="31" customWidth="1"/>
    <col min="9478" max="9478" width="17.7109375" style="31" customWidth="1"/>
    <col min="9479" max="9479" width="8.5703125" style="31" customWidth="1"/>
    <col min="9480" max="9480" width="3.42578125" style="31" customWidth="1"/>
    <col min="9481" max="9481" width="7.28515625" style="31" customWidth="1"/>
    <col min="9482" max="9482" width="2.42578125" style="31" customWidth="1"/>
    <col min="9483" max="9483" width="1.7109375" style="31" customWidth="1"/>
    <col min="9484" max="9486" width="1.140625" style="31" customWidth="1"/>
    <col min="9487" max="9487" width="14.85546875" style="31" customWidth="1"/>
    <col min="9488" max="9488" width="4.5703125" style="31" customWidth="1"/>
    <col min="9489" max="9489" width="8" style="31" customWidth="1"/>
    <col min="9490" max="9490" width="1.28515625" style="31" customWidth="1"/>
    <col min="9491" max="9491" width="4.42578125" style="31" customWidth="1"/>
    <col min="9492" max="9492" width="5.28515625" style="31" customWidth="1"/>
    <col min="9493" max="9493" width="5" style="31" customWidth="1"/>
    <col min="9494" max="9494" width="1.140625" style="31" customWidth="1"/>
    <col min="9495" max="9495" width="2.28515625" style="31" customWidth="1"/>
    <col min="9496" max="9496" width="1.140625" style="31" customWidth="1"/>
    <col min="9497" max="9497" width="4.42578125" style="31" customWidth="1"/>
    <col min="9498" max="9498" width="1.28515625" style="31" customWidth="1"/>
    <col min="9499" max="9499" width="1" style="31" customWidth="1"/>
    <col min="9500" max="9728" width="6.85546875" style="31" customWidth="1"/>
    <col min="9729" max="9730" width="1.140625" style="31" customWidth="1"/>
    <col min="9731" max="9731" width="2.28515625" style="31" customWidth="1"/>
    <col min="9732" max="9732" width="1.140625" style="31" customWidth="1"/>
    <col min="9733" max="9733" width="2.28515625" style="31" customWidth="1"/>
    <col min="9734" max="9734" width="17.7109375" style="31" customWidth="1"/>
    <col min="9735" max="9735" width="8.5703125" style="31" customWidth="1"/>
    <col min="9736" max="9736" width="3.42578125" style="31" customWidth="1"/>
    <col min="9737" max="9737" width="7.28515625" style="31" customWidth="1"/>
    <col min="9738" max="9738" width="2.42578125" style="31" customWidth="1"/>
    <col min="9739" max="9739" width="1.7109375" style="31" customWidth="1"/>
    <col min="9740" max="9742" width="1.140625" style="31" customWidth="1"/>
    <col min="9743" max="9743" width="14.85546875" style="31" customWidth="1"/>
    <col min="9744" max="9744" width="4.5703125" style="31" customWidth="1"/>
    <col min="9745" max="9745" width="8" style="31" customWidth="1"/>
    <col min="9746" max="9746" width="1.28515625" style="31" customWidth="1"/>
    <col min="9747" max="9747" width="4.42578125" style="31" customWidth="1"/>
    <col min="9748" max="9748" width="5.28515625" style="31" customWidth="1"/>
    <col min="9749" max="9749" width="5" style="31" customWidth="1"/>
    <col min="9750" max="9750" width="1.140625" style="31" customWidth="1"/>
    <col min="9751" max="9751" width="2.28515625" style="31" customWidth="1"/>
    <col min="9752" max="9752" width="1.140625" style="31" customWidth="1"/>
    <col min="9753" max="9753" width="4.42578125" style="31" customWidth="1"/>
    <col min="9754" max="9754" width="1.28515625" style="31" customWidth="1"/>
    <col min="9755" max="9755" width="1" style="31" customWidth="1"/>
    <col min="9756" max="9984" width="6.85546875" style="31" customWidth="1"/>
    <col min="9985" max="9986" width="1.140625" style="31" customWidth="1"/>
    <col min="9987" max="9987" width="2.28515625" style="31" customWidth="1"/>
    <col min="9988" max="9988" width="1.140625" style="31" customWidth="1"/>
    <col min="9989" max="9989" width="2.28515625" style="31" customWidth="1"/>
    <col min="9990" max="9990" width="17.7109375" style="31" customWidth="1"/>
    <col min="9991" max="9991" width="8.5703125" style="31" customWidth="1"/>
    <col min="9992" max="9992" width="3.42578125" style="31" customWidth="1"/>
    <col min="9993" max="9993" width="7.28515625" style="31" customWidth="1"/>
    <col min="9994" max="9994" width="2.42578125" style="31" customWidth="1"/>
    <col min="9995" max="9995" width="1.7109375" style="31" customWidth="1"/>
    <col min="9996" max="9998" width="1.140625" style="31" customWidth="1"/>
    <col min="9999" max="9999" width="14.85546875" style="31" customWidth="1"/>
    <col min="10000" max="10000" width="4.5703125" style="31" customWidth="1"/>
    <col min="10001" max="10001" width="8" style="31" customWidth="1"/>
    <col min="10002" max="10002" width="1.28515625" style="31" customWidth="1"/>
    <col min="10003" max="10003" width="4.42578125" style="31" customWidth="1"/>
    <col min="10004" max="10004" width="5.28515625" style="31" customWidth="1"/>
    <col min="10005" max="10005" width="5" style="31" customWidth="1"/>
    <col min="10006" max="10006" width="1.140625" style="31" customWidth="1"/>
    <col min="10007" max="10007" width="2.28515625" style="31" customWidth="1"/>
    <col min="10008" max="10008" width="1.140625" style="31" customWidth="1"/>
    <col min="10009" max="10009" width="4.42578125" style="31" customWidth="1"/>
    <col min="10010" max="10010" width="1.28515625" style="31" customWidth="1"/>
    <col min="10011" max="10011" width="1" style="31" customWidth="1"/>
    <col min="10012" max="10240" width="6.85546875" style="31" customWidth="1"/>
    <col min="10241" max="10242" width="1.140625" style="31" customWidth="1"/>
    <col min="10243" max="10243" width="2.28515625" style="31" customWidth="1"/>
    <col min="10244" max="10244" width="1.140625" style="31" customWidth="1"/>
    <col min="10245" max="10245" width="2.28515625" style="31" customWidth="1"/>
    <col min="10246" max="10246" width="17.7109375" style="31" customWidth="1"/>
    <col min="10247" max="10247" width="8.5703125" style="31" customWidth="1"/>
    <col min="10248" max="10248" width="3.42578125" style="31" customWidth="1"/>
    <col min="10249" max="10249" width="7.28515625" style="31" customWidth="1"/>
    <col min="10250" max="10250" width="2.42578125" style="31" customWidth="1"/>
    <col min="10251" max="10251" width="1.7109375" style="31" customWidth="1"/>
    <col min="10252" max="10254" width="1.140625" style="31" customWidth="1"/>
    <col min="10255" max="10255" width="14.85546875" style="31" customWidth="1"/>
    <col min="10256" max="10256" width="4.5703125" style="31" customWidth="1"/>
    <col min="10257" max="10257" width="8" style="31" customWidth="1"/>
    <col min="10258" max="10258" width="1.28515625" style="31" customWidth="1"/>
    <col min="10259" max="10259" width="4.42578125" style="31" customWidth="1"/>
    <col min="10260" max="10260" width="5.28515625" style="31" customWidth="1"/>
    <col min="10261" max="10261" width="5" style="31" customWidth="1"/>
    <col min="10262" max="10262" width="1.140625" style="31" customWidth="1"/>
    <col min="10263" max="10263" width="2.28515625" style="31" customWidth="1"/>
    <col min="10264" max="10264" width="1.140625" style="31" customWidth="1"/>
    <col min="10265" max="10265" width="4.42578125" style="31" customWidth="1"/>
    <col min="10266" max="10266" width="1.28515625" style="31" customWidth="1"/>
    <col min="10267" max="10267" width="1" style="31" customWidth="1"/>
    <col min="10268" max="10496" width="6.85546875" style="31" customWidth="1"/>
    <col min="10497" max="10498" width="1.140625" style="31" customWidth="1"/>
    <col min="10499" max="10499" width="2.28515625" style="31" customWidth="1"/>
    <col min="10500" max="10500" width="1.140625" style="31" customWidth="1"/>
    <col min="10501" max="10501" width="2.28515625" style="31" customWidth="1"/>
    <col min="10502" max="10502" width="17.7109375" style="31" customWidth="1"/>
    <col min="10503" max="10503" width="8.5703125" style="31" customWidth="1"/>
    <col min="10504" max="10504" width="3.42578125" style="31" customWidth="1"/>
    <col min="10505" max="10505" width="7.28515625" style="31" customWidth="1"/>
    <col min="10506" max="10506" width="2.42578125" style="31" customWidth="1"/>
    <col min="10507" max="10507" width="1.7109375" style="31" customWidth="1"/>
    <col min="10508" max="10510" width="1.140625" style="31" customWidth="1"/>
    <col min="10511" max="10511" width="14.85546875" style="31" customWidth="1"/>
    <col min="10512" max="10512" width="4.5703125" style="31" customWidth="1"/>
    <col min="10513" max="10513" width="8" style="31" customWidth="1"/>
    <col min="10514" max="10514" width="1.28515625" style="31" customWidth="1"/>
    <col min="10515" max="10515" width="4.42578125" style="31" customWidth="1"/>
    <col min="10516" max="10516" width="5.28515625" style="31" customWidth="1"/>
    <col min="10517" max="10517" width="5" style="31" customWidth="1"/>
    <col min="10518" max="10518" width="1.140625" style="31" customWidth="1"/>
    <col min="10519" max="10519" width="2.28515625" style="31" customWidth="1"/>
    <col min="10520" max="10520" width="1.140625" style="31" customWidth="1"/>
    <col min="10521" max="10521" width="4.42578125" style="31" customWidth="1"/>
    <col min="10522" max="10522" width="1.28515625" style="31" customWidth="1"/>
    <col min="10523" max="10523" width="1" style="31" customWidth="1"/>
    <col min="10524" max="10752" width="6.85546875" style="31" customWidth="1"/>
    <col min="10753" max="10754" width="1.140625" style="31" customWidth="1"/>
    <col min="10755" max="10755" width="2.28515625" style="31" customWidth="1"/>
    <col min="10756" max="10756" width="1.140625" style="31" customWidth="1"/>
    <col min="10757" max="10757" width="2.28515625" style="31" customWidth="1"/>
    <col min="10758" max="10758" width="17.7109375" style="31" customWidth="1"/>
    <col min="10759" max="10759" width="8.5703125" style="31" customWidth="1"/>
    <col min="10760" max="10760" width="3.42578125" style="31" customWidth="1"/>
    <col min="10761" max="10761" width="7.28515625" style="31" customWidth="1"/>
    <col min="10762" max="10762" width="2.42578125" style="31" customWidth="1"/>
    <col min="10763" max="10763" width="1.7109375" style="31" customWidth="1"/>
    <col min="10764" max="10766" width="1.140625" style="31" customWidth="1"/>
    <col min="10767" max="10767" width="14.85546875" style="31" customWidth="1"/>
    <col min="10768" max="10768" width="4.5703125" style="31" customWidth="1"/>
    <col min="10769" max="10769" width="8" style="31" customWidth="1"/>
    <col min="10770" max="10770" width="1.28515625" style="31" customWidth="1"/>
    <col min="10771" max="10771" width="4.42578125" style="31" customWidth="1"/>
    <col min="10772" max="10772" width="5.28515625" style="31" customWidth="1"/>
    <col min="10773" max="10773" width="5" style="31" customWidth="1"/>
    <col min="10774" max="10774" width="1.140625" style="31" customWidth="1"/>
    <col min="10775" max="10775" width="2.28515625" style="31" customWidth="1"/>
    <col min="10776" max="10776" width="1.140625" style="31" customWidth="1"/>
    <col min="10777" max="10777" width="4.42578125" style="31" customWidth="1"/>
    <col min="10778" max="10778" width="1.28515625" style="31" customWidth="1"/>
    <col min="10779" max="10779" width="1" style="31" customWidth="1"/>
    <col min="10780" max="11008" width="6.85546875" style="31" customWidth="1"/>
    <col min="11009" max="11010" width="1.140625" style="31" customWidth="1"/>
    <col min="11011" max="11011" width="2.28515625" style="31" customWidth="1"/>
    <col min="11012" max="11012" width="1.140625" style="31" customWidth="1"/>
    <col min="11013" max="11013" width="2.28515625" style="31" customWidth="1"/>
    <col min="11014" max="11014" width="17.7109375" style="31" customWidth="1"/>
    <col min="11015" max="11015" width="8.5703125" style="31" customWidth="1"/>
    <col min="11016" max="11016" width="3.42578125" style="31" customWidth="1"/>
    <col min="11017" max="11017" width="7.28515625" style="31" customWidth="1"/>
    <col min="11018" max="11018" width="2.42578125" style="31" customWidth="1"/>
    <col min="11019" max="11019" width="1.7109375" style="31" customWidth="1"/>
    <col min="11020" max="11022" width="1.140625" style="31" customWidth="1"/>
    <col min="11023" max="11023" width="14.85546875" style="31" customWidth="1"/>
    <col min="11024" max="11024" width="4.5703125" style="31" customWidth="1"/>
    <col min="11025" max="11025" width="8" style="31" customWidth="1"/>
    <col min="11026" max="11026" width="1.28515625" style="31" customWidth="1"/>
    <col min="11027" max="11027" width="4.42578125" style="31" customWidth="1"/>
    <col min="11028" max="11028" width="5.28515625" style="31" customWidth="1"/>
    <col min="11029" max="11029" width="5" style="31" customWidth="1"/>
    <col min="11030" max="11030" width="1.140625" style="31" customWidth="1"/>
    <col min="11031" max="11031" width="2.28515625" style="31" customWidth="1"/>
    <col min="11032" max="11032" width="1.140625" style="31" customWidth="1"/>
    <col min="11033" max="11033" width="4.42578125" style="31" customWidth="1"/>
    <col min="11034" max="11034" width="1.28515625" style="31" customWidth="1"/>
    <col min="11035" max="11035" width="1" style="31" customWidth="1"/>
    <col min="11036" max="11264" width="6.85546875" style="31" customWidth="1"/>
    <col min="11265" max="11266" width="1.140625" style="31" customWidth="1"/>
    <col min="11267" max="11267" width="2.28515625" style="31" customWidth="1"/>
    <col min="11268" max="11268" width="1.140625" style="31" customWidth="1"/>
    <col min="11269" max="11269" width="2.28515625" style="31" customWidth="1"/>
    <col min="11270" max="11270" width="17.7109375" style="31" customWidth="1"/>
    <col min="11271" max="11271" width="8.5703125" style="31" customWidth="1"/>
    <col min="11272" max="11272" width="3.42578125" style="31" customWidth="1"/>
    <col min="11273" max="11273" width="7.28515625" style="31" customWidth="1"/>
    <col min="11274" max="11274" width="2.42578125" style="31" customWidth="1"/>
    <col min="11275" max="11275" width="1.7109375" style="31" customWidth="1"/>
    <col min="11276" max="11278" width="1.140625" style="31" customWidth="1"/>
    <col min="11279" max="11279" width="14.85546875" style="31" customWidth="1"/>
    <col min="11280" max="11280" width="4.5703125" style="31" customWidth="1"/>
    <col min="11281" max="11281" width="8" style="31" customWidth="1"/>
    <col min="11282" max="11282" width="1.28515625" style="31" customWidth="1"/>
    <col min="11283" max="11283" width="4.42578125" style="31" customWidth="1"/>
    <col min="11284" max="11284" width="5.28515625" style="31" customWidth="1"/>
    <col min="11285" max="11285" width="5" style="31" customWidth="1"/>
    <col min="11286" max="11286" width="1.140625" style="31" customWidth="1"/>
    <col min="11287" max="11287" width="2.28515625" style="31" customWidth="1"/>
    <col min="11288" max="11288" width="1.140625" style="31" customWidth="1"/>
    <col min="11289" max="11289" width="4.42578125" style="31" customWidth="1"/>
    <col min="11290" max="11290" width="1.28515625" style="31" customWidth="1"/>
    <col min="11291" max="11291" width="1" style="31" customWidth="1"/>
    <col min="11292" max="11520" width="6.85546875" style="31" customWidth="1"/>
    <col min="11521" max="11522" width="1.140625" style="31" customWidth="1"/>
    <col min="11523" max="11523" width="2.28515625" style="31" customWidth="1"/>
    <col min="11524" max="11524" width="1.140625" style="31" customWidth="1"/>
    <col min="11525" max="11525" width="2.28515625" style="31" customWidth="1"/>
    <col min="11526" max="11526" width="17.7109375" style="31" customWidth="1"/>
    <col min="11527" max="11527" width="8.5703125" style="31" customWidth="1"/>
    <col min="11528" max="11528" width="3.42578125" style="31" customWidth="1"/>
    <col min="11529" max="11529" width="7.28515625" style="31" customWidth="1"/>
    <col min="11530" max="11530" width="2.42578125" style="31" customWidth="1"/>
    <col min="11531" max="11531" width="1.7109375" style="31" customWidth="1"/>
    <col min="11532" max="11534" width="1.140625" style="31" customWidth="1"/>
    <col min="11535" max="11535" width="14.85546875" style="31" customWidth="1"/>
    <col min="11536" max="11536" width="4.5703125" style="31" customWidth="1"/>
    <col min="11537" max="11537" width="8" style="31" customWidth="1"/>
    <col min="11538" max="11538" width="1.28515625" style="31" customWidth="1"/>
    <col min="11539" max="11539" width="4.42578125" style="31" customWidth="1"/>
    <col min="11540" max="11540" width="5.28515625" style="31" customWidth="1"/>
    <col min="11541" max="11541" width="5" style="31" customWidth="1"/>
    <col min="11542" max="11542" width="1.140625" style="31" customWidth="1"/>
    <col min="11543" max="11543" width="2.28515625" style="31" customWidth="1"/>
    <col min="11544" max="11544" width="1.140625" style="31" customWidth="1"/>
    <col min="11545" max="11545" width="4.42578125" style="31" customWidth="1"/>
    <col min="11546" max="11546" width="1.28515625" style="31" customWidth="1"/>
    <col min="11547" max="11547" width="1" style="31" customWidth="1"/>
    <col min="11548" max="11776" width="6.85546875" style="31" customWidth="1"/>
    <col min="11777" max="11778" width="1.140625" style="31" customWidth="1"/>
    <col min="11779" max="11779" width="2.28515625" style="31" customWidth="1"/>
    <col min="11780" max="11780" width="1.140625" style="31" customWidth="1"/>
    <col min="11781" max="11781" width="2.28515625" style="31" customWidth="1"/>
    <col min="11782" max="11782" width="17.7109375" style="31" customWidth="1"/>
    <col min="11783" max="11783" width="8.5703125" style="31" customWidth="1"/>
    <col min="11784" max="11784" width="3.42578125" style="31" customWidth="1"/>
    <col min="11785" max="11785" width="7.28515625" style="31" customWidth="1"/>
    <col min="11786" max="11786" width="2.42578125" style="31" customWidth="1"/>
    <col min="11787" max="11787" width="1.7109375" style="31" customWidth="1"/>
    <col min="11788" max="11790" width="1.140625" style="31" customWidth="1"/>
    <col min="11791" max="11791" width="14.85546875" style="31" customWidth="1"/>
    <col min="11792" max="11792" width="4.5703125" style="31" customWidth="1"/>
    <col min="11793" max="11793" width="8" style="31" customWidth="1"/>
    <col min="11794" max="11794" width="1.28515625" style="31" customWidth="1"/>
    <col min="11795" max="11795" width="4.42578125" style="31" customWidth="1"/>
    <col min="11796" max="11796" width="5.28515625" style="31" customWidth="1"/>
    <col min="11797" max="11797" width="5" style="31" customWidth="1"/>
    <col min="11798" max="11798" width="1.140625" style="31" customWidth="1"/>
    <col min="11799" max="11799" width="2.28515625" style="31" customWidth="1"/>
    <col min="11800" max="11800" width="1.140625" style="31" customWidth="1"/>
    <col min="11801" max="11801" width="4.42578125" style="31" customWidth="1"/>
    <col min="11802" max="11802" width="1.28515625" style="31" customWidth="1"/>
    <col min="11803" max="11803" width="1" style="31" customWidth="1"/>
    <col min="11804" max="12032" width="6.85546875" style="31" customWidth="1"/>
    <col min="12033" max="12034" width="1.140625" style="31" customWidth="1"/>
    <col min="12035" max="12035" width="2.28515625" style="31" customWidth="1"/>
    <col min="12036" max="12036" width="1.140625" style="31" customWidth="1"/>
    <col min="12037" max="12037" width="2.28515625" style="31" customWidth="1"/>
    <col min="12038" max="12038" width="17.7109375" style="31" customWidth="1"/>
    <col min="12039" max="12039" width="8.5703125" style="31" customWidth="1"/>
    <col min="12040" max="12040" width="3.42578125" style="31" customWidth="1"/>
    <col min="12041" max="12041" width="7.28515625" style="31" customWidth="1"/>
    <col min="12042" max="12042" width="2.42578125" style="31" customWidth="1"/>
    <col min="12043" max="12043" width="1.7109375" style="31" customWidth="1"/>
    <col min="12044" max="12046" width="1.140625" style="31" customWidth="1"/>
    <col min="12047" max="12047" width="14.85546875" style="31" customWidth="1"/>
    <col min="12048" max="12048" width="4.5703125" style="31" customWidth="1"/>
    <col min="12049" max="12049" width="8" style="31" customWidth="1"/>
    <col min="12050" max="12050" width="1.28515625" style="31" customWidth="1"/>
    <col min="12051" max="12051" width="4.42578125" style="31" customWidth="1"/>
    <col min="12052" max="12052" width="5.28515625" style="31" customWidth="1"/>
    <col min="12053" max="12053" width="5" style="31" customWidth="1"/>
    <col min="12054" max="12054" width="1.140625" style="31" customWidth="1"/>
    <col min="12055" max="12055" width="2.28515625" style="31" customWidth="1"/>
    <col min="12056" max="12056" width="1.140625" style="31" customWidth="1"/>
    <col min="12057" max="12057" width="4.42578125" style="31" customWidth="1"/>
    <col min="12058" max="12058" width="1.28515625" style="31" customWidth="1"/>
    <col min="12059" max="12059" width="1" style="31" customWidth="1"/>
    <col min="12060" max="12288" width="6.85546875" style="31" customWidth="1"/>
    <col min="12289" max="12290" width="1.140625" style="31" customWidth="1"/>
    <col min="12291" max="12291" width="2.28515625" style="31" customWidth="1"/>
    <col min="12292" max="12292" width="1.140625" style="31" customWidth="1"/>
    <col min="12293" max="12293" width="2.28515625" style="31" customWidth="1"/>
    <col min="12294" max="12294" width="17.7109375" style="31" customWidth="1"/>
    <col min="12295" max="12295" width="8.5703125" style="31" customWidth="1"/>
    <col min="12296" max="12296" width="3.42578125" style="31" customWidth="1"/>
    <col min="12297" max="12297" width="7.28515625" style="31" customWidth="1"/>
    <col min="12298" max="12298" width="2.42578125" style="31" customWidth="1"/>
    <col min="12299" max="12299" width="1.7109375" style="31" customWidth="1"/>
    <col min="12300" max="12302" width="1.140625" style="31" customWidth="1"/>
    <col min="12303" max="12303" width="14.85546875" style="31" customWidth="1"/>
    <col min="12304" max="12304" width="4.5703125" style="31" customWidth="1"/>
    <col min="12305" max="12305" width="8" style="31" customWidth="1"/>
    <col min="12306" max="12306" width="1.28515625" style="31" customWidth="1"/>
    <col min="12307" max="12307" width="4.42578125" style="31" customWidth="1"/>
    <col min="12308" max="12308" width="5.28515625" style="31" customWidth="1"/>
    <col min="12309" max="12309" width="5" style="31" customWidth="1"/>
    <col min="12310" max="12310" width="1.140625" style="31" customWidth="1"/>
    <col min="12311" max="12311" width="2.28515625" style="31" customWidth="1"/>
    <col min="12312" max="12312" width="1.140625" style="31" customWidth="1"/>
    <col min="12313" max="12313" width="4.42578125" style="31" customWidth="1"/>
    <col min="12314" max="12314" width="1.28515625" style="31" customWidth="1"/>
    <col min="12315" max="12315" width="1" style="31" customWidth="1"/>
    <col min="12316" max="12544" width="6.85546875" style="31" customWidth="1"/>
    <col min="12545" max="12546" width="1.140625" style="31" customWidth="1"/>
    <col min="12547" max="12547" width="2.28515625" style="31" customWidth="1"/>
    <col min="12548" max="12548" width="1.140625" style="31" customWidth="1"/>
    <col min="12549" max="12549" width="2.28515625" style="31" customWidth="1"/>
    <col min="12550" max="12550" width="17.7109375" style="31" customWidth="1"/>
    <col min="12551" max="12551" width="8.5703125" style="31" customWidth="1"/>
    <col min="12552" max="12552" width="3.42578125" style="31" customWidth="1"/>
    <col min="12553" max="12553" width="7.28515625" style="31" customWidth="1"/>
    <col min="12554" max="12554" width="2.42578125" style="31" customWidth="1"/>
    <col min="12555" max="12555" width="1.7109375" style="31" customWidth="1"/>
    <col min="12556" max="12558" width="1.140625" style="31" customWidth="1"/>
    <col min="12559" max="12559" width="14.85546875" style="31" customWidth="1"/>
    <col min="12560" max="12560" width="4.5703125" style="31" customWidth="1"/>
    <col min="12561" max="12561" width="8" style="31" customWidth="1"/>
    <col min="12562" max="12562" width="1.28515625" style="31" customWidth="1"/>
    <col min="12563" max="12563" width="4.42578125" style="31" customWidth="1"/>
    <col min="12564" max="12564" width="5.28515625" style="31" customWidth="1"/>
    <col min="12565" max="12565" width="5" style="31" customWidth="1"/>
    <col min="12566" max="12566" width="1.140625" style="31" customWidth="1"/>
    <col min="12567" max="12567" width="2.28515625" style="31" customWidth="1"/>
    <col min="12568" max="12568" width="1.140625" style="31" customWidth="1"/>
    <col min="12569" max="12569" width="4.42578125" style="31" customWidth="1"/>
    <col min="12570" max="12570" width="1.28515625" style="31" customWidth="1"/>
    <col min="12571" max="12571" width="1" style="31" customWidth="1"/>
    <col min="12572" max="12800" width="6.85546875" style="31" customWidth="1"/>
    <col min="12801" max="12802" width="1.140625" style="31" customWidth="1"/>
    <col min="12803" max="12803" width="2.28515625" style="31" customWidth="1"/>
    <col min="12804" max="12804" width="1.140625" style="31" customWidth="1"/>
    <col min="12805" max="12805" width="2.28515625" style="31" customWidth="1"/>
    <col min="12806" max="12806" width="17.7109375" style="31" customWidth="1"/>
    <col min="12807" max="12807" width="8.5703125" style="31" customWidth="1"/>
    <col min="12808" max="12808" width="3.42578125" style="31" customWidth="1"/>
    <col min="12809" max="12809" width="7.28515625" style="31" customWidth="1"/>
    <col min="12810" max="12810" width="2.42578125" style="31" customWidth="1"/>
    <col min="12811" max="12811" width="1.7109375" style="31" customWidth="1"/>
    <col min="12812" max="12814" width="1.140625" style="31" customWidth="1"/>
    <col min="12815" max="12815" width="14.85546875" style="31" customWidth="1"/>
    <col min="12816" max="12816" width="4.5703125" style="31" customWidth="1"/>
    <col min="12817" max="12817" width="8" style="31" customWidth="1"/>
    <col min="12818" max="12818" width="1.28515625" style="31" customWidth="1"/>
    <col min="12819" max="12819" width="4.42578125" style="31" customWidth="1"/>
    <col min="12820" max="12820" width="5.28515625" style="31" customWidth="1"/>
    <col min="12821" max="12821" width="5" style="31" customWidth="1"/>
    <col min="12822" max="12822" width="1.140625" style="31" customWidth="1"/>
    <col min="12823" max="12823" width="2.28515625" style="31" customWidth="1"/>
    <col min="12824" max="12824" width="1.140625" style="31" customWidth="1"/>
    <col min="12825" max="12825" width="4.42578125" style="31" customWidth="1"/>
    <col min="12826" max="12826" width="1.28515625" style="31" customWidth="1"/>
    <col min="12827" max="12827" width="1" style="31" customWidth="1"/>
    <col min="12828" max="13056" width="6.85546875" style="31" customWidth="1"/>
    <col min="13057" max="13058" width="1.140625" style="31" customWidth="1"/>
    <col min="13059" max="13059" width="2.28515625" style="31" customWidth="1"/>
    <col min="13060" max="13060" width="1.140625" style="31" customWidth="1"/>
    <col min="13061" max="13061" width="2.28515625" style="31" customWidth="1"/>
    <col min="13062" max="13062" width="17.7109375" style="31" customWidth="1"/>
    <col min="13063" max="13063" width="8.5703125" style="31" customWidth="1"/>
    <col min="13064" max="13064" width="3.42578125" style="31" customWidth="1"/>
    <col min="13065" max="13065" width="7.28515625" style="31" customWidth="1"/>
    <col min="13066" max="13066" width="2.42578125" style="31" customWidth="1"/>
    <col min="13067" max="13067" width="1.7109375" style="31" customWidth="1"/>
    <col min="13068" max="13070" width="1.140625" style="31" customWidth="1"/>
    <col min="13071" max="13071" width="14.85546875" style="31" customWidth="1"/>
    <col min="13072" max="13072" width="4.5703125" style="31" customWidth="1"/>
    <col min="13073" max="13073" width="8" style="31" customWidth="1"/>
    <col min="13074" max="13074" width="1.28515625" style="31" customWidth="1"/>
    <col min="13075" max="13075" width="4.42578125" style="31" customWidth="1"/>
    <col min="13076" max="13076" width="5.28515625" style="31" customWidth="1"/>
    <col min="13077" max="13077" width="5" style="31" customWidth="1"/>
    <col min="13078" max="13078" width="1.140625" style="31" customWidth="1"/>
    <col min="13079" max="13079" width="2.28515625" style="31" customWidth="1"/>
    <col min="13080" max="13080" width="1.140625" style="31" customWidth="1"/>
    <col min="13081" max="13081" width="4.42578125" style="31" customWidth="1"/>
    <col min="13082" max="13082" width="1.28515625" style="31" customWidth="1"/>
    <col min="13083" max="13083" width="1" style="31" customWidth="1"/>
    <col min="13084" max="13312" width="6.85546875" style="31" customWidth="1"/>
    <col min="13313" max="13314" width="1.140625" style="31" customWidth="1"/>
    <col min="13315" max="13315" width="2.28515625" style="31" customWidth="1"/>
    <col min="13316" max="13316" width="1.140625" style="31" customWidth="1"/>
    <col min="13317" max="13317" width="2.28515625" style="31" customWidth="1"/>
    <col min="13318" max="13318" width="17.7109375" style="31" customWidth="1"/>
    <col min="13319" max="13319" width="8.5703125" style="31" customWidth="1"/>
    <col min="13320" max="13320" width="3.42578125" style="31" customWidth="1"/>
    <col min="13321" max="13321" width="7.28515625" style="31" customWidth="1"/>
    <col min="13322" max="13322" width="2.42578125" style="31" customWidth="1"/>
    <col min="13323" max="13323" width="1.7109375" style="31" customWidth="1"/>
    <col min="13324" max="13326" width="1.140625" style="31" customWidth="1"/>
    <col min="13327" max="13327" width="14.85546875" style="31" customWidth="1"/>
    <col min="13328" max="13328" width="4.5703125" style="31" customWidth="1"/>
    <col min="13329" max="13329" width="8" style="31" customWidth="1"/>
    <col min="13330" max="13330" width="1.28515625" style="31" customWidth="1"/>
    <col min="13331" max="13331" width="4.42578125" style="31" customWidth="1"/>
    <col min="13332" max="13332" width="5.28515625" style="31" customWidth="1"/>
    <col min="13333" max="13333" width="5" style="31" customWidth="1"/>
    <col min="13334" max="13334" width="1.140625" style="31" customWidth="1"/>
    <col min="13335" max="13335" width="2.28515625" style="31" customWidth="1"/>
    <col min="13336" max="13336" width="1.140625" style="31" customWidth="1"/>
    <col min="13337" max="13337" width="4.42578125" style="31" customWidth="1"/>
    <col min="13338" max="13338" width="1.28515625" style="31" customWidth="1"/>
    <col min="13339" max="13339" width="1" style="31" customWidth="1"/>
    <col min="13340" max="13568" width="6.85546875" style="31" customWidth="1"/>
    <col min="13569" max="13570" width="1.140625" style="31" customWidth="1"/>
    <col min="13571" max="13571" width="2.28515625" style="31" customWidth="1"/>
    <col min="13572" max="13572" width="1.140625" style="31" customWidth="1"/>
    <col min="13573" max="13573" width="2.28515625" style="31" customWidth="1"/>
    <col min="13574" max="13574" width="17.7109375" style="31" customWidth="1"/>
    <col min="13575" max="13575" width="8.5703125" style="31" customWidth="1"/>
    <col min="13576" max="13576" width="3.42578125" style="31" customWidth="1"/>
    <col min="13577" max="13577" width="7.28515625" style="31" customWidth="1"/>
    <col min="13578" max="13578" width="2.42578125" style="31" customWidth="1"/>
    <col min="13579" max="13579" width="1.7109375" style="31" customWidth="1"/>
    <col min="13580" max="13582" width="1.140625" style="31" customWidth="1"/>
    <col min="13583" max="13583" width="14.85546875" style="31" customWidth="1"/>
    <col min="13584" max="13584" width="4.5703125" style="31" customWidth="1"/>
    <col min="13585" max="13585" width="8" style="31" customWidth="1"/>
    <col min="13586" max="13586" width="1.28515625" style="31" customWidth="1"/>
    <col min="13587" max="13587" width="4.42578125" style="31" customWidth="1"/>
    <col min="13588" max="13588" width="5.28515625" style="31" customWidth="1"/>
    <col min="13589" max="13589" width="5" style="31" customWidth="1"/>
    <col min="13590" max="13590" width="1.140625" style="31" customWidth="1"/>
    <col min="13591" max="13591" width="2.28515625" style="31" customWidth="1"/>
    <col min="13592" max="13592" width="1.140625" style="31" customWidth="1"/>
    <col min="13593" max="13593" width="4.42578125" style="31" customWidth="1"/>
    <col min="13594" max="13594" width="1.28515625" style="31" customWidth="1"/>
    <col min="13595" max="13595" width="1" style="31" customWidth="1"/>
    <col min="13596" max="13824" width="6.85546875" style="31" customWidth="1"/>
    <col min="13825" max="13826" width="1.140625" style="31" customWidth="1"/>
    <col min="13827" max="13827" width="2.28515625" style="31" customWidth="1"/>
    <col min="13828" max="13828" width="1.140625" style="31" customWidth="1"/>
    <col min="13829" max="13829" width="2.28515625" style="31" customWidth="1"/>
    <col min="13830" max="13830" width="17.7109375" style="31" customWidth="1"/>
    <col min="13831" max="13831" width="8.5703125" style="31" customWidth="1"/>
    <col min="13832" max="13832" width="3.42578125" style="31" customWidth="1"/>
    <col min="13833" max="13833" width="7.28515625" style="31" customWidth="1"/>
    <col min="13834" max="13834" width="2.42578125" style="31" customWidth="1"/>
    <col min="13835" max="13835" width="1.7109375" style="31" customWidth="1"/>
    <col min="13836" max="13838" width="1.140625" style="31" customWidth="1"/>
    <col min="13839" max="13839" width="14.85546875" style="31" customWidth="1"/>
    <col min="13840" max="13840" width="4.5703125" style="31" customWidth="1"/>
    <col min="13841" max="13841" width="8" style="31" customWidth="1"/>
    <col min="13842" max="13842" width="1.28515625" style="31" customWidth="1"/>
    <col min="13843" max="13843" width="4.42578125" style="31" customWidth="1"/>
    <col min="13844" max="13844" width="5.28515625" style="31" customWidth="1"/>
    <col min="13845" max="13845" width="5" style="31" customWidth="1"/>
    <col min="13846" max="13846" width="1.140625" style="31" customWidth="1"/>
    <col min="13847" max="13847" width="2.28515625" style="31" customWidth="1"/>
    <col min="13848" max="13848" width="1.140625" style="31" customWidth="1"/>
    <col min="13849" max="13849" width="4.42578125" style="31" customWidth="1"/>
    <col min="13850" max="13850" width="1.28515625" style="31" customWidth="1"/>
    <col min="13851" max="13851" width="1" style="31" customWidth="1"/>
    <col min="13852" max="14080" width="6.85546875" style="31" customWidth="1"/>
    <col min="14081" max="14082" width="1.140625" style="31" customWidth="1"/>
    <col min="14083" max="14083" width="2.28515625" style="31" customWidth="1"/>
    <col min="14084" max="14084" width="1.140625" style="31" customWidth="1"/>
    <col min="14085" max="14085" width="2.28515625" style="31" customWidth="1"/>
    <col min="14086" max="14086" width="17.7109375" style="31" customWidth="1"/>
    <col min="14087" max="14087" width="8.5703125" style="31" customWidth="1"/>
    <col min="14088" max="14088" width="3.42578125" style="31" customWidth="1"/>
    <col min="14089" max="14089" width="7.28515625" style="31" customWidth="1"/>
    <col min="14090" max="14090" width="2.42578125" style="31" customWidth="1"/>
    <col min="14091" max="14091" width="1.7109375" style="31" customWidth="1"/>
    <col min="14092" max="14094" width="1.140625" style="31" customWidth="1"/>
    <col min="14095" max="14095" width="14.85546875" style="31" customWidth="1"/>
    <col min="14096" max="14096" width="4.5703125" style="31" customWidth="1"/>
    <col min="14097" max="14097" width="8" style="31" customWidth="1"/>
    <col min="14098" max="14098" width="1.28515625" style="31" customWidth="1"/>
    <col min="14099" max="14099" width="4.42578125" style="31" customWidth="1"/>
    <col min="14100" max="14100" width="5.28515625" style="31" customWidth="1"/>
    <col min="14101" max="14101" width="5" style="31" customWidth="1"/>
    <col min="14102" max="14102" width="1.140625" style="31" customWidth="1"/>
    <col min="14103" max="14103" width="2.28515625" style="31" customWidth="1"/>
    <col min="14104" max="14104" width="1.140625" style="31" customWidth="1"/>
    <col min="14105" max="14105" width="4.42578125" style="31" customWidth="1"/>
    <col min="14106" max="14106" width="1.28515625" style="31" customWidth="1"/>
    <col min="14107" max="14107" width="1" style="31" customWidth="1"/>
    <col min="14108" max="14336" width="6.85546875" style="31" customWidth="1"/>
    <col min="14337" max="14338" width="1.140625" style="31" customWidth="1"/>
    <col min="14339" max="14339" width="2.28515625" style="31" customWidth="1"/>
    <col min="14340" max="14340" width="1.140625" style="31" customWidth="1"/>
    <col min="14341" max="14341" width="2.28515625" style="31" customWidth="1"/>
    <col min="14342" max="14342" width="17.7109375" style="31" customWidth="1"/>
    <col min="14343" max="14343" width="8.5703125" style="31" customWidth="1"/>
    <col min="14344" max="14344" width="3.42578125" style="31" customWidth="1"/>
    <col min="14345" max="14345" width="7.28515625" style="31" customWidth="1"/>
    <col min="14346" max="14346" width="2.42578125" style="31" customWidth="1"/>
    <col min="14347" max="14347" width="1.7109375" style="31" customWidth="1"/>
    <col min="14348" max="14350" width="1.140625" style="31" customWidth="1"/>
    <col min="14351" max="14351" width="14.85546875" style="31" customWidth="1"/>
    <col min="14352" max="14352" width="4.5703125" style="31" customWidth="1"/>
    <col min="14353" max="14353" width="8" style="31" customWidth="1"/>
    <col min="14354" max="14354" width="1.28515625" style="31" customWidth="1"/>
    <col min="14355" max="14355" width="4.42578125" style="31" customWidth="1"/>
    <col min="14356" max="14356" width="5.28515625" style="31" customWidth="1"/>
    <col min="14357" max="14357" width="5" style="31" customWidth="1"/>
    <col min="14358" max="14358" width="1.140625" style="31" customWidth="1"/>
    <col min="14359" max="14359" width="2.28515625" style="31" customWidth="1"/>
    <col min="14360" max="14360" width="1.140625" style="31" customWidth="1"/>
    <col min="14361" max="14361" width="4.42578125" style="31" customWidth="1"/>
    <col min="14362" max="14362" width="1.28515625" style="31" customWidth="1"/>
    <col min="14363" max="14363" width="1" style="31" customWidth="1"/>
    <col min="14364" max="14592" width="6.85546875" style="31" customWidth="1"/>
    <col min="14593" max="14594" width="1.140625" style="31" customWidth="1"/>
    <col min="14595" max="14595" width="2.28515625" style="31" customWidth="1"/>
    <col min="14596" max="14596" width="1.140625" style="31" customWidth="1"/>
    <col min="14597" max="14597" width="2.28515625" style="31" customWidth="1"/>
    <col min="14598" max="14598" width="17.7109375" style="31" customWidth="1"/>
    <col min="14599" max="14599" width="8.5703125" style="31" customWidth="1"/>
    <col min="14600" max="14600" width="3.42578125" style="31" customWidth="1"/>
    <col min="14601" max="14601" width="7.28515625" style="31" customWidth="1"/>
    <col min="14602" max="14602" width="2.42578125" style="31" customWidth="1"/>
    <col min="14603" max="14603" width="1.7109375" style="31" customWidth="1"/>
    <col min="14604" max="14606" width="1.140625" style="31" customWidth="1"/>
    <col min="14607" max="14607" width="14.85546875" style="31" customWidth="1"/>
    <col min="14608" max="14608" width="4.5703125" style="31" customWidth="1"/>
    <col min="14609" max="14609" width="8" style="31" customWidth="1"/>
    <col min="14610" max="14610" width="1.28515625" style="31" customWidth="1"/>
    <col min="14611" max="14611" width="4.42578125" style="31" customWidth="1"/>
    <col min="14612" max="14612" width="5.28515625" style="31" customWidth="1"/>
    <col min="14613" max="14613" width="5" style="31" customWidth="1"/>
    <col min="14614" max="14614" width="1.140625" style="31" customWidth="1"/>
    <col min="14615" max="14615" width="2.28515625" style="31" customWidth="1"/>
    <col min="14616" max="14616" width="1.140625" style="31" customWidth="1"/>
    <col min="14617" max="14617" width="4.42578125" style="31" customWidth="1"/>
    <col min="14618" max="14618" width="1.28515625" style="31" customWidth="1"/>
    <col min="14619" max="14619" width="1" style="31" customWidth="1"/>
    <col min="14620" max="14848" width="6.85546875" style="31" customWidth="1"/>
    <col min="14849" max="14850" width="1.140625" style="31" customWidth="1"/>
    <col min="14851" max="14851" width="2.28515625" style="31" customWidth="1"/>
    <col min="14852" max="14852" width="1.140625" style="31" customWidth="1"/>
    <col min="14853" max="14853" width="2.28515625" style="31" customWidth="1"/>
    <col min="14854" max="14854" width="17.7109375" style="31" customWidth="1"/>
    <col min="14855" max="14855" width="8.5703125" style="31" customWidth="1"/>
    <col min="14856" max="14856" width="3.42578125" style="31" customWidth="1"/>
    <col min="14857" max="14857" width="7.28515625" style="31" customWidth="1"/>
    <col min="14858" max="14858" width="2.42578125" style="31" customWidth="1"/>
    <col min="14859" max="14859" width="1.7109375" style="31" customWidth="1"/>
    <col min="14860" max="14862" width="1.140625" style="31" customWidth="1"/>
    <col min="14863" max="14863" width="14.85546875" style="31" customWidth="1"/>
    <col min="14864" max="14864" width="4.5703125" style="31" customWidth="1"/>
    <col min="14865" max="14865" width="8" style="31" customWidth="1"/>
    <col min="14866" max="14866" width="1.28515625" style="31" customWidth="1"/>
    <col min="14867" max="14867" width="4.42578125" style="31" customWidth="1"/>
    <col min="14868" max="14868" width="5.28515625" style="31" customWidth="1"/>
    <col min="14869" max="14869" width="5" style="31" customWidth="1"/>
    <col min="14870" max="14870" width="1.140625" style="31" customWidth="1"/>
    <col min="14871" max="14871" width="2.28515625" style="31" customWidth="1"/>
    <col min="14872" max="14872" width="1.140625" style="31" customWidth="1"/>
    <col min="14873" max="14873" width="4.42578125" style="31" customWidth="1"/>
    <col min="14874" max="14874" width="1.28515625" style="31" customWidth="1"/>
    <col min="14875" max="14875" width="1" style="31" customWidth="1"/>
    <col min="14876" max="15104" width="6.85546875" style="31" customWidth="1"/>
    <col min="15105" max="15106" width="1.140625" style="31" customWidth="1"/>
    <col min="15107" max="15107" width="2.28515625" style="31" customWidth="1"/>
    <col min="15108" max="15108" width="1.140625" style="31" customWidth="1"/>
    <col min="15109" max="15109" width="2.28515625" style="31" customWidth="1"/>
    <col min="15110" max="15110" width="17.7109375" style="31" customWidth="1"/>
    <col min="15111" max="15111" width="8.5703125" style="31" customWidth="1"/>
    <col min="15112" max="15112" width="3.42578125" style="31" customWidth="1"/>
    <col min="15113" max="15113" width="7.28515625" style="31" customWidth="1"/>
    <col min="15114" max="15114" width="2.42578125" style="31" customWidth="1"/>
    <col min="15115" max="15115" width="1.7109375" style="31" customWidth="1"/>
    <col min="15116" max="15118" width="1.140625" style="31" customWidth="1"/>
    <col min="15119" max="15119" width="14.85546875" style="31" customWidth="1"/>
    <col min="15120" max="15120" width="4.5703125" style="31" customWidth="1"/>
    <col min="15121" max="15121" width="8" style="31" customWidth="1"/>
    <col min="15122" max="15122" width="1.28515625" style="31" customWidth="1"/>
    <col min="15123" max="15123" width="4.42578125" style="31" customWidth="1"/>
    <col min="15124" max="15124" width="5.28515625" style="31" customWidth="1"/>
    <col min="15125" max="15125" width="5" style="31" customWidth="1"/>
    <col min="15126" max="15126" width="1.140625" style="31" customWidth="1"/>
    <col min="15127" max="15127" width="2.28515625" style="31" customWidth="1"/>
    <col min="15128" max="15128" width="1.140625" style="31" customWidth="1"/>
    <col min="15129" max="15129" width="4.42578125" style="31" customWidth="1"/>
    <col min="15130" max="15130" width="1.28515625" style="31" customWidth="1"/>
    <col min="15131" max="15131" width="1" style="31" customWidth="1"/>
    <col min="15132" max="15360" width="6.85546875" style="31" customWidth="1"/>
    <col min="15361" max="15362" width="1.140625" style="31" customWidth="1"/>
    <col min="15363" max="15363" width="2.28515625" style="31" customWidth="1"/>
    <col min="15364" max="15364" width="1.140625" style="31" customWidth="1"/>
    <col min="15365" max="15365" width="2.28515625" style="31" customWidth="1"/>
    <col min="15366" max="15366" width="17.7109375" style="31" customWidth="1"/>
    <col min="15367" max="15367" width="8.5703125" style="31" customWidth="1"/>
    <col min="15368" max="15368" width="3.42578125" style="31" customWidth="1"/>
    <col min="15369" max="15369" width="7.28515625" style="31" customWidth="1"/>
    <col min="15370" max="15370" width="2.42578125" style="31" customWidth="1"/>
    <col min="15371" max="15371" width="1.7109375" style="31" customWidth="1"/>
    <col min="15372" max="15374" width="1.140625" style="31" customWidth="1"/>
    <col min="15375" max="15375" width="14.85546875" style="31" customWidth="1"/>
    <col min="15376" max="15376" width="4.5703125" style="31" customWidth="1"/>
    <col min="15377" max="15377" width="8" style="31" customWidth="1"/>
    <col min="15378" max="15378" width="1.28515625" style="31" customWidth="1"/>
    <col min="15379" max="15379" width="4.42578125" style="31" customWidth="1"/>
    <col min="15380" max="15380" width="5.28515625" style="31" customWidth="1"/>
    <col min="15381" max="15381" width="5" style="31" customWidth="1"/>
    <col min="15382" max="15382" width="1.140625" style="31" customWidth="1"/>
    <col min="15383" max="15383" width="2.28515625" style="31" customWidth="1"/>
    <col min="15384" max="15384" width="1.140625" style="31" customWidth="1"/>
    <col min="15385" max="15385" width="4.42578125" style="31" customWidth="1"/>
    <col min="15386" max="15386" width="1.28515625" style="31" customWidth="1"/>
    <col min="15387" max="15387" width="1" style="31" customWidth="1"/>
    <col min="15388" max="15616" width="6.85546875" style="31" customWidth="1"/>
    <col min="15617" max="15618" width="1.140625" style="31" customWidth="1"/>
    <col min="15619" max="15619" width="2.28515625" style="31" customWidth="1"/>
    <col min="15620" max="15620" width="1.140625" style="31" customWidth="1"/>
    <col min="15621" max="15621" width="2.28515625" style="31" customWidth="1"/>
    <col min="15622" max="15622" width="17.7109375" style="31" customWidth="1"/>
    <col min="15623" max="15623" width="8.5703125" style="31" customWidth="1"/>
    <col min="15624" max="15624" width="3.42578125" style="31" customWidth="1"/>
    <col min="15625" max="15625" width="7.28515625" style="31" customWidth="1"/>
    <col min="15626" max="15626" width="2.42578125" style="31" customWidth="1"/>
    <col min="15627" max="15627" width="1.7109375" style="31" customWidth="1"/>
    <col min="15628" max="15630" width="1.140625" style="31" customWidth="1"/>
    <col min="15631" max="15631" width="14.85546875" style="31" customWidth="1"/>
    <col min="15632" max="15632" width="4.5703125" style="31" customWidth="1"/>
    <col min="15633" max="15633" width="8" style="31" customWidth="1"/>
    <col min="15634" max="15634" width="1.28515625" style="31" customWidth="1"/>
    <col min="15635" max="15635" width="4.42578125" style="31" customWidth="1"/>
    <col min="15636" max="15636" width="5.28515625" style="31" customWidth="1"/>
    <col min="15637" max="15637" width="5" style="31" customWidth="1"/>
    <col min="15638" max="15638" width="1.140625" style="31" customWidth="1"/>
    <col min="15639" max="15639" width="2.28515625" style="31" customWidth="1"/>
    <col min="15640" max="15640" width="1.140625" style="31" customWidth="1"/>
    <col min="15641" max="15641" width="4.42578125" style="31" customWidth="1"/>
    <col min="15642" max="15642" width="1.28515625" style="31" customWidth="1"/>
    <col min="15643" max="15643" width="1" style="31" customWidth="1"/>
    <col min="15644" max="15872" width="6.85546875" style="31" customWidth="1"/>
    <col min="15873" max="15874" width="1.140625" style="31" customWidth="1"/>
    <col min="15875" max="15875" width="2.28515625" style="31" customWidth="1"/>
    <col min="15876" max="15876" width="1.140625" style="31" customWidth="1"/>
    <col min="15877" max="15877" width="2.28515625" style="31" customWidth="1"/>
    <col min="15878" max="15878" width="17.7109375" style="31" customWidth="1"/>
    <col min="15879" max="15879" width="8.5703125" style="31" customWidth="1"/>
    <col min="15880" max="15880" width="3.42578125" style="31" customWidth="1"/>
    <col min="15881" max="15881" width="7.28515625" style="31" customWidth="1"/>
    <col min="15882" max="15882" width="2.42578125" style="31" customWidth="1"/>
    <col min="15883" max="15883" width="1.7109375" style="31" customWidth="1"/>
    <col min="15884" max="15886" width="1.140625" style="31" customWidth="1"/>
    <col min="15887" max="15887" width="14.85546875" style="31" customWidth="1"/>
    <col min="15888" max="15888" width="4.5703125" style="31" customWidth="1"/>
    <col min="15889" max="15889" width="8" style="31" customWidth="1"/>
    <col min="15890" max="15890" width="1.28515625" style="31" customWidth="1"/>
    <col min="15891" max="15891" width="4.42578125" style="31" customWidth="1"/>
    <col min="15892" max="15892" width="5.28515625" style="31" customWidth="1"/>
    <col min="15893" max="15893" width="5" style="31" customWidth="1"/>
    <col min="15894" max="15894" width="1.140625" style="31" customWidth="1"/>
    <col min="15895" max="15895" width="2.28515625" style="31" customWidth="1"/>
    <col min="15896" max="15896" width="1.140625" style="31" customWidth="1"/>
    <col min="15897" max="15897" width="4.42578125" style="31" customWidth="1"/>
    <col min="15898" max="15898" width="1.28515625" style="31" customWidth="1"/>
    <col min="15899" max="15899" width="1" style="31" customWidth="1"/>
    <col min="15900" max="16128" width="6.85546875" style="31" customWidth="1"/>
    <col min="16129" max="16130" width="1.140625" style="31" customWidth="1"/>
    <col min="16131" max="16131" width="2.28515625" style="31" customWidth="1"/>
    <col min="16132" max="16132" width="1.140625" style="31" customWidth="1"/>
    <col min="16133" max="16133" width="2.28515625" style="31" customWidth="1"/>
    <col min="16134" max="16134" width="17.7109375" style="31" customWidth="1"/>
    <col min="16135" max="16135" width="8.5703125" style="31" customWidth="1"/>
    <col min="16136" max="16136" width="3.42578125" style="31" customWidth="1"/>
    <col min="16137" max="16137" width="7.28515625" style="31" customWidth="1"/>
    <col min="16138" max="16138" width="2.42578125" style="31" customWidth="1"/>
    <col min="16139" max="16139" width="1.7109375" style="31" customWidth="1"/>
    <col min="16140" max="16142" width="1.140625" style="31" customWidth="1"/>
    <col min="16143" max="16143" width="14.85546875" style="31" customWidth="1"/>
    <col min="16144" max="16144" width="4.5703125" style="31" customWidth="1"/>
    <col min="16145" max="16145" width="8" style="31" customWidth="1"/>
    <col min="16146" max="16146" width="1.28515625" style="31" customWidth="1"/>
    <col min="16147" max="16147" width="4.42578125" style="31" customWidth="1"/>
    <col min="16148" max="16148" width="5.28515625" style="31" customWidth="1"/>
    <col min="16149" max="16149" width="5" style="31" customWidth="1"/>
    <col min="16150" max="16150" width="1.140625" style="31" customWidth="1"/>
    <col min="16151" max="16151" width="2.28515625" style="31" customWidth="1"/>
    <col min="16152" max="16152" width="1.140625" style="31" customWidth="1"/>
    <col min="16153" max="16153" width="4.42578125" style="31" customWidth="1"/>
    <col min="16154" max="16154" width="1.28515625" style="31" customWidth="1"/>
    <col min="16155" max="16155" width="1" style="31" customWidth="1"/>
    <col min="16156" max="16384" width="6.85546875" style="31" customWidth="1"/>
  </cols>
  <sheetData>
    <row r="1" spans="2:27" ht="12.75" customHeight="1" x14ac:dyDescent="0.25">
      <c r="B1" s="155" t="s">
        <v>117</v>
      </c>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2" spans="2:27" ht="12" customHeight="1" x14ac:dyDescent="0.25">
      <c r="B2" s="156" t="s">
        <v>1466</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row>
    <row r="3" spans="2:27" ht="12" customHeight="1" x14ac:dyDescent="0.25">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row>
    <row r="4" spans="2:27" ht="12" customHeight="1" x14ac:dyDescent="0.25">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row>
    <row r="5" spans="2:27" ht="12" customHeight="1" x14ac:dyDescent="0.25">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row>
    <row r="6" spans="2:27" ht="9.75" customHeight="1" x14ac:dyDescent="0.25">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row>
    <row r="7" spans="2:27" ht="18.75" customHeight="1" x14ac:dyDescent="0.25"/>
    <row r="8" spans="2:27" ht="9" customHeight="1" x14ac:dyDescent="0.25">
      <c r="B8" s="135" t="s">
        <v>118</v>
      </c>
      <c r="C8" s="135"/>
      <c r="D8" s="135"/>
      <c r="E8" s="135"/>
      <c r="F8" s="135"/>
      <c r="G8" s="135"/>
      <c r="H8" s="135"/>
      <c r="I8" s="135"/>
      <c r="J8" s="135"/>
      <c r="K8" s="135"/>
      <c r="L8" s="135"/>
      <c r="M8" s="135"/>
      <c r="N8" s="135"/>
      <c r="O8" s="135"/>
      <c r="P8" s="135"/>
      <c r="Q8" s="135"/>
      <c r="R8" s="135"/>
      <c r="T8" s="76">
        <v>2021</v>
      </c>
      <c r="X8" s="157">
        <v>2020</v>
      </c>
      <c r="Y8" s="157"/>
    </row>
    <row r="9" spans="2:27" ht="6" customHeight="1" x14ac:dyDescent="0.25">
      <c r="B9" s="135"/>
      <c r="C9" s="135"/>
      <c r="D9" s="135"/>
      <c r="E9" s="135"/>
      <c r="F9" s="135"/>
      <c r="G9" s="135"/>
      <c r="H9" s="135"/>
      <c r="I9" s="135"/>
      <c r="J9" s="135"/>
      <c r="K9" s="135"/>
      <c r="L9" s="135"/>
      <c r="M9" s="135"/>
      <c r="N9" s="135"/>
      <c r="O9" s="135"/>
      <c r="P9" s="135"/>
      <c r="Q9" s="135"/>
      <c r="R9" s="135"/>
    </row>
    <row r="10" spans="2:27" ht="7.5" customHeight="1" x14ac:dyDescent="0.25">
      <c r="C10" s="158" t="s">
        <v>119</v>
      </c>
      <c r="D10" s="158"/>
      <c r="E10" s="158"/>
      <c r="F10" s="158"/>
      <c r="G10" s="158"/>
      <c r="H10" s="158"/>
      <c r="I10" s="158"/>
    </row>
    <row r="11" spans="2:27" x14ac:dyDescent="0.25">
      <c r="D11" s="159" t="s">
        <v>120</v>
      </c>
      <c r="E11" s="159"/>
      <c r="F11" s="159"/>
      <c r="G11" s="159"/>
      <c r="H11" s="159"/>
      <c r="I11" s="159"/>
      <c r="J11" s="159"/>
      <c r="R11" s="160">
        <v>25984792733.560001</v>
      </c>
      <c r="S11" s="160"/>
      <c r="T11" s="160"/>
      <c r="U11" s="77"/>
      <c r="V11" s="160">
        <v>25448085333.889999</v>
      </c>
      <c r="W11" s="160"/>
      <c r="X11" s="160"/>
      <c r="Y11" s="160"/>
      <c r="Z11" s="160"/>
    </row>
    <row r="12" spans="2:27" ht="10.5" customHeight="1" x14ac:dyDescent="0.25">
      <c r="E12" s="153" t="s">
        <v>64</v>
      </c>
      <c r="F12" s="153"/>
      <c r="G12" s="153"/>
      <c r="H12" s="153"/>
      <c r="I12" s="153"/>
      <c r="J12" s="153"/>
      <c r="K12" s="153"/>
      <c r="L12" s="153"/>
      <c r="M12" s="153"/>
      <c r="N12" s="153"/>
      <c r="R12" s="154">
        <v>1598947774.8099999</v>
      </c>
      <c r="S12" s="154"/>
      <c r="T12" s="154"/>
      <c r="U12" s="77"/>
      <c r="V12" s="154">
        <v>1408973919.24</v>
      </c>
      <c r="W12" s="154"/>
      <c r="X12" s="154"/>
      <c r="Y12" s="154"/>
      <c r="Z12" s="154"/>
    </row>
    <row r="13" spans="2:27" ht="10.5" customHeight="1" x14ac:dyDescent="0.25">
      <c r="E13" s="153" t="s">
        <v>65</v>
      </c>
      <c r="F13" s="153"/>
      <c r="G13" s="153"/>
      <c r="H13" s="153"/>
      <c r="I13" s="153"/>
      <c r="J13" s="153"/>
      <c r="K13" s="153"/>
      <c r="L13" s="153"/>
      <c r="M13" s="153"/>
      <c r="N13" s="153"/>
      <c r="R13" s="154">
        <v>0</v>
      </c>
      <c r="S13" s="154"/>
      <c r="T13" s="154"/>
      <c r="U13" s="77"/>
      <c r="V13" s="154">
        <v>0</v>
      </c>
      <c r="W13" s="154"/>
      <c r="X13" s="154"/>
      <c r="Y13" s="154"/>
      <c r="Z13" s="154"/>
    </row>
    <row r="14" spans="2:27" ht="10.5" customHeight="1" x14ac:dyDescent="0.25">
      <c r="E14" s="153" t="s">
        <v>66</v>
      </c>
      <c r="F14" s="153"/>
      <c r="G14" s="153"/>
      <c r="H14" s="153"/>
      <c r="I14" s="153"/>
      <c r="J14" s="153"/>
      <c r="K14" s="153"/>
      <c r="L14" s="153"/>
      <c r="M14" s="153"/>
      <c r="N14" s="153"/>
      <c r="R14" s="154">
        <v>0</v>
      </c>
      <c r="S14" s="154"/>
      <c r="T14" s="154"/>
      <c r="U14" s="77"/>
      <c r="V14" s="154">
        <v>0</v>
      </c>
      <c r="W14" s="154"/>
      <c r="X14" s="154"/>
      <c r="Y14" s="154"/>
      <c r="Z14" s="154"/>
    </row>
    <row r="15" spans="2:27" ht="10.5" customHeight="1" x14ac:dyDescent="0.25">
      <c r="E15" s="153" t="s">
        <v>67</v>
      </c>
      <c r="F15" s="153"/>
      <c r="G15" s="153"/>
      <c r="H15" s="153"/>
      <c r="I15" s="153"/>
      <c r="J15" s="153"/>
      <c r="K15" s="153"/>
      <c r="L15" s="153"/>
      <c r="M15" s="153"/>
      <c r="N15" s="153"/>
      <c r="R15" s="154">
        <v>722091368.89999998</v>
      </c>
      <c r="S15" s="154"/>
      <c r="T15" s="154"/>
      <c r="U15" s="77"/>
      <c r="V15" s="154">
        <v>611461215.87</v>
      </c>
      <c r="W15" s="154"/>
      <c r="X15" s="154"/>
      <c r="Y15" s="154"/>
      <c r="Z15" s="154"/>
    </row>
    <row r="16" spans="2:27" ht="10.5" customHeight="1" x14ac:dyDescent="0.25">
      <c r="E16" s="153" t="s">
        <v>68</v>
      </c>
      <c r="F16" s="153"/>
      <c r="G16" s="153"/>
      <c r="H16" s="153"/>
      <c r="I16" s="153"/>
      <c r="J16" s="153"/>
      <c r="K16" s="153"/>
      <c r="L16" s="153"/>
      <c r="M16" s="153"/>
      <c r="N16" s="153"/>
      <c r="R16" s="154">
        <v>146345317.31999999</v>
      </c>
      <c r="S16" s="154"/>
      <c r="T16" s="154"/>
      <c r="U16" s="77"/>
      <c r="V16" s="154">
        <v>162493899.69</v>
      </c>
      <c r="W16" s="154"/>
      <c r="X16" s="154"/>
      <c r="Y16" s="154"/>
      <c r="Z16" s="154"/>
    </row>
    <row r="17" spans="4:26" ht="10.5" customHeight="1" x14ac:dyDescent="0.25">
      <c r="E17" s="153" t="s">
        <v>69</v>
      </c>
      <c r="F17" s="153"/>
      <c r="G17" s="153"/>
      <c r="H17" s="153"/>
      <c r="I17" s="153"/>
      <c r="J17" s="153"/>
      <c r="K17" s="153"/>
      <c r="L17" s="153"/>
      <c r="M17" s="153"/>
      <c r="N17" s="153"/>
      <c r="R17" s="154">
        <v>209568675.63999999</v>
      </c>
      <c r="S17" s="154"/>
      <c r="T17" s="154"/>
      <c r="U17" s="77"/>
      <c r="V17" s="154">
        <v>352175740.30000001</v>
      </c>
      <c r="W17" s="154"/>
      <c r="X17" s="154"/>
      <c r="Y17" s="154"/>
      <c r="Z17" s="154"/>
    </row>
    <row r="18" spans="4:26" ht="10.5" customHeight="1" x14ac:dyDescent="0.25">
      <c r="E18" s="153" t="s">
        <v>70</v>
      </c>
      <c r="F18" s="153"/>
      <c r="G18" s="153"/>
      <c r="H18" s="153"/>
      <c r="I18" s="153"/>
      <c r="J18" s="153"/>
      <c r="K18" s="153"/>
      <c r="L18" s="153"/>
      <c r="M18" s="153"/>
      <c r="N18" s="153"/>
      <c r="R18" s="154">
        <v>0</v>
      </c>
      <c r="S18" s="154"/>
      <c r="T18" s="154"/>
      <c r="U18" s="77"/>
      <c r="V18" s="154">
        <v>0</v>
      </c>
      <c r="W18" s="154"/>
      <c r="X18" s="154"/>
      <c r="Y18" s="154"/>
      <c r="Z18" s="154"/>
    </row>
    <row r="19" spans="4:26" ht="8.25" customHeight="1" x14ac:dyDescent="0.25">
      <c r="E19" s="161" t="s">
        <v>72</v>
      </c>
      <c r="F19" s="161"/>
      <c r="G19" s="161"/>
      <c r="H19" s="161"/>
      <c r="I19" s="161"/>
      <c r="J19" s="161"/>
      <c r="K19" s="161"/>
      <c r="L19" s="161"/>
      <c r="M19" s="161"/>
      <c r="N19" s="161"/>
      <c r="R19" s="154">
        <v>23251553492.66</v>
      </c>
      <c r="S19" s="154"/>
      <c r="T19" s="154"/>
      <c r="U19" s="77"/>
      <c r="V19" s="154">
        <v>22820841476.799999</v>
      </c>
      <c r="W19" s="154"/>
      <c r="X19" s="154"/>
      <c r="Y19" s="154"/>
      <c r="Z19" s="154"/>
    </row>
    <row r="20" spans="4:26" ht="8.25" customHeight="1" x14ac:dyDescent="0.25">
      <c r="E20" s="161"/>
      <c r="F20" s="161"/>
      <c r="G20" s="161"/>
      <c r="H20" s="161"/>
      <c r="I20" s="161"/>
      <c r="J20" s="161"/>
      <c r="K20" s="161"/>
      <c r="L20" s="161"/>
      <c r="M20" s="161"/>
      <c r="N20" s="161"/>
      <c r="R20" s="77"/>
      <c r="S20" s="77"/>
      <c r="T20" s="77"/>
      <c r="U20" s="77"/>
      <c r="V20" s="77"/>
      <c r="W20" s="77"/>
      <c r="X20" s="77"/>
      <c r="Y20" s="77"/>
      <c r="Z20" s="77"/>
    </row>
    <row r="21" spans="4:26" ht="8.25" customHeight="1" x14ac:dyDescent="0.25">
      <c r="E21" s="161" t="s">
        <v>73</v>
      </c>
      <c r="F21" s="161"/>
      <c r="G21" s="161"/>
      <c r="H21" s="161"/>
      <c r="I21" s="161"/>
      <c r="J21" s="161"/>
      <c r="K21" s="161"/>
      <c r="L21" s="161"/>
      <c r="M21" s="161"/>
      <c r="N21" s="161"/>
      <c r="R21" s="154">
        <v>0</v>
      </c>
      <c r="S21" s="154"/>
      <c r="T21" s="154"/>
      <c r="U21" s="77"/>
      <c r="V21" s="154">
        <v>0</v>
      </c>
      <c r="W21" s="154"/>
      <c r="X21" s="154"/>
      <c r="Y21" s="154"/>
      <c r="Z21" s="154"/>
    </row>
    <row r="22" spans="4:26" ht="8.25" customHeight="1" x14ac:dyDescent="0.25">
      <c r="E22" s="161"/>
      <c r="F22" s="161"/>
      <c r="G22" s="161"/>
      <c r="H22" s="161"/>
      <c r="I22" s="161"/>
      <c r="J22" s="161"/>
      <c r="K22" s="161"/>
      <c r="L22" s="161"/>
      <c r="M22" s="161"/>
      <c r="N22" s="161"/>
      <c r="R22" s="77"/>
      <c r="S22" s="77"/>
      <c r="T22" s="77"/>
      <c r="U22" s="77"/>
      <c r="V22" s="77"/>
      <c r="W22" s="77"/>
      <c r="X22" s="77"/>
      <c r="Y22" s="77"/>
      <c r="Z22" s="77"/>
    </row>
    <row r="23" spans="4:26" ht="10.5" customHeight="1" x14ac:dyDescent="0.25">
      <c r="E23" s="153" t="s">
        <v>1467</v>
      </c>
      <c r="F23" s="153"/>
      <c r="G23" s="153"/>
      <c r="H23" s="153"/>
      <c r="I23" s="153"/>
      <c r="J23" s="153"/>
      <c r="K23" s="153"/>
      <c r="L23" s="153"/>
      <c r="M23" s="153"/>
      <c r="N23" s="153"/>
      <c r="R23" s="154">
        <v>56286104.229999997</v>
      </c>
      <c r="S23" s="154"/>
      <c r="T23" s="154"/>
      <c r="U23" s="77"/>
      <c r="V23" s="154">
        <v>92139081.989999995</v>
      </c>
      <c r="W23" s="154"/>
      <c r="X23" s="154"/>
      <c r="Y23" s="154"/>
      <c r="Z23" s="154"/>
    </row>
    <row r="24" spans="4:26" x14ac:dyDescent="0.25">
      <c r="D24" s="159" t="s">
        <v>121</v>
      </c>
      <c r="E24" s="159"/>
      <c r="F24" s="159"/>
      <c r="G24" s="159"/>
      <c r="H24" s="159"/>
      <c r="I24" s="159"/>
      <c r="J24" s="159"/>
      <c r="R24" s="160">
        <v>24103731777.259998</v>
      </c>
      <c r="S24" s="160"/>
      <c r="T24" s="160"/>
      <c r="U24" s="77"/>
      <c r="V24" s="160">
        <v>23176227908.57</v>
      </c>
      <c r="W24" s="160"/>
      <c r="X24" s="160"/>
      <c r="Y24" s="160"/>
      <c r="Z24" s="160"/>
    </row>
    <row r="25" spans="4:26" ht="10.5" customHeight="1" x14ac:dyDescent="0.25">
      <c r="E25" s="153" t="s">
        <v>83</v>
      </c>
      <c r="F25" s="153"/>
      <c r="G25" s="153"/>
      <c r="H25" s="153"/>
      <c r="I25" s="153"/>
      <c r="J25" s="153"/>
      <c r="K25" s="153"/>
      <c r="L25" s="153"/>
      <c r="M25" s="153"/>
      <c r="N25" s="153"/>
      <c r="R25" s="154">
        <v>1671769224.6800001</v>
      </c>
      <c r="S25" s="154"/>
      <c r="T25" s="154"/>
      <c r="U25" s="77"/>
      <c r="V25" s="154">
        <v>1490805791.6700001</v>
      </c>
      <c r="W25" s="154"/>
      <c r="X25" s="154"/>
      <c r="Y25" s="154"/>
      <c r="Z25" s="154"/>
    </row>
    <row r="26" spans="4:26" ht="10.5" customHeight="1" x14ac:dyDescent="0.25">
      <c r="E26" s="153" t="s">
        <v>84</v>
      </c>
      <c r="F26" s="153"/>
      <c r="G26" s="153"/>
      <c r="H26" s="153"/>
      <c r="I26" s="153"/>
      <c r="J26" s="153"/>
      <c r="K26" s="153"/>
      <c r="L26" s="153"/>
      <c r="M26" s="153"/>
      <c r="N26" s="153"/>
      <c r="R26" s="154">
        <v>204878307.93000001</v>
      </c>
      <c r="S26" s="154"/>
      <c r="T26" s="154"/>
      <c r="U26" s="77"/>
      <c r="V26" s="154">
        <v>196575063.40000001</v>
      </c>
      <c r="W26" s="154"/>
      <c r="X26" s="154"/>
      <c r="Y26" s="154"/>
      <c r="Z26" s="154"/>
    </row>
    <row r="27" spans="4:26" ht="10.5" customHeight="1" x14ac:dyDescent="0.25">
      <c r="E27" s="153" t="s">
        <v>85</v>
      </c>
      <c r="F27" s="153"/>
      <c r="G27" s="153"/>
      <c r="H27" s="153"/>
      <c r="I27" s="153"/>
      <c r="J27" s="153"/>
      <c r="K27" s="153"/>
      <c r="L27" s="153"/>
      <c r="M27" s="153"/>
      <c r="N27" s="153"/>
      <c r="R27" s="154">
        <v>688860052.09000003</v>
      </c>
      <c r="S27" s="154"/>
      <c r="T27" s="154"/>
      <c r="U27" s="77"/>
      <c r="V27" s="154">
        <v>664376479.48000002</v>
      </c>
      <c r="W27" s="154"/>
      <c r="X27" s="154"/>
      <c r="Y27" s="154"/>
      <c r="Z27" s="154"/>
    </row>
    <row r="28" spans="4:26" ht="10.5" customHeight="1" x14ac:dyDescent="0.25">
      <c r="E28" s="153" t="s">
        <v>315</v>
      </c>
      <c r="F28" s="153"/>
      <c r="G28" s="153"/>
      <c r="H28" s="153"/>
      <c r="I28" s="153"/>
      <c r="J28" s="153"/>
      <c r="K28" s="153"/>
      <c r="L28" s="153"/>
      <c r="M28" s="153"/>
      <c r="N28" s="153"/>
      <c r="R28" s="154">
        <v>16391985780.25</v>
      </c>
      <c r="S28" s="154"/>
      <c r="T28" s="154"/>
      <c r="U28" s="77"/>
      <c r="V28" s="154">
        <v>15964620129.860001</v>
      </c>
      <c r="W28" s="154"/>
      <c r="X28" s="154"/>
      <c r="Y28" s="154"/>
      <c r="Z28" s="154"/>
    </row>
    <row r="29" spans="4:26" ht="10.5" customHeight="1" x14ac:dyDescent="0.25">
      <c r="E29" s="153" t="s">
        <v>88</v>
      </c>
      <c r="F29" s="153"/>
      <c r="G29" s="153"/>
      <c r="H29" s="153"/>
      <c r="I29" s="153"/>
      <c r="J29" s="153"/>
      <c r="K29" s="153"/>
      <c r="L29" s="153"/>
      <c r="M29" s="153"/>
      <c r="N29" s="153"/>
      <c r="R29" s="154">
        <v>0</v>
      </c>
      <c r="S29" s="154"/>
      <c r="T29" s="154"/>
      <c r="U29" s="77"/>
      <c r="V29" s="154">
        <v>0</v>
      </c>
      <c r="W29" s="154"/>
      <c r="X29" s="154"/>
      <c r="Y29" s="154"/>
      <c r="Z29" s="154"/>
    </row>
    <row r="30" spans="4:26" ht="10.5" customHeight="1" x14ac:dyDescent="0.25">
      <c r="E30" s="153" t="s">
        <v>89</v>
      </c>
      <c r="F30" s="153"/>
      <c r="G30" s="153"/>
      <c r="H30" s="153"/>
      <c r="I30" s="153"/>
      <c r="J30" s="153"/>
      <c r="K30" s="153"/>
      <c r="L30" s="153"/>
      <c r="M30" s="153"/>
      <c r="N30" s="153"/>
      <c r="R30" s="154">
        <v>45381145.189999998</v>
      </c>
      <c r="S30" s="154"/>
      <c r="T30" s="154"/>
      <c r="U30" s="77"/>
      <c r="V30" s="154">
        <v>5412931.4000000004</v>
      </c>
      <c r="W30" s="154"/>
      <c r="X30" s="154"/>
      <c r="Y30" s="154"/>
      <c r="Z30" s="154"/>
    </row>
    <row r="31" spans="4:26" ht="10.5" customHeight="1" x14ac:dyDescent="0.25">
      <c r="E31" s="153" t="s">
        <v>90</v>
      </c>
      <c r="F31" s="153"/>
      <c r="G31" s="153"/>
      <c r="H31" s="153"/>
      <c r="I31" s="153"/>
      <c r="J31" s="153"/>
      <c r="K31" s="153"/>
      <c r="L31" s="153"/>
      <c r="M31" s="153"/>
      <c r="N31" s="153"/>
      <c r="R31" s="154">
        <v>151637633.37</v>
      </c>
      <c r="S31" s="154"/>
      <c r="T31" s="154"/>
      <c r="U31" s="77"/>
      <c r="V31" s="154">
        <v>204884259.11000001</v>
      </c>
      <c r="W31" s="154"/>
      <c r="X31" s="154"/>
      <c r="Y31" s="154"/>
      <c r="Z31" s="154"/>
    </row>
    <row r="32" spans="4:26" ht="10.5" customHeight="1" x14ac:dyDescent="0.25">
      <c r="E32" s="153" t="s">
        <v>91</v>
      </c>
      <c r="F32" s="153"/>
      <c r="G32" s="153"/>
      <c r="H32" s="153"/>
      <c r="I32" s="153"/>
      <c r="J32" s="153"/>
      <c r="K32" s="153"/>
      <c r="L32" s="153"/>
      <c r="M32" s="153"/>
      <c r="N32" s="153"/>
      <c r="R32" s="154">
        <v>11962386.029999999</v>
      </c>
      <c r="S32" s="154"/>
      <c r="T32" s="154"/>
      <c r="U32" s="77"/>
      <c r="V32" s="154">
        <v>10738677.6</v>
      </c>
      <c r="W32" s="154"/>
      <c r="X32" s="154"/>
      <c r="Y32" s="154"/>
      <c r="Z32" s="154"/>
    </row>
    <row r="33" spans="3:26" ht="10.5" customHeight="1" x14ac:dyDescent="0.25">
      <c r="E33" s="153" t="s">
        <v>1468</v>
      </c>
      <c r="F33" s="153"/>
      <c r="G33" s="153"/>
      <c r="H33" s="153"/>
      <c r="I33" s="153"/>
      <c r="J33" s="153"/>
      <c r="K33" s="153"/>
      <c r="L33" s="153"/>
      <c r="M33" s="153"/>
      <c r="N33" s="153"/>
      <c r="R33" s="154">
        <v>133952179.16</v>
      </c>
      <c r="S33" s="154"/>
      <c r="T33" s="154"/>
      <c r="U33" s="77"/>
      <c r="V33" s="154">
        <v>123663226.56</v>
      </c>
      <c r="W33" s="154"/>
      <c r="X33" s="154"/>
      <c r="Y33" s="154"/>
      <c r="Z33" s="154"/>
    </row>
    <row r="34" spans="3:26" ht="10.5" customHeight="1" x14ac:dyDescent="0.25">
      <c r="E34" s="153" t="s">
        <v>93</v>
      </c>
      <c r="F34" s="153"/>
      <c r="G34" s="153"/>
      <c r="H34" s="153"/>
      <c r="I34" s="153"/>
      <c r="J34" s="153"/>
      <c r="K34" s="153"/>
      <c r="L34" s="153"/>
      <c r="M34" s="153"/>
      <c r="N34" s="153"/>
      <c r="R34" s="154">
        <v>0</v>
      </c>
      <c r="S34" s="154"/>
      <c r="T34" s="154"/>
      <c r="U34" s="77"/>
      <c r="V34" s="154">
        <v>0</v>
      </c>
      <c r="W34" s="154"/>
      <c r="X34" s="154"/>
      <c r="Y34" s="154"/>
      <c r="Z34" s="154"/>
    </row>
    <row r="35" spans="3:26" ht="10.5" customHeight="1" x14ac:dyDescent="0.25">
      <c r="E35" s="153" t="s">
        <v>94</v>
      </c>
      <c r="F35" s="153"/>
      <c r="G35" s="153"/>
      <c r="H35" s="153"/>
      <c r="I35" s="153"/>
      <c r="J35" s="153"/>
      <c r="K35" s="153"/>
      <c r="L35" s="153"/>
      <c r="M35" s="153"/>
      <c r="N35" s="153"/>
      <c r="R35" s="154">
        <v>0</v>
      </c>
      <c r="S35" s="154"/>
      <c r="T35" s="154"/>
      <c r="U35" s="77"/>
      <c r="V35" s="154">
        <v>0</v>
      </c>
      <c r="W35" s="154"/>
      <c r="X35" s="154"/>
      <c r="Y35" s="154"/>
      <c r="Z35" s="154"/>
    </row>
    <row r="36" spans="3:26" ht="10.5" customHeight="1" x14ac:dyDescent="0.25">
      <c r="E36" s="153" t="s">
        <v>95</v>
      </c>
      <c r="F36" s="153"/>
      <c r="G36" s="153"/>
      <c r="H36" s="153"/>
      <c r="I36" s="153"/>
      <c r="J36" s="153"/>
      <c r="K36" s="153"/>
      <c r="L36" s="153"/>
      <c r="M36" s="153"/>
      <c r="N36" s="153"/>
      <c r="R36" s="154">
        <v>0</v>
      </c>
      <c r="S36" s="154"/>
      <c r="T36" s="154"/>
      <c r="U36" s="77"/>
      <c r="V36" s="154">
        <v>0</v>
      </c>
      <c r="W36" s="154"/>
      <c r="X36" s="154"/>
      <c r="Y36" s="154"/>
      <c r="Z36" s="154"/>
    </row>
    <row r="37" spans="3:26" ht="10.5" customHeight="1" x14ac:dyDescent="0.25">
      <c r="E37" s="153" t="s">
        <v>97</v>
      </c>
      <c r="F37" s="153"/>
      <c r="G37" s="153"/>
      <c r="H37" s="153"/>
      <c r="I37" s="153"/>
      <c r="J37" s="153"/>
      <c r="K37" s="153"/>
      <c r="L37" s="153"/>
      <c r="M37" s="153"/>
      <c r="N37" s="153"/>
      <c r="R37" s="154">
        <v>2950923404.5999999</v>
      </c>
      <c r="S37" s="154"/>
      <c r="T37" s="154"/>
      <c r="U37" s="77"/>
      <c r="V37" s="154">
        <v>2795925617.5799999</v>
      </c>
      <c r="W37" s="154"/>
      <c r="X37" s="154"/>
      <c r="Y37" s="154"/>
      <c r="Z37" s="154"/>
    </row>
    <row r="38" spans="3:26" ht="10.5" customHeight="1" x14ac:dyDescent="0.25">
      <c r="E38" s="153" t="s">
        <v>98</v>
      </c>
      <c r="F38" s="153"/>
      <c r="G38" s="153"/>
      <c r="H38" s="153"/>
      <c r="I38" s="153"/>
      <c r="J38" s="153"/>
      <c r="K38" s="153"/>
      <c r="L38" s="153"/>
      <c r="M38" s="153"/>
      <c r="N38" s="153"/>
      <c r="R38" s="154">
        <v>1418117612.3199999</v>
      </c>
      <c r="S38" s="154"/>
      <c r="T38" s="154"/>
      <c r="U38" s="77"/>
      <c r="V38" s="154">
        <v>1440012289.6099999</v>
      </c>
      <c r="W38" s="154"/>
      <c r="X38" s="154"/>
      <c r="Y38" s="154"/>
      <c r="Z38" s="154"/>
    </row>
    <row r="39" spans="3:26" ht="10.5" customHeight="1" x14ac:dyDescent="0.25">
      <c r="E39" s="153" t="s">
        <v>99</v>
      </c>
      <c r="F39" s="153"/>
      <c r="G39" s="153"/>
      <c r="H39" s="153"/>
      <c r="I39" s="153"/>
      <c r="J39" s="153"/>
      <c r="K39" s="153"/>
      <c r="L39" s="153"/>
      <c r="M39" s="153"/>
      <c r="N39" s="153"/>
      <c r="R39" s="154">
        <v>398309.95</v>
      </c>
      <c r="S39" s="154"/>
      <c r="T39" s="154"/>
      <c r="U39" s="77"/>
      <c r="V39" s="154">
        <v>53657372.829999998</v>
      </c>
      <c r="W39" s="154"/>
      <c r="X39" s="154"/>
      <c r="Y39" s="154"/>
      <c r="Z39" s="154"/>
    </row>
    <row r="40" spans="3:26" ht="10.5" customHeight="1" x14ac:dyDescent="0.25">
      <c r="E40" s="153" t="s">
        <v>122</v>
      </c>
      <c r="F40" s="153"/>
      <c r="G40" s="153"/>
      <c r="H40" s="153"/>
      <c r="I40" s="153"/>
      <c r="J40" s="153"/>
      <c r="K40" s="153"/>
      <c r="L40" s="153"/>
      <c r="M40" s="153"/>
      <c r="N40" s="153"/>
      <c r="R40" s="154">
        <v>433865741.69</v>
      </c>
      <c r="S40" s="154"/>
      <c r="T40" s="154"/>
      <c r="U40" s="77"/>
      <c r="V40" s="154">
        <v>225556069.47</v>
      </c>
      <c r="W40" s="154"/>
      <c r="X40" s="154"/>
      <c r="Y40" s="154"/>
      <c r="Z40" s="154"/>
    </row>
    <row r="41" spans="3:26" ht="11.25" customHeight="1" x14ac:dyDescent="0.25">
      <c r="C41" s="159" t="s">
        <v>123</v>
      </c>
      <c r="D41" s="159"/>
      <c r="E41" s="159"/>
      <c r="F41" s="159"/>
      <c r="G41" s="159"/>
      <c r="H41" s="159"/>
      <c r="I41" s="159"/>
      <c r="J41" s="159"/>
      <c r="K41" s="159"/>
      <c r="R41" s="160">
        <v>1881060956.3</v>
      </c>
      <c r="S41" s="160"/>
      <c r="T41" s="160"/>
      <c r="U41" s="77"/>
      <c r="V41" s="160">
        <v>2271857425.3200002</v>
      </c>
      <c r="W41" s="160"/>
      <c r="X41" s="160"/>
      <c r="Y41" s="160"/>
      <c r="Z41" s="160"/>
    </row>
    <row r="42" spans="3:26" ht="11.25" customHeight="1" x14ac:dyDescent="0.25">
      <c r="C42" s="159" t="s">
        <v>124</v>
      </c>
      <c r="D42" s="159"/>
      <c r="E42" s="159"/>
      <c r="F42" s="159"/>
      <c r="G42" s="159"/>
      <c r="H42" s="159"/>
      <c r="I42" s="159"/>
      <c r="J42" s="159"/>
      <c r="R42" s="77"/>
      <c r="S42" s="77"/>
      <c r="T42" s="77"/>
      <c r="U42" s="77"/>
      <c r="V42" s="77"/>
      <c r="W42" s="77"/>
      <c r="X42" s="77"/>
      <c r="Y42" s="77"/>
      <c r="Z42" s="77"/>
    </row>
    <row r="43" spans="3:26" ht="6.75" customHeight="1" x14ac:dyDescent="0.25">
      <c r="R43" s="77"/>
      <c r="S43" s="77"/>
      <c r="T43" s="77"/>
      <c r="U43" s="77"/>
      <c r="V43" s="77"/>
      <c r="W43" s="77"/>
      <c r="X43" s="77"/>
      <c r="Y43" s="77"/>
      <c r="Z43" s="77"/>
    </row>
    <row r="44" spans="3:26" ht="8.25" customHeight="1" x14ac:dyDescent="0.25">
      <c r="D44" s="159" t="s">
        <v>120</v>
      </c>
      <c r="E44" s="159"/>
      <c r="F44" s="159"/>
      <c r="G44" s="159"/>
      <c r="H44" s="159"/>
      <c r="I44" s="159"/>
      <c r="J44" s="159"/>
      <c r="K44" s="159"/>
      <c r="L44" s="159"/>
      <c r="R44" s="160">
        <v>694815618.01999998</v>
      </c>
      <c r="S44" s="160"/>
      <c r="T44" s="160"/>
      <c r="U44" s="77"/>
      <c r="V44" s="77"/>
      <c r="W44" s="160">
        <v>0</v>
      </c>
      <c r="X44" s="160"/>
      <c r="Y44" s="160"/>
      <c r="Z44" s="160"/>
    </row>
    <row r="45" spans="3:26" ht="11.25" customHeight="1" x14ac:dyDescent="0.25">
      <c r="E45" s="153" t="s">
        <v>125</v>
      </c>
      <c r="F45" s="153"/>
      <c r="G45" s="153"/>
      <c r="H45" s="153"/>
      <c r="I45" s="153"/>
      <c r="J45" s="153"/>
      <c r="K45" s="153"/>
      <c r="L45" s="153"/>
      <c r="M45" s="153"/>
      <c r="N45" s="153"/>
      <c r="R45" s="154">
        <v>689108156.57000005</v>
      </c>
      <c r="S45" s="154"/>
      <c r="T45" s="154"/>
      <c r="U45" s="77"/>
      <c r="V45" s="77"/>
      <c r="W45" s="154">
        <v>0</v>
      </c>
      <c r="X45" s="154"/>
      <c r="Y45" s="154"/>
      <c r="Z45" s="154"/>
    </row>
    <row r="46" spans="3:26" ht="11.25" customHeight="1" x14ac:dyDescent="0.25">
      <c r="E46" s="153" t="s">
        <v>126</v>
      </c>
      <c r="F46" s="153"/>
      <c r="G46" s="153"/>
      <c r="H46" s="153"/>
      <c r="I46" s="153"/>
      <c r="J46" s="153"/>
      <c r="K46" s="153"/>
      <c r="L46" s="153"/>
      <c r="M46" s="153"/>
      <c r="N46" s="153"/>
      <c r="R46" s="154">
        <v>0</v>
      </c>
      <c r="S46" s="154"/>
      <c r="T46" s="154"/>
      <c r="U46" s="77"/>
      <c r="V46" s="77"/>
      <c r="W46" s="154">
        <v>0</v>
      </c>
      <c r="X46" s="154"/>
      <c r="Y46" s="154"/>
      <c r="Z46" s="154"/>
    </row>
    <row r="47" spans="3:26" ht="11.25" customHeight="1" x14ac:dyDescent="0.25">
      <c r="E47" s="153" t="s">
        <v>127</v>
      </c>
      <c r="F47" s="153"/>
      <c r="G47" s="153"/>
      <c r="H47" s="153"/>
      <c r="I47" s="153"/>
      <c r="J47" s="153"/>
      <c r="K47" s="153"/>
      <c r="L47" s="153"/>
      <c r="M47" s="153"/>
      <c r="N47" s="153"/>
      <c r="R47" s="154">
        <v>5707461.4500000002</v>
      </c>
      <c r="S47" s="154"/>
      <c r="T47" s="154"/>
      <c r="U47" s="77"/>
      <c r="V47" s="77"/>
      <c r="W47" s="154">
        <v>0</v>
      </c>
      <c r="X47" s="154"/>
      <c r="Y47" s="154"/>
      <c r="Z47" s="154"/>
    </row>
    <row r="48" spans="3:26" ht="6.75" customHeight="1" x14ac:dyDescent="0.25">
      <c r="R48" s="77"/>
      <c r="S48" s="77"/>
      <c r="T48" s="77"/>
      <c r="U48" s="77"/>
      <c r="V48" s="77"/>
      <c r="W48" s="77"/>
      <c r="X48" s="77"/>
      <c r="Y48" s="77"/>
      <c r="Z48" s="77"/>
    </row>
    <row r="49" spans="3:26" ht="8.25" customHeight="1" x14ac:dyDescent="0.25">
      <c r="D49" s="159" t="s">
        <v>121</v>
      </c>
      <c r="E49" s="159"/>
      <c r="F49" s="159"/>
      <c r="G49" s="159"/>
      <c r="H49" s="159"/>
      <c r="I49" s="159"/>
      <c r="J49" s="159"/>
      <c r="K49" s="159"/>
      <c r="L49" s="159"/>
      <c r="R49" s="160">
        <v>960313098.17999995</v>
      </c>
      <c r="S49" s="160"/>
      <c r="T49" s="160"/>
      <c r="U49" s="77"/>
      <c r="V49" s="77"/>
      <c r="W49" s="160">
        <v>865723830.03999996</v>
      </c>
      <c r="X49" s="160"/>
      <c r="Y49" s="160"/>
      <c r="Z49" s="160"/>
    </row>
    <row r="50" spans="3:26" ht="11.25" customHeight="1" x14ac:dyDescent="0.25">
      <c r="E50" s="153" t="s">
        <v>125</v>
      </c>
      <c r="F50" s="153"/>
      <c r="G50" s="153"/>
      <c r="H50" s="153"/>
      <c r="I50" s="153"/>
      <c r="J50" s="153"/>
      <c r="K50" s="153"/>
      <c r="L50" s="153"/>
      <c r="M50" s="153"/>
      <c r="N50" s="153"/>
      <c r="R50" s="154">
        <v>756910631.11000001</v>
      </c>
      <c r="S50" s="154"/>
      <c r="T50" s="154"/>
      <c r="U50" s="77"/>
      <c r="V50" s="77"/>
      <c r="W50" s="154">
        <v>485140369.5</v>
      </c>
      <c r="X50" s="154"/>
      <c r="Y50" s="154"/>
      <c r="Z50" s="154"/>
    </row>
    <row r="51" spans="3:26" ht="11.25" customHeight="1" x14ac:dyDescent="0.25">
      <c r="E51" s="153" t="s">
        <v>126</v>
      </c>
      <c r="F51" s="153"/>
      <c r="G51" s="153"/>
      <c r="H51" s="153"/>
      <c r="I51" s="153"/>
      <c r="J51" s="153"/>
      <c r="K51" s="153"/>
      <c r="L51" s="153"/>
      <c r="M51" s="153"/>
      <c r="N51" s="153"/>
      <c r="R51" s="154">
        <v>202500445.06</v>
      </c>
      <c r="S51" s="154"/>
      <c r="T51" s="154"/>
      <c r="U51" s="77"/>
      <c r="V51" s="77"/>
      <c r="W51" s="154">
        <v>327973715.30000001</v>
      </c>
      <c r="X51" s="154"/>
      <c r="Y51" s="154"/>
      <c r="Z51" s="154"/>
    </row>
    <row r="52" spans="3:26" ht="11.25" customHeight="1" x14ac:dyDescent="0.25">
      <c r="E52" s="153" t="s">
        <v>128</v>
      </c>
      <c r="F52" s="153"/>
      <c r="G52" s="153"/>
      <c r="H52" s="153"/>
      <c r="I52" s="153"/>
      <c r="J52" s="153"/>
      <c r="K52" s="153"/>
      <c r="L52" s="153"/>
      <c r="M52" s="153"/>
      <c r="N52" s="153"/>
      <c r="R52" s="154">
        <v>902022.01</v>
      </c>
      <c r="S52" s="154"/>
      <c r="T52" s="154"/>
      <c r="U52" s="77"/>
      <c r="V52" s="77"/>
      <c r="W52" s="154">
        <v>52609745.240000002</v>
      </c>
      <c r="X52" s="154"/>
      <c r="Y52" s="154"/>
      <c r="Z52" s="154"/>
    </row>
    <row r="53" spans="3:26" ht="11.25" customHeight="1" x14ac:dyDescent="0.25">
      <c r="E53" s="159" t="s">
        <v>129</v>
      </c>
      <c r="F53" s="159"/>
      <c r="G53" s="159"/>
      <c r="H53" s="159"/>
      <c r="I53" s="159"/>
      <c r="J53" s="159"/>
      <c r="K53" s="159"/>
      <c r="L53" s="159"/>
      <c r="M53" s="159"/>
      <c r="N53" s="159"/>
      <c r="R53" s="160">
        <v>-265497480.16</v>
      </c>
      <c r="S53" s="160"/>
      <c r="T53" s="160"/>
      <c r="U53" s="77"/>
      <c r="V53" s="77"/>
      <c r="W53" s="160">
        <v>-865723830.03999996</v>
      </c>
      <c r="X53" s="160"/>
      <c r="Y53" s="160"/>
      <c r="Z53" s="160"/>
    </row>
    <row r="54" spans="3:26" ht="11.25" customHeight="1" x14ac:dyDescent="0.25">
      <c r="C54" s="159" t="s">
        <v>1469</v>
      </c>
      <c r="D54" s="159"/>
      <c r="E54" s="159"/>
      <c r="F54" s="159"/>
      <c r="G54" s="159"/>
      <c r="H54" s="159"/>
      <c r="I54" s="159"/>
      <c r="J54" s="159"/>
      <c r="R54" s="77"/>
      <c r="S54" s="77"/>
      <c r="T54" s="77"/>
      <c r="U54" s="77"/>
      <c r="V54" s="77"/>
      <c r="W54" s="77"/>
      <c r="X54" s="77"/>
      <c r="Y54" s="77"/>
      <c r="Z54" s="77"/>
    </row>
    <row r="55" spans="3:26" ht="6.75" customHeight="1" x14ac:dyDescent="0.25">
      <c r="R55" s="77"/>
      <c r="S55" s="77"/>
      <c r="T55" s="77"/>
      <c r="U55" s="77"/>
      <c r="V55" s="77"/>
      <c r="W55" s="77"/>
      <c r="X55" s="77"/>
      <c r="Y55" s="77"/>
      <c r="Z55" s="77"/>
    </row>
    <row r="56" spans="3:26" ht="8.25" customHeight="1" x14ac:dyDescent="0.25">
      <c r="D56" s="159" t="s">
        <v>120</v>
      </c>
      <c r="E56" s="159"/>
      <c r="F56" s="159"/>
      <c r="G56" s="159"/>
      <c r="H56" s="159"/>
      <c r="I56" s="159"/>
      <c r="J56" s="159"/>
      <c r="K56" s="159"/>
      <c r="L56" s="159"/>
      <c r="R56" s="160">
        <v>2926255648.4200001</v>
      </c>
      <c r="S56" s="160"/>
      <c r="T56" s="160"/>
      <c r="U56" s="77"/>
      <c r="V56" s="77"/>
      <c r="W56" s="160">
        <v>1598436557.3099999</v>
      </c>
      <c r="X56" s="160"/>
      <c r="Y56" s="160"/>
      <c r="Z56" s="160"/>
    </row>
    <row r="57" spans="3:26" ht="11.25" customHeight="1" x14ac:dyDescent="0.25">
      <c r="E57" s="153" t="s">
        <v>130</v>
      </c>
      <c r="F57" s="153"/>
      <c r="G57" s="153"/>
      <c r="H57" s="153"/>
      <c r="I57" s="153"/>
      <c r="J57" s="153"/>
      <c r="K57" s="153"/>
      <c r="L57" s="153"/>
      <c r="M57" s="153"/>
      <c r="N57" s="153"/>
      <c r="R57" s="154">
        <v>450000000</v>
      </c>
      <c r="S57" s="154"/>
      <c r="T57" s="154"/>
      <c r="U57" s="77"/>
      <c r="V57" s="77"/>
      <c r="W57" s="154">
        <v>345344150.77999997</v>
      </c>
      <c r="X57" s="154"/>
      <c r="Y57" s="154"/>
      <c r="Z57" s="154"/>
    </row>
    <row r="58" spans="3:26" ht="10.5" customHeight="1" x14ac:dyDescent="0.25">
      <c r="F58" s="153" t="s">
        <v>131</v>
      </c>
      <c r="G58" s="153"/>
      <c r="H58" s="153"/>
      <c r="I58" s="153"/>
      <c r="J58" s="153"/>
      <c r="K58" s="153"/>
      <c r="L58" s="153"/>
      <c r="M58" s="153"/>
      <c r="R58" s="154">
        <v>450000000</v>
      </c>
      <c r="S58" s="154"/>
      <c r="T58" s="154"/>
      <c r="U58" s="77"/>
      <c r="V58" s="77"/>
      <c r="W58" s="154">
        <v>345344150.77999997</v>
      </c>
      <c r="X58" s="154"/>
      <c r="Y58" s="154"/>
      <c r="Z58" s="154"/>
    </row>
    <row r="59" spans="3:26" ht="10.5" customHeight="1" x14ac:dyDescent="0.25">
      <c r="F59" s="153" t="s">
        <v>132</v>
      </c>
      <c r="G59" s="153"/>
      <c r="H59" s="153"/>
      <c r="I59" s="153"/>
      <c r="J59" s="153"/>
      <c r="K59" s="153"/>
      <c r="L59" s="153"/>
      <c r="M59" s="153"/>
      <c r="R59" s="154">
        <v>0</v>
      </c>
      <c r="S59" s="154"/>
      <c r="T59" s="154"/>
      <c r="U59" s="77"/>
      <c r="V59" s="77"/>
      <c r="W59" s="154">
        <v>0</v>
      </c>
      <c r="X59" s="154"/>
      <c r="Y59" s="154"/>
      <c r="Z59" s="154"/>
    </row>
    <row r="60" spans="3:26" ht="11.25" customHeight="1" x14ac:dyDescent="0.25">
      <c r="E60" s="153" t="s">
        <v>133</v>
      </c>
      <c r="F60" s="153"/>
      <c r="G60" s="153"/>
      <c r="H60" s="153"/>
      <c r="I60" s="153"/>
      <c r="J60" s="153"/>
      <c r="K60" s="153"/>
      <c r="L60" s="153"/>
      <c r="M60" s="153"/>
      <c r="N60" s="153"/>
      <c r="R60" s="154">
        <v>2476255648.4200001</v>
      </c>
      <c r="S60" s="154"/>
      <c r="T60" s="154"/>
      <c r="U60" s="77"/>
      <c r="V60" s="77"/>
      <c r="W60" s="154">
        <v>1253092406.53</v>
      </c>
      <c r="X60" s="154"/>
      <c r="Y60" s="154"/>
      <c r="Z60" s="154"/>
    </row>
    <row r="61" spans="3:26" ht="6.75" customHeight="1" x14ac:dyDescent="0.25">
      <c r="R61" s="77"/>
      <c r="S61" s="77"/>
      <c r="T61" s="77"/>
      <c r="U61" s="77"/>
      <c r="V61" s="77"/>
      <c r="W61" s="77"/>
      <c r="X61" s="77"/>
      <c r="Y61" s="77"/>
      <c r="Z61" s="77"/>
    </row>
    <row r="62" spans="3:26" ht="8.25" customHeight="1" x14ac:dyDescent="0.25">
      <c r="D62" s="159" t="s">
        <v>121</v>
      </c>
      <c r="E62" s="159"/>
      <c r="F62" s="159"/>
      <c r="G62" s="159"/>
      <c r="H62" s="159"/>
      <c r="I62" s="159"/>
      <c r="J62" s="159"/>
      <c r="K62" s="159"/>
      <c r="L62" s="159"/>
      <c r="R62" s="160">
        <v>4743909746.6199999</v>
      </c>
      <c r="S62" s="160"/>
      <c r="T62" s="160"/>
      <c r="U62" s="77"/>
      <c r="V62" s="77"/>
      <c r="W62" s="160">
        <v>2206066546.21</v>
      </c>
      <c r="X62" s="160"/>
      <c r="Y62" s="160"/>
      <c r="Z62" s="160"/>
    </row>
    <row r="63" spans="3:26" ht="11.25" customHeight="1" x14ac:dyDescent="0.25">
      <c r="E63" s="153" t="s">
        <v>134</v>
      </c>
      <c r="F63" s="153"/>
      <c r="G63" s="153"/>
      <c r="H63" s="153"/>
      <c r="I63" s="153"/>
      <c r="J63" s="153"/>
      <c r="K63" s="153"/>
      <c r="L63" s="153"/>
      <c r="M63" s="153"/>
      <c r="N63" s="153"/>
      <c r="R63" s="154">
        <v>116357942.7</v>
      </c>
      <c r="S63" s="154"/>
      <c r="T63" s="154"/>
      <c r="U63" s="77"/>
      <c r="V63" s="77"/>
      <c r="W63" s="154">
        <v>184031058.27000001</v>
      </c>
      <c r="X63" s="154"/>
      <c r="Y63" s="154"/>
      <c r="Z63" s="154"/>
    </row>
    <row r="64" spans="3:26" ht="10.5" customHeight="1" x14ac:dyDescent="0.25">
      <c r="F64" s="153" t="s">
        <v>131</v>
      </c>
      <c r="G64" s="153"/>
      <c r="H64" s="153"/>
      <c r="I64" s="153"/>
      <c r="J64" s="153"/>
      <c r="K64" s="153"/>
      <c r="L64" s="153"/>
      <c r="M64" s="153"/>
      <c r="R64" s="154">
        <v>116357942.7</v>
      </c>
      <c r="S64" s="154"/>
      <c r="T64" s="154"/>
      <c r="U64" s="77"/>
      <c r="V64" s="77"/>
      <c r="W64" s="154">
        <v>184031058.27000001</v>
      </c>
      <c r="X64" s="154"/>
      <c r="Y64" s="154"/>
      <c r="Z64" s="154"/>
    </row>
    <row r="65" spans="3:26" ht="10.5" customHeight="1" x14ac:dyDescent="0.25">
      <c r="F65" s="153" t="s">
        <v>132</v>
      </c>
      <c r="G65" s="153"/>
      <c r="H65" s="153"/>
      <c r="I65" s="153"/>
      <c r="J65" s="153"/>
      <c r="K65" s="153"/>
      <c r="L65" s="153"/>
      <c r="M65" s="153"/>
      <c r="R65" s="154">
        <v>0</v>
      </c>
      <c r="S65" s="154"/>
      <c r="T65" s="154"/>
      <c r="U65" s="77"/>
      <c r="V65" s="77"/>
      <c r="W65" s="154">
        <v>0</v>
      </c>
      <c r="X65" s="154"/>
      <c r="Y65" s="154"/>
      <c r="Z65" s="154"/>
    </row>
    <row r="66" spans="3:26" ht="11.25" customHeight="1" x14ac:dyDescent="0.25">
      <c r="E66" s="153" t="s">
        <v>135</v>
      </c>
      <c r="F66" s="153"/>
      <c r="G66" s="153"/>
      <c r="H66" s="153"/>
      <c r="I66" s="153"/>
      <c r="J66" s="153"/>
      <c r="K66" s="153"/>
      <c r="L66" s="153"/>
      <c r="M66" s="153"/>
      <c r="N66" s="153"/>
      <c r="R66" s="154">
        <v>4627551803.9200001</v>
      </c>
      <c r="S66" s="154"/>
      <c r="T66" s="154"/>
      <c r="U66" s="77"/>
      <c r="V66" s="77"/>
      <c r="W66" s="154">
        <v>2022035487.9400001</v>
      </c>
      <c r="X66" s="154"/>
      <c r="Y66" s="154"/>
      <c r="Z66" s="154"/>
    </row>
    <row r="67" spans="3:26" ht="13.5" customHeight="1" x14ac:dyDescent="0.25">
      <c r="C67" s="159" t="s">
        <v>136</v>
      </c>
      <c r="D67" s="159"/>
      <c r="E67" s="159"/>
      <c r="F67" s="159"/>
      <c r="G67" s="159"/>
      <c r="H67" s="159"/>
      <c r="I67" s="159"/>
      <c r="J67" s="159"/>
      <c r="K67" s="159"/>
      <c r="R67" s="160">
        <v>-1817654098.2</v>
      </c>
      <c r="S67" s="160"/>
      <c r="T67" s="160"/>
      <c r="U67" s="77"/>
      <c r="V67" s="77"/>
      <c r="W67" s="160">
        <v>-607629988.89999998</v>
      </c>
      <c r="X67" s="160"/>
      <c r="Y67" s="160"/>
      <c r="Z67" s="160"/>
    </row>
    <row r="68" spans="3:26" ht="8.25" customHeight="1" x14ac:dyDescent="0.25">
      <c r="C68" s="159" t="s">
        <v>1469</v>
      </c>
      <c r="D68" s="159"/>
      <c r="E68" s="159"/>
      <c r="F68" s="159"/>
      <c r="G68" s="159"/>
      <c r="H68" s="159"/>
      <c r="I68" s="159"/>
      <c r="J68" s="159"/>
      <c r="K68" s="159"/>
      <c r="R68" s="160">
        <v>13522676691.879999</v>
      </c>
      <c r="S68" s="160"/>
      <c r="T68" s="160"/>
      <c r="U68" s="77"/>
      <c r="V68" s="77"/>
      <c r="W68" s="160">
        <v>7001376218.1400003</v>
      </c>
      <c r="X68" s="160"/>
      <c r="Y68" s="160"/>
      <c r="Z68" s="160"/>
    </row>
    <row r="69" spans="3:26" ht="9.75" customHeight="1" x14ac:dyDescent="0.25">
      <c r="C69" s="159" t="s">
        <v>1469</v>
      </c>
      <c r="D69" s="159"/>
      <c r="E69" s="159"/>
      <c r="F69" s="159"/>
      <c r="G69" s="159"/>
      <c r="H69" s="159"/>
      <c r="I69" s="159"/>
      <c r="J69" s="159"/>
      <c r="K69" s="159"/>
      <c r="R69" s="160">
        <v>13522676691.879999</v>
      </c>
      <c r="S69" s="160"/>
      <c r="T69" s="160"/>
      <c r="U69" s="77"/>
      <c r="V69" s="77"/>
      <c r="W69" s="160">
        <v>7001376218.1400003</v>
      </c>
      <c r="X69" s="160"/>
      <c r="Y69" s="160"/>
      <c r="Z69" s="160"/>
    </row>
    <row r="70" spans="3:26" ht="9.75" customHeight="1" x14ac:dyDescent="0.25">
      <c r="C70" s="159" t="s">
        <v>137</v>
      </c>
      <c r="D70" s="159"/>
      <c r="E70" s="159"/>
      <c r="F70" s="159"/>
      <c r="G70" s="159"/>
      <c r="H70" s="159"/>
      <c r="I70" s="159"/>
      <c r="J70" s="159"/>
      <c r="K70" s="159"/>
      <c r="R70" s="160">
        <v>-202090622.06</v>
      </c>
      <c r="S70" s="160"/>
      <c r="T70" s="160"/>
      <c r="U70" s="77"/>
      <c r="V70" s="77"/>
      <c r="W70" s="160">
        <v>798503606.38</v>
      </c>
      <c r="X70" s="160"/>
      <c r="Y70" s="160"/>
      <c r="Z70" s="160"/>
    </row>
    <row r="71" spans="3:26" ht="9" customHeight="1" x14ac:dyDescent="0.25">
      <c r="C71" s="159" t="s">
        <v>138</v>
      </c>
      <c r="D71" s="159"/>
      <c r="E71" s="159"/>
      <c r="F71" s="159"/>
      <c r="G71" s="159"/>
      <c r="H71" s="159"/>
      <c r="I71" s="159"/>
      <c r="J71" s="159"/>
      <c r="K71" s="159"/>
      <c r="R71" s="160">
        <v>2403448476.5700002</v>
      </c>
      <c r="S71" s="160"/>
      <c r="T71" s="160"/>
      <c r="U71" s="77"/>
      <c r="V71" s="77"/>
      <c r="W71" s="160">
        <v>1604944870.1900001</v>
      </c>
      <c r="X71" s="160"/>
      <c r="Y71" s="160"/>
      <c r="Z71" s="160"/>
    </row>
    <row r="72" spans="3:26" ht="0.75" customHeight="1" x14ac:dyDescent="0.25">
      <c r="C72" s="159" t="s">
        <v>139</v>
      </c>
      <c r="D72" s="159"/>
      <c r="E72" s="159"/>
      <c r="F72" s="159"/>
      <c r="G72" s="159"/>
      <c r="H72" s="159"/>
      <c r="I72" s="159"/>
      <c r="J72" s="159"/>
      <c r="K72" s="159"/>
      <c r="R72" s="160">
        <v>2201357854.5100002</v>
      </c>
      <c r="S72" s="160"/>
      <c r="T72" s="160"/>
      <c r="U72" s="77"/>
      <c r="V72" s="77"/>
      <c r="W72" s="160">
        <v>2403448476.5700002</v>
      </c>
      <c r="X72" s="160"/>
      <c r="Y72" s="160"/>
      <c r="Z72" s="160"/>
    </row>
    <row r="73" spans="3:26" ht="7.5" customHeight="1" x14ac:dyDescent="0.25">
      <c r="C73" s="159"/>
      <c r="D73" s="159"/>
      <c r="E73" s="159"/>
      <c r="F73" s="159"/>
      <c r="G73" s="159"/>
      <c r="H73" s="159"/>
      <c r="I73" s="159"/>
      <c r="J73" s="159"/>
      <c r="K73" s="159"/>
      <c r="R73" s="160"/>
      <c r="S73" s="160"/>
      <c r="T73" s="160"/>
      <c r="U73" s="77"/>
      <c r="V73" s="77"/>
      <c r="W73" s="160"/>
      <c r="X73" s="160"/>
      <c r="Y73" s="160"/>
      <c r="Z73" s="160"/>
    </row>
    <row r="74" spans="3:26" ht="6" customHeight="1" x14ac:dyDescent="0.25">
      <c r="R74" s="77"/>
      <c r="S74" s="77"/>
      <c r="T74" s="77"/>
      <c r="U74" s="77"/>
      <c r="V74" s="77"/>
      <c r="W74" s="77"/>
      <c r="X74" s="77"/>
      <c r="Y74" s="77"/>
      <c r="Z74" s="77"/>
    </row>
    <row r="75" spans="3:26" ht="6.75" customHeight="1" x14ac:dyDescent="0.25"/>
    <row r="76" spans="3:26" x14ac:dyDescent="0.25">
      <c r="D76" s="143"/>
      <c r="E76" s="143"/>
      <c r="F76" s="143"/>
      <c r="G76" s="143"/>
      <c r="H76" s="143"/>
      <c r="I76" s="143"/>
      <c r="J76" s="143"/>
      <c r="K76" s="143"/>
      <c r="L76" s="143"/>
      <c r="M76" s="143"/>
      <c r="N76" s="143"/>
      <c r="O76" s="143"/>
      <c r="P76" s="143"/>
      <c r="Q76" s="143"/>
      <c r="R76" s="143"/>
      <c r="S76" s="143"/>
      <c r="T76" s="143"/>
      <c r="U76" s="143"/>
      <c r="V76" s="143"/>
      <c r="W76" s="143"/>
      <c r="X76" s="143"/>
    </row>
    <row r="77" spans="3:26" ht="44.25" customHeight="1" x14ac:dyDescent="0.25"/>
    <row r="78" spans="3:26" ht="8.25" customHeight="1" x14ac:dyDescent="0.25">
      <c r="E78" s="237"/>
      <c r="F78" s="237"/>
      <c r="G78" s="237"/>
      <c r="H78" s="235"/>
      <c r="I78" s="237"/>
      <c r="J78" s="237"/>
      <c r="K78" s="237"/>
      <c r="L78" s="237"/>
      <c r="M78" s="237"/>
      <c r="N78" s="237"/>
      <c r="O78" s="237"/>
      <c r="P78" s="235"/>
      <c r="Q78" s="237"/>
      <c r="R78" s="237"/>
      <c r="S78" s="237"/>
      <c r="T78" s="237"/>
      <c r="U78" s="237"/>
      <c r="V78" s="237"/>
      <c r="W78" s="237"/>
      <c r="X78" s="237"/>
    </row>
    <row r="79" spans="3:26" ht="8.25" customHeight="1" x14ac:dyDescent="0.25">
      <c r="E79" s="237"/>
      <c r="F79" s="237"/>
      <c r="G79" s="237"/>
      <c r="H79" s="235"/>
      <c r="I79" s="237"/>
      <c r="J79" s="237"/>
      <c r="K79" s="237"/>
      <c r="L79" s="237"/>
      <c r="M79" s="237"/>
      <c r="N79" s="237"/>
      <c r="O79" s="237"/>
      <c r="P79" s="235"/>
      <c r="Q79" s="237"/>
      <c r="R79" s="237"/>
      <c r="S79" s="237"/>
      <c r="T79" s="237"/>
      <c r="U79" s="237"/>
      <c r="V79" s="237"/>
      <c r="W79" s="237"/>
      <c r="X79" s="237"/>
    </row>
    <row r="80" spans="3:26" ht="8.25" customHeight="1" x14ac:dyDescent="0.25">
      <c r="E80" s="235"/>
      <c r="F80" s="235"/>
      <c r="G80" s="235"/>
      <c r="H80" s="235"/>
      <c r="I80" s="235"/>
      <c r="J80" s="235"/>
      <c r="K80" s="235"/>
      <c r="L80" s="235"/>
      <c r="M80" s="235"/>
      <c r="N80" s="235"/>
      <c r="O80" s="235"/>
      <c r="P80" s="235"/>
      <c r="Q80" s="237"/>
      <c r="R80" s="237"/>
      <c r="S80" s="237"/>
      <c r="T80" s="237"/>
      <c r="U80" s="237"/>
      <c r="V80" s="237"/>
      <c r="W80" s="237"/>
      <c r="X80" s="237"/>
    </row>
    <row r="81" spans="17:25" ht="27.75" customHeight="1" x14ac:dyDescent="0.25"/>
    <row r="82" spans="17:25" ht="13.5" customHeight="1" x14ac:dyDescent="0.25">
      <c r="Q82" s="145"/>
      <c r="R82" s="145"/>
      <c r="S82" s="145"/>
      <c r="T82" s="145"/>
      <c r="U82" s="145"/>
      <c r="V82" s="145"/>
      <c r="W82" s="145"/>
      <c r="X82" s="145"/>
      <c r="Y82" s="145"/>
    </row>
  </sheetData>
  <mergeCells count="174">
    <mergeCell ref="Q82:Y82"/>
    <mergeCell ref="C72:K73"/>
    <mergeCell ref="R72:T73"/>
    <mergeCell ref="W72:Z73"/>
    <mergeCell ref="D76:X76"/>
    <mergeCell ref="E78:G79"/>
    <mergeCell ref="I78:O79"/>
    <mergeCell ref="Q78:X80"/>
    <mergeCell ref="C70:K70"/>
    <mergeCell ref="R70:T70"/>
    <mergeCell ref="W70:Z70"/>
    <mergeCell ref="C71:K71"/>
    <mergeCell ref="R71:T71"/>
    <mergeCell ref="W71:Z71"/>
    <mergeCell ref="C68:K68"/>
    <mergeCell ref="R68:T68"/>
    <mergeCell ref="W68:Z68"/>
    <mergeCell ref="C69:K69"/>
    <mergeCell ref="R69:T69"/>
    <mergeCell ref="W69:Z69"/>
    <mergeCell ref="E66:N66"/>
    <mergeCell ref="R66:T66"/>
    <mergeCell ref="W66:Z66"/>
    <mergeCell ref="C67:K67"/>
    <mergeCell ref="R67:T67"/>
    <mergeCell ref="W67:Z67"/>
    <mergeCell ref="F64:M64"/>
    <mergeCell ref="R64:T64"/>
    <mergeCell ref="W64:Z64"/>
    <mergeCell ref="F65:M65"/>
    <mergeCell ref="R65:T65"/>
    <mergeCell ref="W65:Z65"/>
    <mergeCell ref="D62:L62"/>
    <mergeCell ref="R62:T62"/>
    <mergeCell ref="W62:Z62"/>
    <mergeCell ref="E63:N63"/>
    <mergeCell ref="R63:T63"/>
    <mergeCell ref="W63:Z63"/>
    <mergeCell ref="F59:M59"/>
    <mergeCell ref="R59:T59"/>
    <mergeCell ref="W59:Z59"/>
    <mergeCell ref="E60:N60"/>
    <mergeCell ref="R60:T60"/>
    <mergeCell ref="W60:Z60"/>
    <mergeCell ref="E57:N57"/>
    <mergeCell ref="R57:T57"/>
    <mergeCell ref="W57:Z57"/>
    <mergeCell ref="F58:M58"/>
    <mergeCell ref="R58:T58"/>
    <mergeCell ref="W58:Z58"/>
    <mergeCell ref="E53:N53"/>
    <mergeCell ref="R53:T53"/>
    <mergeCell ref="W53:Z53"/>
    <mergeCell ref="C54:J54"/>
    <mergeCell ref="D56:L56"/>
    <mergeCell ref="R56:T56"/>
    <mergeCell ref="W56:Z56"/>
    <mergeCell ref="E51:N51"/>
    <mergeCell ref="R51:T51"/>
    <mergeCell ref="W51:Z51"/>
    <mergeCell ref="E52:N52"/>
    <mergeCell ref="R52:T52"/>
    <mergeCell ref="W52:Z52"/>
    <mergeCell ref="D49:L49"/>
    <mergeCell ref="R49:T49"/>
    <mergeCell ref="W49:Z49"/>
    <mergeCell ref="E50:N50"/>
    <mergeCell ref="R50:T50"/>
    <mergeCell ref="W50:Z50"/>
    <mergeCell ref="E46:N46"/>
    <mergeCell ref="R46:T46"/>
    <mergeCell ref="W46:Z46"/>
    <mergeCell ref="E47:N47"/>
    <mergeCell ref="R47:T47"/>
    <mergeCell ref="W47:Z47"/>
    <mergeCell ref="C42:J42"/>
    <mergeCell ref="D44:L44"/>
    <mergeCell ref="R44:T44"/>
    <mergeCell ref="W44:Z44"/>
    <mergeCell ref="E45:N45"/>
    <mergeCell ref="R45:T45"/>
    <mergeCell ref="W45:Z45"/>
    <mergeCell ref="E40:N40"/>
    <mergeCell ref="R40:T40"/>
    <mergeCell ref="V40:Z40"/>
    <mergeCell ref="C41:K41"/>
    <mergeCell ref="R41:T41"/>
    <mergeCell ref="V41:Z41"/>
    <mergeCell ref="E38:N38"/>
    <mergeCell ref="R38:T38"/>
    <mergeCell ref="V38:Z38"/>
    <mergeCell ref="E39:N39"/>
    <mergeCell ref="R39:T39"/>
    <mergeCell ref="V39:Z39"/>
    <mergeCell ref="E36:N36"/>
    <mergeCell ref="R36:T36"/>
    <mergeCell ref="V36:Z36"/>
    <mergeCell ref="E37:N37"/>
    <mergeCell ref="R37:T37"/>
    <mergeCell ref="V37:Z37"/>
    <mergeCell ref="E34:N34"/>
    <mergeCell ref="R34:T34"/>
    <mergeCell ref="V34:Z34"/>
    <mergeCell ref="E35:N35"/>
    <mergeCell ref="R35:T35"/>
    <mergeCell ref="V35:Z35"/>
    <mergeCell ref="E32:N32"/>
    <mergeCell ref="R32:T32"/>
    <mergeCell ref="V32:Z32"/>
    <mergeCell ref="E33:N33"/>
    <mergeCell ref="R33:T33"/>
    <mergeCell ref="V33:Z33"/>
    <mergeCell ref="E30:N30"/>
    <mergeCell ref="R30:T30"/>
    <mergeCell ref="V30:Z30"/>
    <mergeCell ref="E31:N31"/>
    <mergeCell ref="R31:T31"/>
    <mergeCell ref="V31:Z31"/>
    <mergeCell ref="E28:N28"/>
    <mergeCell ref="R28:T28"/>
    <mergeCell ref="V28:Z28"/>
    <mergeCell ref="E29:N29"/>
    <mergeCell ref="R29:T29"/>
    <mergeCell ref="V29:Z29"/>
    <mergeCell ref="E26:N26"/>
    <mergeCell ref="R26:T26"/>
    <mergeCell ref="V26:Z26"/>
    <mergeCell ref="E27:N27"/>
    <mergeCell ref="R27:T27"/>
    <mergeCell ref="V27:Z27"/>
    <mergeCell ref="D24:J24"/>
    <mergeCell ref="R24:T24"/>
    <mergeCell ref="V24:Z24"/>
    <mergeCell ref="E25:N25"/>
    <mergeCell ref="R25:T25"/>
    <mergeCell ref="V25:Z25"/>
    <mergeCell ref="E21:N22"/>
    <mergeCell ref="R21:T21"/>
    <mergeCell ref="V21:Z21"/>
    <mergeCell ref="E23:N23"/>
    <mergeCell ref="R23:T23"/>
    <mergeCell ref="V23:Z23"/>
    <mergeCell ref="E18:N18"/>
    <mergeCell ref="R18:T18"/>
    <mergeCell ref="V18:Z18"/>
    <mergeCell ref="E19:N20"/>
    <mergeCell ref="R19:T19"/>
    <mergeCell ref="V19:Z19"/>
    <mergeCell ref="E16:N16"/>
    <mergeCell ref="R16:T16"/>
    <mergeCell ref="V16:Z16"/>
    <mergeCell ref="E17:N17"/>
    <mergeCell ref="R17:T17"/>
    <mergeCell ref="V17:Z17"/>
    <mergeCell ref="E14:N14"/>
    <mergeCell ref="R14:T14"/>
    <mergeCell ref="V14:Z14"/>
    <mergeCell ref="E15:N15"/>
    <mergeCell ref="R15:T15"/>
    <mergeCell ref="V15:Z15"/>
    <mergeCell ref="E12:N12"/>
    <mergeCell ref="R12:T12"/>
    <mergeCell ref="V12:Z12"/>
    <mergeCell ref="E13:N13"/>
    <mergeCell ref="R13:T13"/>
    <mergeCell ref="V13:Z13"/>
    <mergeCell ref="B1:AA1"/>
    <mergeCell ref="B2:AA6"/>
    <mergeCell ref="B8:R9"/>
    <mergeCell ref="X8:Y8"/>
    <mergeCell ref="C10:I10"/>
    <mergeCell ref="D11:J11"/>
    <mergeCell ref="R11:T11"/>
    <mergeCell ref="V11:Z11"/>
  </mergeCells>
  <printOptions horizontalCentered="1"/>
  <pageMargins left="0.11811023622047245" right="0.11811023622047245" top="0.23622047244094491" bottom="0.23622047244094491" header="0" footer="0"/>
  <pageSetup scale="90" fitToWidth="0"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topLeftCell="D22" workbookViewId="0">
      <selection activeCell="P21" sqref="P21"/>
    </sheetView>
  </sheetViews>
  <sheetFormatPr baseColWidth="10"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29"/>
  <sheetViews>
    <sheetView topLeftCell="A10" workbookViewId="0">
      <selection activeCell="B12" sqref="B12:L12"/>
    </sheetView>
  </sheetViews>
  <sheetFormatPr baseColWidth="10" defaultRowHeight="15" x14ac:dyDescent="0.25"/>
  <sheetData>
    <row r="1" spans="1:13" s="17" customFormat="1" ht="9" customHeight="1" x14ac:dyDescent="0.25"/>
    <row r="2" spans="1:13" s="17" customFormat="1" ht="12.75" x14ac:dyDescent="0.25">
      <c r="A2" s="54"/>
      <c r="B2" s="55"/>
      <c r="C2" s="55"/>
      <c r="D2" s="55"/>
      <c r="E2" s="162" t="s">
        <v>117</v>
      </c>
      <c r="F2" s="162"/>
      <c r="G2" s="162"/>
      <c r="H2" s="162"/>
      <c r="I2" s="162"/>
      <c r="J2" s="55"/>
      <c r="K2" s="55"/>
      <c r="L2" s="55"/>
      <c r="M2" s="56"/>
    </row>
    <row r="3" spans="1:13" s="17" customFormat="1" ht="13.5" customHeight="1" x14ac:dyDescent="0.25">
      <c r="A3" s="57"/>
      <c r="B3" s="52"/>
      <c r="C3" s="52"/>
      <c r="D3" s="52"/>
      <c r="E3" s="163" t="s">
        <v>1418</v>
      </c>
      <c r="F3" s="164"/>
      <c r="G3" s="164"/>
      <c r="H3" s="164"/>
      <c r="I3" s="164"/>
      <c r="J3" s="52"/>
      <c r="K3" s="52"/>
      <c r="L3" s="52"/>
      <c r="M3" s="58"/>
    </row>
    <row r="4" spans="1:13" s="17" customFormat="1" ht="13.5" customHeight="1" x14ac:dyDescent="0.25">
      <c r="A4" s="57"/>
      <c r="B4" s="52"/>
      <c r="C4" s="52"/>
      <c r="D4" s="52"/>
      <c r="E4" s="164"/>
      <c r="F4" s="164"/>
      <c r="G4" s="164"/>
      <c r="H4" s="164"/>
      <c r="I4" s="164"/>
      <c r="J4" s="52"/>
      <c r="K4" s="52"/>
      <c r="L4" s="52"/>
      <c r="M4" s="58"/>
    </row>
    <row r="5" spans="1:13" s="17" customFormat="1" ht="13.5" customHeight="1" x14ac:dyDescent="0.25">
      <c r="A5" s="57"/>
      <c r="B5" s="52"/>
      <c r="C5" s="52"/>
      <c r="D5" s="52"/>
      <c r="E5" s="164"/>
      <c r="F5" s="164"/>
      <c r="G5" s="164"/>
      <c r="H5" s="164"/>
      <c r="I5" s="164"/>
      <c r="J5" s="52"/>
      <c r="K5" s="52"/>
      <c r="L5" s="52"/>
      <c r="M5" s="58"/>
    </row>
    <row r="6" spans="1:13" s="17" customFormat="1" ht="13.5" customHeight="1" x14ac:dyDescent="0.25">
      <c r="A6" s="57"/>
      <c r="B6" s="52"/>
      <c r="C6" s="52"/>
      <c r="D6" s="52"/>
      <c r="E6" s="164"/>
      <c r="F6" s="164"/>
      <c r="G6" s="164"/>
      <c r="H6" s="164"/>
      <c r="I6" s="164"/>
      <c r="J6" s="52"/>
      <c r="K6" s="52"/>
      <c r="L6" s="52"/>
      <c r="M6" s="58"/>
    </row>
    <row r="7" spans="1:13" s="17" customFormat="1" ht="15" customHeight="1" x14ac:dyDescent="0.25">
      <c r="A7" s="57"/>
      <c r="B7" s="52"/>
      <c r="C7" s="52"/>
      <c r="D7" s="52"/>
      <c r="E7" s="164"/>
      <c r="F7" s="164"/>
      <c r="G7" s="164"/>
      <c r="H7" s="164"/>
      <c r="I7" s="164"/>
      <c r="J7" s="52"/>
      <c r="K7" s="52"/>
      <c r="L7" s="52"/>
      <c r="M7" s="58"/>
    </row>
    <row r="8" spans="1:13" s="17" customFormat="1" ht="19.5" customHeight="1" x14ac:dyDescent="0.25">
      <c r="A8" s="64"/>
      <c r="B8" s="65"/>
      <c r="C8" s="65"/>
      <c r="D8" s="65"/>
      <c r="E8" s="165"/>
      <c r="F8" s="165"/>
      <c r="G8" s="165"/>
      <c r="H8" s="165"/>
      <c r="I8" s="165"/>
      <c r="J8" s="65"/>
      <c r="K8" s="65"/>
      <c r="L8" s="65"/>
      <c r="M8" s="66"/>
    </row>
    <row r="9" spans="1:13" s="17" customFormat="1" ht="14.25" customHeight="1" x14ac:dyDescent="0.25">
      <c r="A9" s="57"/>
      <c r="B9" s="52"/>
      <c r="C9" s="52"/>
      <c r="D9" s="52"/>
      <c r="E9" s="52"/>
      <c r="F9" s="52"/>
      <c r="G9" s="52"/>
      <c r="H9" s="52"/>
      <c r="I9" s="52"/>
      <c r="J9" s="52"/>
      <c r="K9" s="52"/>
      <c r="L9" s="52"/>
      <c r="M9" s="58"/>
    </row>
    <row r="10" spans="1:13" s="17" customFormat="1" ht="9" customHeight="1" x14ac:dyDescent="0.25">
      <c r="A10" s="57"/>
      <c r="B10" s="52"/>
      <c r="C10" s="52"/>
      <c r="D10" s="52"/>
      <c r="E10" s="52"/>
      <c r="F10" s="52"/>
      <c r="G10" s="52"/>
      <c r="H10" s="52"/>
      <c r="I10" s="52"/>
      <c r="J10" s="52"/>
      <c r="K10" s="52"/>
      <c r="L10" s="52"/>
      <c r="M10" s="58"/>
    </row>
    <row r="11" spans="1:13" s="17" customFormat="1" ht="42" customHeight="1" x14ac:dyDescent="0.25">
      <c r="A11" s="57"/>
      <c r="B11" s="52"/>
      <c r="C11" s="52"/>
      <c r="D11" s="52"/>
      <c r="E11" s="52"/>
      <c r="F11" s="52"/>
      <c r="G11" s="52"/>
      <c r="H11" s="52"/>
      <c r="I11" s="52"/>
      <c r="J11" s="52"/>
      <c r="K11" s="52"/>
      <c r="L11" s="52"/>
      <c r="M11" s="58"/>
    </row>
    <row r="12" spans="1:13" s="17" customFormat="1" ht="21" customHeight="1" x14ac:dyDescent="0.25">
      <c r="A12" s="57"/>
      <c r="B12" s="166" t="s">
        <v>3226</v>
      </c>
      <c r="C12" s="166"/>
      <c r="D12" s="166"/>
      <c r="E12" s="166"/>
      <c r="F12" s="166"/>
      <c r="G12" s="166"/>
      <c r="H12" s="166"/>
      <c r="I12" s="166"/>
      <c r="J12" s="166"/>
      <c r="K12" s="166"/>
      <c r="L12" s="166"/>
      <c r="M12" s="58"/>
    </row>
    <row r="13" spans="1:13" s="17" customFormat="1" ht="24" customHeight="1" x14ac:dyDescent="0.25">
      <c r="A13" s="57"/>
      <c r="B13" s="52"/>
      <c r="C13" s="52"/>
      <c r="D13" s="52"/>
      <c r="E13" s="52"/>
      <c r="F13" s="52"/>
      <c r="G13" s="52"/>
      <c r="H13" s="52"/>
      <c r="I13" s="52"/>
      <c r="J13" s="52"/>
      <c r="K13" s="52"/>
      <c r="L13" s="52"/>
      <c r="M13" s="58"/>
    </row>
    <row r="14" spans="1:13" x14ac:dyDescent="0.25">
      <c r="A14" s="59"/>
      <c r="B14" s="53"/>
      <c r="C14" s="53"/>
      <c r="D14" s="53"/>
      <c r="E14" s="53"/>
      <c r="F14" s="53"/>
      <c r="G14" s="53"/>
      <c r="H14" s="53"/>
      <c r="I14" s="53"/>
      <c r="J14" s="53"/>
      <c r="K14" s="53"/>
      <c r="L14" s="53"/>
      <c r="M14" s="60"/>
    </row>
    <row r="15" spans="1:13" x14ac:dyDescent="0.25">
      <c r="A15" s="59"/>
      <c r="B15" s="53"/>
      <c r="C15" s="53"/>
      <c r="D15" s="53"/>
      <c r="E15" s="53"/>
      <c r="F15" s="53"/>
      <c r="G15" s="53"/>
      <c r="H15" s="53"/>
      <c r="I15" s="53"/>
      <c r="J15" s="53"/>
      <c r="K15" s="53"/>
      <c r="L15" s="53"/>
      <c r="M15" s="60"/>
    </row>
    <row r="16" spans="1:13" x14ac:dyDescent="0.25">
      <c r="A16" s="59"/>
      <c r="B16" s="53"/>
      <c r="C16" s="53"/>
      <c r="D16" s="53"/>
      <c r="E16" s="53"/>
      <c r="F16" s="53"/>
      <c r="G16" s="53"/>
      <c r="H16" s="53"/>
      <c r="I16" s="53"/>
      <c r="J16" s="53"/>
      <c r="K16" s="53"/>
      <c r="L16" s="53"/>
      <c r="M16" s="60"/>
    </row>
    <row r="17" spans="1:13" x14ac:dyDescent="0.25">
      <c r="A17" s="59"/>
      <c r="B17" s="53"/>
      <c r="C17" s="53"/>
      <c r="D17" s="53"/>
      <c r="E17" s="53"/>
      <c r="F17" s="53"/>
      <c r="G17" s="53"/>
      <c r="H17" s="53"/>
      <c r="I17" s="53"/>
      <c r="J17" s="53"/>
      <c r="K17" s="53"/>
      <c r="L17" s="53"/>
      <c r="M17" s="60"/>
    </row>
    <row r="18" spans="1:13" x14ac:dyDescent="0.25">
      <c r="A18" s="59"/>
      <c r="B18" s="53"/>
      <c r="C18" s="53"/>
      <c r="D18" s="53"/>
      <c r="E18" s="53"/>
      <c r="F18" s="53"/>
      <c r="G18" s="53"/>
      <c r="H18" s="53"/>
      <c r="I18" s="53"/>
      <c r="J18" s="53"/>
      <c r="K18" s="53"/>
      <c r="L18" s="53"/>
      <c r="M18" s="60"/>
    </row>
    <row r="19" spans="1:13" x14ac:dyDescent="0.25">
      <c r="A19" s="59"/>
      <c r="B19" s="53"/>
      <c r="C19" s="53"/>
      <c r="D19" s="53"/>
      <c r="E19" s="53"/>
      <c r="F19" s="53"/>
      <c r="G19" s="53"/>
      <c r="H19" s="53"/>
      <c r="I19" s="53"/>
      <c r="J19" s="53"/>
      <c r="K19" s="53"/>
      <c r="L19" s="53"/>
      <c r="M19" s="60"/>
    </row>
    <row r="20" spans="1:13" x14ac:dyDescent="0.25">
      <c r="A20" s="59"/>
      <c r="B20" s="53"/>
      <c r="C20" s="53"/>
      <c r="D20" s="53"/>
      <c r="E20" s="53"/>
      <c r="F20" s="53"/>
      <c r="G20" s="53"/>
      <c r="H20" s="53"/>
      <c r="I20" s="53"/>
      <c r="J20" s="53"/>
      <c r="K20" s="53"/>
      <c r="L20" s="53"/>
      <c r="M20" s="60"/>
    </row>
    <row r="21" spans="1:13" x14ac:dyDescent="0.25">
      <c r="A21" s="59"/>
      <c r="B21" s="53"/>
      <c r="C21" s="53"/>
      <c r="D21" s="53"/>
      <c r="E21" s="53"/>
      <c r="F21" s="53"/>
      <c r="G21" s="53"/>
      <c r="H21" s="53"/>
      <c r="I21" s="53"/>
      <c r="J21" s="53"/>
      <c r="K21" s="53"/>
      <c r="L21" s="53"/>
      <c r="M21" s="60"/>
    </row>
    <row r="22" spans="1:13" x14ac:dyDescent="0.25">
      <c r="A22" s="59"/>
      <c r="B22" s="53"/>
      <c r="C22" s="53"/>
      <c r="D22" s="53"/>
      <c r="E22" s="53"/>
      <c r="F22" s="53"/>
      <c r="G22" s="53"/>
      <c r="H22" s="53"/>
      <c r="I22" s="53"/>
      <c r="J22" s="53"/>
      <c r="K22" s="53"/>
      <c r="L22" s="53"/>
      <c r="M22" s="60"/>
    </row>
    <row r="23" spans="1:13" x14ac:dyDescent="0.25">
      <c r="A23" s="59"/>
      <c r="B23" s="53"/>
      <c r="C23" s="53"/>
      <c r="D23" s="53"/>
      <c r="E23" s="53"/>
      <c r="F23" s="53"/>
      <c r="G23" s="53"/>
      <c r="H23" s="53"/>
      <c r="I23" s="53"/>
      <c r="J23" s="53"/>
      <c r="K23" s="53"/>
      <c r="L23" s="53"/>
      <c r="M23" s="60"/>
    </row>
    <row r="24" spans="1:13" x14ac:dyDescent="0.25">
      <c r="A24" s="59"/>
      <c r="B24" s="53"/>
      <c r="C24" s="53"/>
      <c r="D24" s="53"/>
      <c r="E24" s="53"/>
      <c r="F24" s="53"/>
      <c r="G24" s="53"/>
      <c r="H24" s="53"/>
      <c r="I24" s="53"/>
      <c r="J24" s="53"/>
      <c r="K24" s="53"/>
      <c r="L24" s="53"/>
      <c r="M24" s="60"/>
    </row>
    <row r="25" spans="1:13" x14ac:dyDescent="0.25">
      <c r="A25" s="59"/>
      <c r="B25" s="53"/>
      <c r="C25" s="53"/>
      <c r="D25" s="53"/>
      <c r="E25" s="53"/>
      <c r="F25" s="53"/>
      <c r="G25" s="53"/>
      <c r="H25" s="53"/>
      <c r="I25" s="53"/>
      <c r="J25" s="53"/>
      <c r="K25" s="53"/>
      <c r="L25" s="53"/>
      <c r="M25" s="60"/>
    </row>
    <row r="26" spans="1:13" x14ac:dyDescent="0.25">
      <c r="A26" s="59"/>
      <c r="B26" s="53"/>
      <c r="C26" s="53"/>
      <c r="D26" s="53"/>
      <c r="E26" s="53"/>
      <c r="F26" s="53"/>
      <c r="G26" s="53"/>
      <c r="H26" s="53"/>
      <c r="I26" s="53"/>
      <c r="J26" s="53"/>
      <c r="K26" s="53"/>
      <c r="L26" s="53"/>
      <c r="M26" s="60"/>
    </row>
    <row r="27" spans="1:13" x14ac:dyDescent="0.25">
      <c r="A27" s="59"/>
      <c r="B27" s="53"/>
      <c r="C27" s="53"/>
      <c r="D27" s="53"/>
      <c r="E27" s="53"/>
      <c r="F27" s="53"/>
      <c r="G27" s="53"/>
      <c r="H27" s="53"/>
      <c r="I27" s="53"/>
      <c r="J27" s="53"/>
      <c r="K27" s="53"/>
      <c r="L27" s="53"/>
      <c r="M27" s="60"/>
    </row>
    <row r="28" spans="1:13" x14ac:dyDescent="0.25">
      <c r="A28" s="59"/>
      <c r="B28" s="53"/>
      <c r="C28" s="53"/>
      <c r="D28" s="53"/>
      <c r="E28" s="53"/>
      <c r="F28" s="53"/>
      <c r="G28" s="53"/>
      <c r="H28" s="53"/>
      <c r="I28" s="53"/>
      <c r="J28" s="53"/>
      <c r="K28" s="53"/>
      <c r="L28" s="53"/>
      <c r="M28" s="60"/>
    </row>
    <row r="29" spans="1:13" x14ac:dyDescent="0.25">
      <c r="A29" s="61"/>
      <c r="B29" s="62"/>
      <c r="C29" s="62"/>
      <c r="D29" s="62"/>
      <c r="E29" s="62"/>
      <c r="F29" s="62"/>
      <c r="G29" s="62"/>
      <c r="H29" s="62"/>
      <c r="I29" s="62"/>
      <c r="J29" s="62"/>
      <c r="K29" s="62"/>
      <c r="L29" s="62"/>
      <c r="M29" s="63"/>
    </row>
  </sheetData>
  <mergeCells count="3">
    <mergeCell ref="E2:I2"/>
    <mergeCell ref="E3:I8"/>
    <mergeCell ref="B12:L12"/>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C1:W54"/>
  <sheetViews>
    <sheetView showGridLines="0" showOutlineSymbols="0" topLeftCell="A34" workbookViewId="0">
      <selection activeCell="J53" sqref="J53"/>
    </sheetView>
  </sheetViews>
  <sheetFormatPr baseColWidth="10" defaultRowHeight="12.75" customHeight="1" x14ac:dyDescent="0.25"/>
  <cols>
    <col min="1" max="2" width="1" style="1" customWidth="1"/>
    <col min="3" max="3" width="21.85546875" style="1" customWidth="1"/>
    <col min="4" max="4" width="15.85546875" style="1" customWidth="1"/>
    <col min="5" max="5" width="2.5703125" style="1" customWidth="1"/>
    <col min="6" max="6" width="10.140625" style="1" customWidth="1"/>
    <col min="7" max="7" width="5.85546875" style="1" customWidth="1"/>
    <col min="8" max="8" width="4" style="1" customWidth="1"/>
    <col min="9" max="9" width="17.7109375" style="1" customWidth="1"/>
    <col min="10" max="10" width="2.28515625" style="1" customWidth="1"/>
    <col min="11" max="11" width="3" style="1" customWidth="1"/>
    <col min="12" max="12" width="11.5703125" style="1" customWidth="1"/>
    <col min="13" max="13" width="3.7109375" style="1" customWidth="1"/>
    <col min="14" max="14" width="2.28515625" style="1" customWidth="1"/>
    <col min="15" max="15" width="14.85546875" style="1" customWidth="1"/>
    <col min="16" max="17" width="1.140625" style="1" customWidth="1"/>
    <col min="18" max="18" width="1" style="1" customWidth="1"/>
    <col min="19" max="19" width="3.5703125" style="1" customWidth="1"/>
    <col min="20" max="20" width="9.140625" style="1" customWidth="1"/>
    <col min="21" max="21" width="2" style="1" customWidth="1"/>
    <col min="22" max="22" width="3" style="1" customWidth="1"/>
    <col min="23" max="23" width="1.85546875" style="1" customWidth="1"/>
    <col min="24" max="256" width="6.85546875" style="1" customWidth="1"/>
    <col min="257" max="258" width="1" style="1" customWidth="1"/>
    <col min="259" max="259" width="21.85546875" style="1" customWidth="1"/>
    <col min="260" max="260" width="15.85546875" style="1" customWidth="1"/>
    <col min="261" max="261" width="2.5703125" style="1" customWidth="1"/>
    <col min="262" max="262" width="10.140625" style="1" customWidth="1"/>
    <col min="263" max="263" width="5.85546875" style="1" customWidth="1"/>
    <col min="264" max="264" width="4" style="1" customWidth="1"/>
    <col min="265" max="265" width="17.7109375" style="1" customWidth="1"/>
    <col min="266" max="266" width="2.28515625" style="1" customWidth="1"/>
    <col min="267" max="267" width="3" style="1" customWidth="1"/>
    <col min="268" max="268" width="11.5703125" style="1" customWidth="1"/>
    <col min="269" max="269" width="3.7109375" style="1" customWidth="1"/>
    <col min="270" max="270" width="2.28515625" style="1" customWidth="1"/>
    <col min="271" max="271" width="14.85546875" style="1" customWidth="1"/>
    <col min="272" max="273" width="1.140625" style="1" customWidth="1"/>
    <col min="274" max="274" width="1" style="1" customWidth="1"/>
    <col min="275" max="275" width="3.5703125" style="1" customWidth="1"/>
    <col min="276" max="276" width="9.140625" style="1" customWidth="1"/>
    <col min="277" max="277" width="2" style="1" customWidth="1"/>
    <col min="278" max="278" width="3" style="1" customWidth="1"/>
    <col min="279" max="279" width="1.85546875" style="1" customWidth="1"/>
    <col min="280" max="512" width="6.85546875" style="1" customWidth="1"/>
    <col min="513" max="514" width="1" style="1" customWidth="1"/>
    <col min="515" max="515" width="21.85546875" style="1" customWidth="1"/>
    <col min="516" max="516" width="15.85546875" style="1" customWidth="1"/>
    <col min="517" max="517" width="2.5703125" style="1" customWidth="1"/>
    <col min="518" max="518" width="10.140625" style="1" customWidth="1"/>
    <col min="519" max="519" width="5.85546875" style="1" customWidth="1"/>
    <col min="520" max="520" width="4" style="1" customWidth="1"/>
    <col min="521" max="521" width="17.7109375" style="1" customWidth="1"/>
    <col min="522" max="522" width="2.28515625" style="1" customWidth="1"/>
    <col min="523" max="523" width="3" style="1" customWidth="1"/>
    <col min="524" max="524" width="11.5703125" style="1" customWidth="1"/>
    <col min="525" max="525" width="3.7109375" style="1" customWidth="1"/>
    <col min="526" max="526" width="2.28515625" style="1" customWidth="1"/>
    <col min="527" max="527" width="14.85546875" style="1" customWidth="1"/>
    <col min="528" max="529" width="1.140625" style="1" customWidth="1"/>
    <col min="530" max="530" width="1" style="1" customWidth="1"/>
    <col min="531" max="531" width="3.5703125" style="1" customWidth="1"/>
    <col min="532" max="532" width="9.140625" style="1" customWidth="1"/>
    <col min="533" max="533" width="2" style="1" customWidth="1"/>
    <col min="534" max="534" width="3" style="1" customWidth="1"/>
    <col min="535" max="535" width="1.85546875" style="1" customWidth="1"/>
    <col min="536" max="768" width="6.85546875" style="1" customWidth="1"/>
    <col min="769" max="770" width="1" style="1" customWidth="1"/>
    <col min="771" max="771" width="21.85546875" style="1" customWidth="1"/>
    <col min="772" max="772" width="15.85546875" style="1" customWidth="1"/>
    <col min="773" max="773" width="2.5703125" style="1" customWidth="1"/>
    <col min="774" max="774" width="10.140625" style="1" customWidth="1"/>
    <col min="775" max="775" width="5.85546875" style="1" customWidth="1"/>
    <col min="776" max="776" width="4" style="1" customWidth="1"/>
    <col min="777" max="777" width="17.7109375" style="1" customWidth="1"/>
    <col min="778" max="778" width="2.28515625" style="1" customWidth="1"/>
    <col min="779" max="779" width="3" style="1" customWidth="1"/>
    <col min="780" max="780" width="11.5703125" style="1" customWidth="1"/>
    <col min="781" max="781" width="3.7109375" style="1" customWidth="1"/>
    <col min="782" max="782" width="2.28515625" style="1" customWidth="1"/>
    <col min="783" max="783" width="14.85546875" style="1" customWidth="1"/>
    <col min="784" max="785" width="1.140625" style="1" customWidth="1"/>
    <col min="786" max="786" width="1" style="1" customWidth="1"/>
    <col min="787" max="787" width="3.5703125" style="1" customWidth="1"/>
    <col min="788" max="788" width="9.140625" style="1" customWidth="1"/>
    <col min="789" max="789" width="2" style="1" customWidth="1"/>
    <col min="790" max="790" width="3" style="1" customWidth="1"/>
    <col min="791" max="791" width="1.85546875" style="1" customWidth="1"/>
    <col min="792" max="1024" width="6.85546875" style="1" customWidth="1"/>
    <col min="1025" max="1026" width="1" style="1" customWidth="1"/>
    <col min="1027" max="1027" width="21.85546875" style="1" customWidth="1"/>
    <col min="1028" max="1028" width="15.85546875" style="1" customWidth="1"/>
    <col min="1029" max="1029" width="2.5703125" style="1" customWidth="1"/>
    <col min="1030" max="1030" width="10.140625" style="1" customWidth="1"/>
    <col min="1031" max="1031" width="5.85546875" style="1" customWidth="1"/>
    <col min="1032" max="1032" width="4" style="1" customWidth="1"/>
    <col min="1033" max="1033" width="17.7109375" style="1" customWidth="1"/>
    <col min="1034" max="1034" width="2.28515625" style="1" customWidth="1"/>
    <col min="1035" max="1035" width="3" style="1" customWidth="1"/>
    <col min="1036" max="1036" width="11.5703125" style="1" customWidth="1"/>
    <col min="1037" max="1037" width="3.7109375" style="1" customWidth="1"/>
    <col min="1038" max="1038" width="2.28515625" style="1" customWidth="1"/>
    <col min="1039" max="1039" width="14.85546875" style="1" customWidth="1"/>
    <col min="1040" max="1041" width="1.140625" style="1" customWidth="1"/>
    <col min="1042" max="1042" width="1" style="1" customWidth="1"/>
    <col min="1043" max="1043" width="3.5703125" style="1" customWidth="1"/>
    <col min="1044" max="1044" width="9.140625" style="1" customWidth="1"/>
    <col min="1045" max="1045" width="2" style="1" customWidth="1"/>
    <col min="1046" max="1046" width="3" style="1" customWidth="1"/>
    <col min="1047" max="1047" width="1.85546875" style="1" customWidth="1"/>
    <col min="1048" max="1280" width="6.85546875" style="1" customWidth="1"/>
    <col min="1281" max="1282" width="1" style="1" customWidth="1"/>
    <col min="1283" max="1283" width="21.85546875" style="1" customWidth="1"/>
    <col min="1284" max="1284" width="15.85546875" style="1" customWidth="1"/>
    <col min="1285" max="1285" width="2.5703125" style="1" customWidth="1"/>
    <col min="1286" max="1286" width="10.140625" style="1" customWidth="1"/>
    <col min="1287" max="1287" width="5.85546875" style="1" customWidth="1"/>
    <col min="1288" max="1288" width="4" style="1" customWidth="1"/>
    <col min="1289" max="1289" width="17.7109375" style="1" customWidth="1"/>
    <col min="1290" max="1290" width="2.28515625" style="1" customWidth="1"/>
    <col min="1291" max="1291" width="3" style="1" customWidth="1"/>
    <col min="1292" max="1292" width="11.5703125" style="1" customWidth="1"/>
    <col min="1293" max="1293" width="3.7109375" style="1" customWidth="1"/>
    <col min="1294" max="1294" width="2.28515625" style="1" customWidth="1"/>
    <col min="1295" max="1295" width="14.85546875" style="1" customWidth="1"/>
    <col min="1296" max="1297" width="1.140625" style="1" customWidth="1"/>
    <col min="1298" max="1298" width="1" style="1" customWidth="1"/>
    <col min="1299" max="1299" width="3.5703125" style="1" customWidth="1"/>
    <col min="1300" max="1300" width="9.140625" style="1" customWidth="1"/>
    <col min="1301" max="1301" width="2" style="1" customWidth="1"/>
    <col min="1302" max="1302" width="3" style="1" customWidth="1"/>
    <col min="1303" max="1303" width="1.85546875" style="1" customWidth="1"/>
    <col min="1304" max="1536" width="6.85546875" style="1" customWidth="1"/>
    <col min="1537" max="1538" width="1" style="1" customWidth="1"/>
    <col min="1539" max="1539" width="21.85546875" style="1" customWidth="1"/>
    <col min="1540" max="1540" width="15.85546875" style="1" customWidth="1"/>
    <col min="1541" max="1541" width="2.5703125" style="1" customWidth="1"/>
    <col min="1542" max="1542" width="10.140625" style="1" customWidth="1"/>
    <col min="1543" max="1543" width="5.85546875" style="1" customWidth="1"/>
    <col min="1544" max="1544" width="4" style="1" customWidth="1"/>
    <col min="1545" max="1545" width="17.7109375" style="1" customWidth="1"/>
    <col min="1546" max="1546" width="2.28515625" style="1" customWidth="1"/>
    <col min="1547" max="1547" width="3" style="1" customWidth="1"/>
    <col min="1548" max="1548" width="11.5703125" style="1" customWidth="1"/>
    <col min="1549" max="1549" width="3.7109375" style="1" customWidth="1"/>
    <col min="1550" max="1550" width="2.28515625" style="1" customWidth="1"/>
    <col min="1551" max="1551" width="14.85546875" style="1" customWidth="1"/>
    <col min="1552" max="1553" width="1.140625" style="1" customWidth="1"/>
    <col min="1554" max="1554" width="1" style="1" customWidth="1"/>
    <col min="1555" max="1555" width="3.5703125" style="1" customWidth="1"/>
    <col min="1556" max="1556" width="9.140625" style="1" customWidth="1"/>
    <col min="1557" max="1557" width="2" style="1" customWidth="1"/>
    <col min="1558" max="1558" width="3" style="1" customWidth="1"/>
    <col min="1559" max="1559" width="1.85546875" style="1" customWidth="1"/>
    <col min="1560" max="1792" width="6.85546875" style="1" customWidth="1"/>
    <col min="1793" max="1794" width="1" style="1" customWidth="1"/>
    <col min="1795" max="1795" width="21.85546875" style="1" customWidth="1"/>
    <col min="1796" max="1796" width="15.85546875" style="1" customWidth="1"/>
    <col min="1797" max="1797" width="2.5703125" style="1" customWidth="1"/>
    <col min="1798" max="1798" width="10.140625" style="1" customWidth="1"/>
    <col min="1799" max="1799" width="5.85546875" style="1" customWidth="1"/>
    <col min="1800" max="1800" width="4" style="1" customWidth="1"/>
    <col min="1801" max="1801" width="17.7109375" style="1" customWidth="1"/>
    <col min="1802" max="1802" width="2.28515625" style="1" customWidth="1"/>
    <col min="1803" max="1803" width="3" style="1" customWidth="1"/>
    <col min="1804" max="1804" width="11.5703125" style="1" customWidth="1"/>
    <col min="1805" max="1805" width="3.7109375" style="1" customWidth="1"/>
    <col min="1806" max="1806" width="2.28515625" style="1" customWidth="1"/>
    <col min="1807" max="1807" width="14.85546875" style="1" customWidth="1"/>
    <col min="1808" max="1809" width="1.140625" style="1" customWidth="1"/>
    <col min="1810" max="1810" width="1" style="1" customWidth="1"/>
    <col min="1811" max="1811" width="3.5703125" style="1" customWidth="1"/>
    <col min="1812" max="1812" width="9.140625" style="1" customWidth="1"/>
    <col min="1813" max="1813" width="2" style="1" customWidth="1"/>
    <col min="1814" max="1814" width="3" style="1" customWidth="1"/>
    <col min="1815" max="1815" width="1.85546875" style="1" customWidth="1"/>
    <col min="1816" max="2048" width="6.85546875" style="1" customWidth="1"/>
    <col min="2049" max="2050" width="1" style="1" customWidth="1"/>
    <col min="2051" max="2051" width="21.85546875" style="1" customWidth="1"/>
    <col min="2052" max="2052" width="15.85546875" style="1" customWidth="1"/>
    <col min="2053" max="2053" width="2.5703125" style="1" customWidth="1"/>
    <col min="2054" max="2054" width="10.140625" style="1" customWidth="1"/>
    <col min="2055" max="2055" width="5.85546875" style="1" customWidth="1"/>
    <col min="2056" max="2056" width="4" style="1" customWidth="1"/>
    <col min="2057" max="2057" width="17.7109375" style="1" customWidth="1"/>
    <col min="2058" max="2058" width="2.28515625" style="1" customWidth="1"/>
    <col min="2059" max="2059" width="3" style="1" customWidth="1"/>
    <col min="2060" max="2060" width="11.5703125" style="1" customWidth="1"/>
    <col min="2061" max="2061" width="3.7109375" style="1" customWidth="1"/>
    <col min="2062" max="2062" width="2.28515625" style="1" customWidth="1"/>
    <col min="2063" max="2063" width="14.85546875" style="1" customWidth="1"/>
    <col min="2064" max="2065" width="1.140625" style="1" customWidth="1"/>
    <col min="2066" max="2066" width="1" style="1" customWidth="1"/>
    <col min="2067" max="2067" width="3.5703125" style="1" customWidth="1"/>
    <col min="2068" max="2068" width="9.140625" style="1" customWidth="1"/>
    <col min="2069" max="2069" width="2" style="1" customWidth="1"/>
    <col min="2070" max="2070" width="3" style="1" customWidth="1"/>
    <col min="2071" max="2071" width="1.85546875" style="1" customWidth="1"/>
    <col min="2072" max="2304" width="6.85546875" style="1" customWidth="1"/>
    <col min="2305" max="2306" width="1" style="1" customWidth="1"/>
    <col min="2307" max="2307" width="21.85546875" style="1" customWidth="1"/>
    <col min="2308" max="2308" width="15.85546875" style="1" customWidth="1"/>
    <col min="2309" max="2309" width="2.5703125" style="1" customWidth="1"/>
    <col min="2310" max="2310" width="10.140625" style="1" customWidth="1"/>
    <col min="2311" max="2311" width="5.85546875" style="1" customWidth="1"/>
    <col min="2312" max="2312" width="4" style="1" customWidth="1"/>
    <col min="2313" max="2313" width="17.7109375" style="1" customWidth="1"/>
    <col min="2314" max="2314" width="2.28515625" style="1" customWidth="1"/>
    <col min="2315" max="2315" width="3" style="1" customWidth="1"/>
    <col min="2316" max="2316" width="11.5703125" style="1" customWidth="1"/>
    <col min="2317" max="2317" width="3.7109375" style="1" customWidth="1"/>
    <col min="2318" max="2318" width="2.28515625" style="1" customWidth="1"/>
    <col min="2319" max="2319" width="14.85546875" style="1" customWidth="1"/>
    <col min="2320" max="2321" width="1.140625" style="1" customWidth="1"/>
    <col min="2322" max="2322" width="1" style="1" customWidth="1"/>
    <col min="2323" max="2323" width="3.5703125" style="1" customWidth="1"/>
    <col min="2324" max="2324" width="9.140625" style="1" customWidth="1"/>
    <col min="2325" max="2325" width="2" style="1" customWidth="1"/>
    <col min="2326" max="2326" width="3" style="1" customWidth="1"/>
    <col min="2327" max="2327" width="1.85546875" style="1" customWidth="1"/>
    <col min="2328" max="2560" width="6.85546875" style="1" customWidth="1"/>
    <col min="2561" max="2562" width="1" style="1" customWidth="1"/>
    <col min="2563" max="2563" width="21.85546875" style="1" customWidth="1"/>
    <col min="2564" max="2564" width="15.85546875" style="1" customWidth="1"/>
    <col min="2565" max="2565" width="2.5703125" style="1" customWidth="1"/>
    <col min="2566" max="2566" width="10.140625" style="1" customWidth="1"/>
    <col min="2567" max="2567" width="5.85546875" style="1" customWidth="1"/>
    <col min="2568" max="2568" width="4" style="1" customWidth="1"/>
    <col min="2569" max="2569" width="17.7109375" style="1" customWidth="1"/>
    <col min="2570" max="2570" width="2.28515625" style="1" customWidth="1"/>
    <col min="2571" max="2571" width="3" style="1" customWidth="1"/>
    <col min="2572" max="2572" width="11.5703125" style="1" customWidth="1"/>
    <col min="2573" max="2573" width="3.7109375" style="1" customWidth="1"/>
    <col min="2574" max="2574" width="2.28515625" style="1" customWidth="1"/>
    <col min="2575" max="2575" width="14.85546875" style="1" customWidth="1"/>
    <col min="2576" max="2577" width="1.140625" style="1" customWidth="1"/>
    <col min="2578" max="2578" width="1" style="1" customWidth="1"/>
    <col min="2579" max="2579" width="3.5703125" style="1" customWidth="1"/>
    <col min="2580" max="2580" width="9.140625" style="1" customWidth="1"/>
    <col min="2581" max="2581" width="2" style="1" customWidth="1"/>
    <col min="2582" max="2582" width="3" style="1" customWidth="1"/>
    <col min="2583" max="2583" width="1.85546875" style="1" customWidth="1"/>
    <col min="2584" max="2816" width="6.85546875" style="1" customWidth="1"/>
    <col min="2817" max="2818" width="1" style="1" customWidth="1"/>
    <col min="2819" max="2819" width="21.85546875" style="1" customWidth="1"/>
    <col min="2820" max="2820" width="15.85546875" style="1" customWidth="1"/>
    <col min="2821" max="2821" width="2.5703125" style="1" customWidth="1"/>
    <col min="2822" max="2822" width="10.140625" style="1" customWidth="1"/>
    <col min="2823" max="2823" width="5.85546875" style="1" customWidth="1"/>
    <col min="2824" max="2824" width="4" style="1" customWidth="1"/>
    <col min="2825" max="2825" width="17.7109375" style="1" customWidth="1"/>
    <col min="2826" max="2826" width="2.28515625" style="1" customWidth="1"/>
    <col min="2827" max="2827" width="3" style="1" customWidth="1"/>
    <col min="2828" max="2828" width="11.5703125" style="1" customWidth="1"/>
    <col min="2829" max="2829" width="3.7109375" style="1" customWidth="1"/>
    <col min="2830" max="2830" width="2.28515625" style="1" customWidth="1"/>
    <col min="2831" max="2831" width="14.85546875" style="1" customWidth="1"/>
    <col min="2832" max="2833" width="1.140625" style="1" customWidth="1"/>
    <col min="2834" max="2834" width="1" style="1" customWidth="1"/>
    <col min="2835" max="2835" width="3.5703125" style="1" customWidth="1"/>
    <col min="2836" max="2836" width="9.140625" style="1" customWidth="1"/>
    <col min="2837" max="2837" width="2" style="1" customWidth="1"/>
    <col min="2838" max="2838" width="3" style="1" customWidth="1"/>
    <col min="2839" max="2839" width="1.85546875" style="1" customWidth="1"/>
    <col min="2840" max="3072" width="6.85546875" style="1" customWidth="1"/>
    <col min="3073" max="3074" width="1" style="1" customWidth="1"/>
    <col min="3075" max="3075" width="21.85546875" style="1" customWidth="1"/>
    <col min="3076" max="3076" width="15.85546875" style="1" customWidth="1"/>
    <col min="3077" max="3077" width="2.5703125" style="1" customWidth="1"/>
    <col min="3078" max="3078" width="10.140625" style="1" customWidth="1"/>
    <col min="3079" max="3079" width="5.85546875" style="1" customWidth="1"/>
    <col min="3080" max="3080" width="4" style="1" customWidth="1"/>
    <col min="3081" max="3081" width="17.7109375" style="1" customWidth="1"/>
    <col min="3082" max="3082" width="2.28515625" style="1" customWidth="1"/>
    <col min="3083" max="3083" width="3" style="1" customWidth="1"/>
    <col min="3084" max="3084" width="11.5703125" style="1" customWidth="1"/>
    <col min="3085" max="3085" width="3.7109375" style="1" customWidth="1"/>
    <col min="3086" max="3086" width="2.28515625" style="1" customWidth="1"/>
    <col min="3087" max="3087" width="14.85546875" style="1" customWidth="1"/>
    <col min="3088" max="3089" width="1.140625" style="1" customWidth="1"/>
    <col min="3090" max="3090" width="1" style="1" customWidth="1"/>
    <col min="3091" max="3091" width="3.5703125" style="1" customWidth="1"/>
    <col min="3092" max="3092" width="9.140625" style="1" customWidth="1"/>
    <col min="3093" max="3093" width="2" style="1" customWidth="1"/>
    <col min="3094" max="3094" width="3" style="1" customWidth="1"/>
    <col min="3095" max="3095" width="1.85546875" style="1" customWidth="1"/>
    <col min="3096" max="3328" width="6.85546875" style="1" customWidth="1"/>
    <col min="3329" max="3330" width="1" style="1" customWidth="1"/>
    <col min="3331" max="3331" width="21.85546875" style="1" customWidth="1"/>
    <col min="3332" max="3332" width="15.85546875" style="1" customWidth="1"/>
    <col min="3333" max="3333" width="2.5703125" style="1" customWidth="1"/>
    <col min="3334" max="3334" width="10.140625" style="1" customWidth="1"/>
    <col min="3335" max="3335" width="5.85546875" style="1" customWidth="1"/>
    <col min="3336" max="3336" width="4" style="1" customWidth="1"/>
    <col min="3337" max="3337" width="17.7109375" style="1" customWidth="1"/>
    <col min="3338" max="3338" width="2.28515625" style="1" customWidth="1"/>
    <col min="3339" max="3339" width="3" style="1" customWidth="1"/>
    <col min="3340" max="3340" width="11.5703125" style="1" customWidth="1"/>
    <col min="3341" max="3341" width="3.7109375" style="1" customWidth="1"/>
    <col min="3342" max="3342" width="2.28515625" style="1" customWidth="1"/>
    <col min="3343" max="3343" width="14.85546875" style="1" customWidth="1"/>
    <col min="3344" max="3345" width="1.140625" style="1" customWidth="1"/>
    <col min="3346" max="3346" width="1" style="1" customWidth="1"/>
    <col min="3347" max="3347" width="3.5703125" style="1" customWidth="1"/>
    <col min="3348" max="3348" width="9.140625" style="1" customWidth="1"/>
    <col min="3349" max="3349" width="2" style="1" customWidth="1"/>
    <col min="3350" max="3350" width="3" style="1" customWidth="1"/>
    <col min="3351" max="3351" width="1.85546875" style="1" customWidth="1"/>
    <col min="3352" max="3584" width="6.85546875" style="1" customWidth="1"/>
    <col min="3585" max="3586" width="1" style="1" customWidth="1"/>
    <col min="3587" max="3587" width="21.85546875" style="1" customWidth="1"/>
    <col min="3588" max="3588" width="15.85546875" style="1" customWidth="1"/>
    <col min="3589" max="3589" width="2.5703125" style="1" customWidth="1"/>
    <col min="3590" max="3590" width="10.140625" style="1" customWidth="1"/>
    <col min="3591" max="3591" width="5.85546875" style="1" customWidth="1"/>
    <col min="3592" max="3592" width="4" style="1" customWidth="1"/>
    <col min="3593" max="3593" width="17.7109375" style="1" customWidth="1"/>
    <col min="3594" max="3594" width="2.28515625" style="1" customWidth="1"/>
    <col min="3595" max="3595" width="3" style="1" customWidth="1"/>
    <col min="3596" max="3596" width="11.5703125" style="1" customWidth="1"/>
    <col min="3597" max="3597" width="3.7109375" style="1" customWidth="1"/>
    <col min="3598" max="3598" width="2.28515625" style="1" customWidth="1"/>
    <col min="3599" max="3599" width="14.85546875" style="1" customWidth="1"/>
    <col min="3600" max="3601" width="1.140625" style="1" customWidth="1"/>
    <col min="3602" max="3602" width="1" style="1" customWidth="1"/>
    <col min="3603" max="3603" width="3.5703125" style="1" customWidth="1"/>
    <col min="3604" max="3604" width="9.140625" style="1" customWidth="1"/>
    <col min="3605" max="3605" width="2" style="1" customWidth="1"/>
    <col min="3606" max="3606" width="3" style="1" customWidth="1"/>
    <col min="3607" max="3607" width="1.85546875" style="1" customWidth="1"/>
    <col min="3608" max="3840" width="6.85546875" style="1" customWidth="1"/>
    <col min="3841" max="3842" width="1" style="1" customWidth="1"/>
    <col min="3843" max="3843" width="21.85546875" style="1" customWidth="1"/>
    <col min="3844" max="3844" width="15.85546875" style="1" customWidth="1"/>
    <col min="3845" max="3845" width="2.5703125" style="1" customWidth="1"/>
    <col min="3846" max="3846" width="10.140625" style="1" customWidth="1"/>
    <col min="3847" max="3847" width="5.85546875" style="1" customWidth="1"/>
    <col min="3848" max="3848" width="4" style="1" customWidth="1"/>
    <col min="3849" max="3849" width="17.7109375" style="1" customWidth="1"/>
    <col min="3850" max="3850" width="2.28515625" style="1" customWidth="1"/>
    <col min="3851" max="3851" width="3" style="1" customWidth="1"/>
    <col min="3852" max="3852" width="11.5703125" style="1" customWidth="1"/>
    <col min="3853" max="3853" width="3.7109375" style="1" customWidth="1"/>
    <col min="3854" max="3854" width="2.28515625" style="1" customWidth="1"/>
    <col min="3855" max="3855" width="14.85546875" style="1" customWidth="1"/>
    <col min="3856" max="3857" width="1.140625" style="1" customWidth="1"/>
    <col min="3858" max="3858" width="1" style="1" customWidth="1"/>
    <col min="3859" max="3859" width="3.5703125" style="1" customWidth="1"/>
    <col min="3860" max="3860" width="9.140625" style="1" customWidth="1"/>
    <col min="3861" max="3861" width="2" style="1" customWidth="1"/>
    <col min="3862" max="3862" width="3" style="1" customWidth="1"/>
    <col min="3863" max="3863" width="1.85546875" style="1" customWidth="1"/>
    <col min="3864" max="4096" width="6.85546875" style="1" customWidth="1"/>
    <col min="4097" max="4098" width="1" style="1" customWidth="1"/>
    <col min="4099" max="4099" width="21.85546875" style="1" customWidth="1"/>
    <col min="4100" max="4100" width="15.85546875" style="1" customWidth="1"/>
    <col min="4101" max="4101" width="2.5703125" style="1" customWidth="1"/>
    <col min="4102" max="4102" width="10.140625" style="1" customWidth="1"/>
    <col min="4103" max="4103" width="5.85546875" style="1" customWidth="1"/>
    <col min="4104" max="4104" width="4" style="1" customWidth="1"/>
    <col min="4105" max="4105" width="17.7109375" style="1" customWidth="1"/>
    <col min="4106" max="4106" width="2.28515625" style="1" customWidth="1"/>
    <col min="4107" max="4107" width="3" style="1" customWidth="1"/>
    <col min="4108" max="4108" width="11.5703125" style="1" customWidth="1"/>
    <col min="4109" max="4109" width="3.7109375" style="1" customWidth="1"/>
    <col min="4110" max="4110" width="2.28515625" style="1" customWidth="1"/>
    <col min="4111" max="4111" width="14.85546875" style="1" customWidth="1"/>
    <col min="4112" max="4113" width="1.140625" style="1" customWidth="1"/>
    <col min="4114" max="4114" width="1" style="1" customWidth="1"/>
    <col min="4115" max="4115" width="3.5703125" style="1" customWidth="1"/>
    <col min="4116" max="4116" width="9.140625" style="1" customWidth="1"/>
    <col min="4117" max="4117" width="2" style="1" customWidth="1"/>
    <col min="4118" max="4118" width="3" style="1" customWidth="1"/>
    <col min="4119" max="4119" width="1.85546875" style="1" customWidth="1"/>
    <col min="4120" max="4352" width="6.85546875" style="1" customWidth="1"/>
    <col min="4353" max="4354" width="1" style="1" customWidth="1"/>
    <col min="4355" max="4355" width="21.85546875" style="1" customWidth="1"/>
    <col min="4356" max="4356" width="15.85546875" style="1" customWidth="1"/>
    <col min="4357" max="4357" width="2.5703125" style="1" customWidth="1"/>
    <col min="4358" max="4358" width="10.140625" style="1" customWidth="1"/>
    <col min="4359" max="4359" width="5.85546875" style="1" customWidth="1"/>
    <col min="4360" max="4360" width="4" style="1" customWidth="1"/>
    <col min="4361" max="4361" width="17.7109375" style="1" customWidth="1"/>
    <col min="4362" max="4362" width="2.28515625" style="1" customWidth="1"/>
    <col min="4363" max="4363" width="3" style="1" customWidth="1"/>
    <col min="4364" max="4364" width="11.5703125" style="1" customWidth="1"/>
    <col min="4365" max="4365" width="3.7109375" style="1" customWidth="1"/>
    <col min="4366" max="4366" width="2.28515625" style="1" customWidth="1"/>
    <col min="4367" max="4367" width="14.85546875" style="1" customWidth="1"/>
    <col min="4368" max="4369" width="1.140625" style="1" customWidth="1"/>
    <col min="4370" max="4370" width="1" style="1" customWidth="1"/>
    <col min="4371" max="4371" width="3.5703125" style="1" customWidth="1"/>
    <col min="4372" max="4372" width="9.140625" style="1" customWidth="1"/>
    <col min="4373" max="4373" width="2" style="1" customWidth="1"/>
    <col min="4374" max="4374" width="3" style="1" customWidth="1"/>
    <col min="4375" max="4375" width="1.85546875" style="1" customWidth="1"/>
    <col min="4376" max="4608" width="6.85546875" style="1" customWidth="1"/>
    <col min="4609" max="4610" width="1" style="1" customWidth="1"/>
    <col min="4611" max="4611" width="21.85546875" style="1" customWidth="1"/>
    <col min="4612" max="4612" width="15.85546875" style="1" customWidth="1"/>
    <col min="4613" max="4613" width="2.5703125" style="1" customWidth="1"/>
    <col min="4614" max="4614" width="10.140625" style="1" customWidth="1"/>
    <col min="4615" max="4615" width="5.85546875" style="1" customWidth="1"/>
    <col min="4616" max="4616" width="4" style="1" customWidth="1"/>
    <col min="4617" max="4617" width="17.7109375" style="1" customWidth="1"/>
    <col min="4618" max="4618" width="2.28515625" style="1" customWidth="1"/>
    <col min="4619" max="4619" width="3" style="1" customWidth="1"/>
    <col min="4620" max="4620" width="11.5703125" style="1" customWidth="1"/>
    <col min="4621" max="4621" width="3.7109375" style="1" customWidth="1"/>
    <col min="4622" max="4622" width="2.28515625" style="1" customWidth="1"/>
    <col min="4623" max="4623" width="14.85546875" style="1" customWidth="1"/>
    <col min="4624" max="4625" width="1.140625" style="1" customWidth="1"/>
    <col min="4626" max="4626" width="1" style="1" customWidth="1"/>
    <col min="4627" max="4627" width="3.5703125" style="1" customWidth="1"/>
    <col min="4628" max="4628" width="9.140625" style="1" customWidth="1"/>
    <col min="4629" max="4629" width="2" style="1" customWidth="1"/>
    <col min="4630" max="4630" width="3" style="1" customWidth="1"/>
    <col min="4631" max="4631" width="1.85546875" style="1" customWidth="1"/>
    <col min="4632" max="4864" width="6.85546875" style="1" customWidth="1"/>
    <col min="4865" max="4866" width="1" style="1" customWidth="1"/>
    <col min="4867" max="4867" width="21.85546875" style="1" customWidth="1"/>
    <col min="4868" max="4868" width="15.85546875" style="1" customWidth="1"/>
    <col min="4869" max="4869" width="2.5703125" style="1" customWidth="1"/>
    <col min="4870" max="4870" width="10.140625" style="1" customWidth="1"/>
    <col min="4871" max="4871" width="5.85546875" style="1" customWidth="1"/>
    <col min="4872" max="4872" width="4" style="1" customWidth="1"/>
    <col min="4873" max="4873" width="17.7109375" style="1" customWidth="1"/>
    <col min="4874" max="4874" width="2.28515625" style="1" customWidth="1"/>
    <col min="4875" max="4875" width="3" style="1" customWidth="1"/>
    <col min="4876" max="4876" width="11.5703125" style="1" customWidth="1"/>
    <col min="4877" max="4877" width="3.7109375" style="1" customWidth="1"/>
    <col min="4878" max="4878" width="2.28515625" style="1" customWidth="1"/>
    <col min="4879" max="4879" width="14.85546875" style="1" customWidth="1"/>
    <col min="4880" max="4881" width="1.140625" style="1" customWidth="1"/>
    <col min="4882" max="4882" width="1" style="1" customWidth="1"/>
    <col min="4883" max="4883" width="3.5703125" style="1" customWidth="1"/>
    <col min="4884" max="4884" width="9.140625" style="1" customWidth="1"/>
    <col min="4885" max="4885" width="2" style="1" customWidth="1"/>
    <col min="4886" max="4886" width="3" style="1" customWidth="1"/>
    <col min="4887" max="4887" width="1.85546875" style="1" customWidth="1"/>
    <col min="4888" max="5120" width="6.85546875" style="1" customWidth="1"/>
    <col min="5121" max="5122" width="1" style="1" customWidth="1"/>
    <col min="5123" max="5123" width="21.85546875" style="1" customWidth="1"/>
    <col min="5124" max="5124" width="15.85546875" style="1" customWidth="1"/>
    <col min="5125" max="5125" width="2.5703125" style="1" customWidth="1"/>
    <col min="5126" max="5126" width="10.140625" style="1" customWidth="1"/>
    <col min="5127" max="5127" width="5.85546875" style="1" customWidth="1"/>
    <col min="5128" max="5128" width="4" style="1" customWidth="1"/>
    <col min="5129" max="5129" width="17.7109375" style="1" customWidth="1"/>
    <col min="5130" max="5130" width="2.28515625" style="1" customWidth="1"/>
    <col min="5131" max="5131" width="3" style="1" customWidth="1"/>
    <col min="5132" max="5132" width="11.5703125" style="1" customWidth="1"/>
    <col min="5133" max="5133" width="3.7109375" style="1" customWidth="1"/>
    <col min="5134" max="5134" width="2.28515625" style="1" customWidth="1"/>
    <col min="5135" max="5135" width="14.85546875" style="1" customWidth="1"/>
    <col min="5136" max="5137" width="1.140625" style="1" customWidth="1"/>
    <col min="5138" max="5138" width="1" style="1" customWidth="1"/>
    <col min="5139" max="5139" width="3.5703125" style="1" customWidth="1"/>
    <col min="5140" max="5140" width="9.140625" style="1" customWidth="1"/>
    <col min="5141" max="5141" width="2" style="1" customWidth="1"/>
    <col min="5142" max="5142" width="3" style="1" customWidth="1"/>
    <col min="5143" max="5143" width="1.85546875" style="1" customWidth="1"/>
    <col min="5144" max="5376" width="6.85546875" style="1" customWidth="1"/>
    <col min="5377" max="5378" width="1" style="1" customWidth="1"/>
    <col min="5379" max="5379" width="21.85546875" style="1" customWidth="1"/>
    <col min="5380" max="5380" width="15.85546875" style="1" customWidth="1"/>
    <col min="5381" max="5381" width="2.5703125" style="1" customWidth="1"/>
    <col min="5382" max="5382" width="10.140625" style="1" customWidth="1"/>
    <col min="5383" max="5383" width="5.85546875" style="1" customWidth="1"/>
    <col min="5384" max="5384" width="4" style="1" customWidth="1"/>
    <col min="5385" max="5385" width="17.7109375" style="1" customWidth="1"/>
    <col min="5386" max="5386" width="2.28515625" style="1" customWidth="1"/>
    <col min="5387" max="5387" width="3" style="1" customWidth="1"/>
    <col min="5388" max="5388" width="11.5703125" style="1" customWidth="1"/>
    <col min="5389" max="5389" width="3.7109375" style="1" customWidth="1"/>
    <col min="5390" max="5390" width="2.28515625" style="1" customWidth="1"/>
    <col min="5391" max="5391" width="14.85546875" style="1" customWidth="1"/>
    <col min="5392" max="5393" width="1.140625" style="1" customWidth="1"/>
    <col min="5394" max="5394" width="1" style="1" customWidth="1"/>
    <col min="5395" max="5395" width="3.5703125" style="1" customWidth="1"/>
    <col min="5396" max="5396" width="9.140625" style="1" customWidth="1"/>
    <col min="5397" max="5397" width="2" style="1" customWidth="1"/>
    <col min="5398" max="5398" width="3" style="1" customWidth="1"/>
    <col min="5399" max="5399" width="1.85546875" style="1" customWidth="1"/>
    <col min="5400" max="5632" width="6.85546875" style="1" customWidth="1"/>
    <col min="5633" max="5634" width="1" style="1" customWidth="1"/>
    <col min="5635" max="5635" width="21.85546875" style="1" customWidth="1"/>
    <col min="5636" max="5636" width="15.85546875" style="1" customWidth="1"/>
    <col min="5637" max="5637" width="2.5703125" style="1" customWidth="1"/>
    <col min="5638" max="5638" width="10.140625" style="1" customWidth="1"/>
    <col min="5639" max="5639" width="5.85546875" style="1" customWidth="1"/>
    <col min="5640" max="5640" width="4" style="1" customWidth="1"/>
    <col min="5641" max="5641" width="17.7109375" style="1" customWidth="1"/>
    <col min="5642" max="5642" width="2.28515625" style="1" customWidth="1"/>
    <col min="5643" max="5643" width="3" style="1" customWidth="1"/>
    <col min="5644" max="5644" width="11.5703125" style="1" customWidth="1"/>
    <col min="5645" max="5645" width="3.7109375" style="1" customWidth="1"/>
    <col min="5646" max="5646" width="2.28515625" style="1" customWidth="1"/>
    <col min="5647" max="5647" width="14.85546875" style="1" customWidth="1"/>
    <col min="5648" max="5649" width="1.140625" style="1" customWidth="1"/>
    <col min="5650" max="5650" width="1" style="1" customWidth="1"/>
    <col min="5651" max="5651" width="3.5703125" style="1" customWidth="1"/>
    <col min="5652" max="5652" width="9.140625" style="1" customWidth="1"/>
    <col min="5653" max="5653" width="2" style="1" customWidth="1"/>
    <col min="5654" max="5654" width="3" style="1" customWidth="1"/>
    <col min="5655" max="5655" width="1.85546875" style="1" customWidth="1"/>
    <col min="5656" max="5888" width="6.85546875" style="1" customWidth="1"/>
    <col min="5889" max="5890" width="1" style="1" customWidth="1"/>
    <col min="5891" max="5891" width="21.85546875" style="1" customWidth="1"/>
    <col min="5892" max="5892" width="15.85546875" style="1" customWidth="1"/>
    <col min="5893" max="5893" width="2.5703125" style="1" customWidth="1"/>
    <col min="5894" max="5894" width="10.140625" style="1" customWidth="1"/>
    <col min="5895" max="5895" width="5.85546875" style="1" customWidth="1"/>
    <col min="5896" max="5896" width="4" style="1" customWidth="1"/>
    <col min="5897" max="5897" width="17.7109375" style="1" customWidth="1"/>
    <col min="5898" max="5898" width="2.28515625" style="1" customWidth="1"/>
    <col min="5899" max="5899" width="3" style="1" customWidth="1"/>
    <col min="5900" max="5900" width="11.5703125" style="1" customWidth="1"/>
    <col min="5901" max="5901" width="3.7109375" style="1" customWidth="1"/>
    <col min="5902" max="5902" width="2.28515625" style="1" customWidth="1"/>
    <col min="5903" max="5903" width="14.85546875" style="1" customWidth="1"/>
    <col min="5904" max="5905" width="1.140625" style="1" customWidth="1"/>
    <col min="5906" max="5906" width="1" style="1" customWidth="1"/>
    <col min="5907" max="5907" width="3.5703125" style="1" customWidth="1"/>
    <col min="5908" max="5908" width="9.140625" style="1" customWidth="1"/>
    <col min="5909" max="5909" width="2" style="1" customWidth="1"/>
    <col min="5910" max="5910" width="3" style="1" customWidth="1"/>
    <col min="5911" max="5911" width="1.85546875" style="1" customWidth="1"/>
    <col min="5912" max="6144" width="6.85546875" style="1" customWidth="1"/>
    <col min="6145" max="6146" width="1" style="1" customWidth="1"/>
    <col min="6147" max="6147" width="21.85546875" style="1" customWidth="1"/>
    <col min="6148" max="6148" width="15.85546875" style="1" customWidth="1"/>
    <col min="6149" max="6149" width="2.5703125" style="1" customWidth="1"/>
    <col min="6150" max="6150" width="10.140625" style="1" customWidth="1"/>
    <col min="6151" max="6151" width="5.85546875" style="1" customWidth="1"/>
    <col min="6152" max="6152" width="4" style="1" customWidth="1"/>
    <col min="6153" max="6153" width="17.7109375" style="1" customWidth="1"/>
    <col min="6154" max="6154" width="2.28515625" style="1" customWidth="1"/>
    <col min="6155" max="6155" width="3" style="1" customWidth="1"/>
    <col min="6156" max="6156" width="11.5703125" style="1" customWidth="1"/>
    <col min="6157" max="6157" width="3.7109375" style="1" customWidth="1"/>
    <col min="6158" max="6158" width="2.28515625" style="1" customWidth="1"/>
    <col min="6159" max="6159" width="14.85546875" style="1" customWidth="1"/>
    <col min="6160" max="6161" width="1.140625" style="1" customWidth="1"/>
    <col min="6162" max="6162" width="1" style="1" customWidth="1"/>
    <col min="6163" max="6163" width="3.5703125" style="1" customWidth="1"/>
    <col min="6164" max="6164" width="9.140625" style="1" customWidth="1"/>
    <col min="6165" max="6165" width="2" style="1" customWidth="1"/>
    <col min="6166" max="6166" width="3" style="1" customWidth="1"/>
    <col min="6167" max="6167" width="1.85546875" style="1" customWidth="1"/>
    <col min="6168" max="6400" width="6.85546875" style="1" customWidth="1"/>
    <col min="6401" max="6402" width="1" style="1" customWidth="1"/>
    <col min="6403" max="6403" width="21.85546875" style="1" customWidth="1"/>
    <col min="6404" max="6404" width="15.85546875" style="1" customWidth="1"/>
    <col min="6405" max="6405" width="2.5703125" style="1" customWidth="1"/>
    <col min="6406" max="6406" width="10.140625" style="1" customWidth="1"/>
    <col min="6407" max="6407" width="5.85546875" style="1" customWidth="1"/>
    <col min="6408" max="6408" width="4" style="1" customWidth="1"/>
    <col min="6409" max="6409" width="17.7109375" style="1" customWidth="1"/>
    <col min="6410" max="6410" width="2.28515625" style="1" customWidth="1"/>
    <col min="6411" max="6411" width="3" style="1" customWidth="1"/>
    <col min="6412" max="6412" width="11.5703125" style="1" customWidth="1"/>
    <col min="6413" max="6413" width="3.7109375" style="1" customWidth="1"/>
    <col min="6414" max="6414" width="2.28515625" style="1" customWidth="1"/>
    <col min="6415" max="6415" width="14.85546875" style="1" customWidth="1"/>
    <col min="6416" max="6417" width="1.140625" style="1" customWidth="1"/>
    <col min="6418" max="6418" width="1" style="1" customWidth="1"/>
    <col min="6419" max="6419" width="3.5703125" style="1" customWidth="1"/>
    <col min="6420" max="6420" width="9.140625" style="1" customWidth="1"/>
    <col min="6421" max="6421" width="2" style="1" customWidth="1"/>
    <col min="6422" max="6422" width="3" style="1" customWidth="1"/>
    <col min="6423" max="6423" width="1.85546875" style="1" customWidth="1"/>
    <col min="6424" max="6656" width="6.85546875" style="1" customWidth="1"/>
    <col min="6657" max="6658" width="1" style="1" customWidth="1"/>
    <col min="6659" max="6659" width="21.85546875" style="1" customWidth="1"/>
    <col min="6660" max="6660" width="15.85546875" style="1" customWidth="1"/>
    <col min="6661" max="6661" width="2.5703125" style="1" customWidth="1"/>
    <col min="6662" max="6662" width="10.140625" style="1" customWidth="1"/>
    <col min="6663" max="6663" width="5.85546875" style="1" customWidth="1"/>
    <col min="6664" max="6664" width="4" style="1" customWidth="1"/>
    <col min="6665" max="6665" width="17.7109375" style="1" customWidth="1"/>
    <col min="6666" max="6666" width="2.28515625" style="1" customWidth="1"/>
    <col min="6667" max="6667" width="3" style="1" customWidth="1"/>
    <col min="6668" max="6668" width="11.5703125" style="1" customWidth="1"/>
    <col min="6669" max="6669" width="3.7109375" style="1" customWidth="1"/>
    <col min="6670" max="6670" width="2.28515625" style="1" customWidth="1"/>
    <col min="6671" max="6671" width="14.85546875" style="1" customWidth="1"/>
    <col min="6672" max="6673" width="1.140625" style="1" customWidth="1"/>
    <col min="6674" max="6674" width="1" style="1" customWidth="1"/>
    <col min="6675" max="6675" width="3.5703125" style="1" customWidth="1"/>
    <col min="6676" max="6676" width="9.140625" style="1" customWidth="1"/>
    <col min="6677" max="6677" width="2" style="1" customWidth="1"/>
    <col min="6678" max="6678" width="3" style="1" customWidth="1"/>
    <col min="6679" max="6679" width="1.85546875" style="1" customWidth="1"/>
    <col min="6680" max="6912" width="6.85546875" style="1" customWidth="1"/>
    <col min="6913" max="6914" width="1" style="1" customWidth="1"/>
    <col min="6915" max="6915" width="21.85546875" style="1" customWidth="1"/>
    <col min="6916" max="6916" width="15.85546875" style="1" customWidth="1"/>
    <col min="6917" max="6917" width="2.5703125" style="1" customWidth="1"/>
    <col min="6918" max="6918" width="10.140625" style="1" customWidth="1"/>
    <col min="6919" max="6919" width="5.85546875" style="1" customWidth="1"/>
    <col min="6920" max="6920" width="4" style="1" customWidth="1"/>
    <col min="6921" max="6921" width="17.7109375" style="1" customWidth="1"/>
    <col min="6922" max="6922" width="2.28515625" style="1" customWidth="1"/>
    <col min="6923" max="6923" width="3" style="1" customWidth="1"/>
    <col min="6924" max="6924" width="11.5703125" style="1" customWidth="1"/>
    <col min="6925" max="6925" width="3.7109375" style="1" customWidth="1"/>
    <col min="6926" max="6926" width="2.28515625" style="1" customWidth="1"/>
    <col min="6927" max="6927" width="14.85546875" style="1" customWidth="1"/>
    <col min="6928" max="6929" width="1.140625" style="1" customWidth="1"/>
    <col min="6930" max="6930" width="1" style="1" customWidth="1"/>
    <col min="6931" max="6931" width="3.5703125" style="1" customWidth="1"/>
    <col min="6932" max="6932" width="9.140625" style="1" customWidth="1"/>
    <col min="6933" max="6933" width="2" style="1" customWidth="1"/>
    <col min="6934" max="6934" width="3" style="1" customWidth="1"/>
    <col min="6935" max="6935" width="1.85546875" style="1" customWidth="1"/>
    <col min="6936" max="7168" width="6.85546875" style="1" customWidth="1"/>
    <col min="7169" max="7170" width="1" style="1" customWidth="1"/>
    <col min="7171" max="7171" width="21.85546875" style="1" customWidth="1"/>
    <col min="7172" max="7172" width="15.85546875" style="1" customWidth="1"/>
    <col min="7173" max="7173" width="2.5703125" style="1" customWidth="1"/>
    <col min="7174" max="7174" width="10.140625" style="1" customWidth="1"/>
    <col min="7175" max="7175" width="5.85546875" style="1" customWidth="1"/>
    <col min="7176" max="7176" width="4" style="1" customWidth="1"/>
    <col min="7177" max="7177" width="17.7109375" style="1" customWidth="1"/>
    <col min="7178" max="7178" width="2.28515625" style="1" customWidth="1"/>
    <col min="7179" max="7179" width="3" style="1" customWidth="1"/>
    <col min="7180" max="7180" width="11.5703125" style="1" customWidth="1"/>
    <col min="7181" max="7181" width="3.7109375" style="1" customWidth="1"/>
    <col min="7182" max="7182" width="2.28515625" style="1" customWidth="1"/>
    <col min="7183" max="7183" width="14.85546875" style="1" customWidth="1"/>
    <col min="7184" max="7185" width="1.140625" style="1" customWidth="1"/>
    <col min="7186" max="7186" width="1" style="1" customWidth="1"/>
    <col min="7187" max="7187" width="3.5703125" style="1" customWidth="1"/>
    <col min="7188" max="7188" width="9.140625" style="1" customWidth="1"/>
    <col min="7189" max="7189" width="2" style="1" customWidth="1"/>
    <col min="7190" max="7190" width="3" style="1" customWidth="1"/>
    <col min="7191" max="7191" width="1.85546875" style="1" customWidth="1"/>
    <col min="7192" max="7424" width="6.85546875" style="1" customWidth="1"/>
    <col min="7425" max="7426" width="1" style="1" customWidth="1"/>
    <col min="7427" max="7427" width="21.85546875" style="1" customWidth="1"/>
    <col min="7428" max="7428" width="15.85546875" style="1" customWidth="1"/>
    <col min="7429" max="7429" width="2.5703125" style="1" customWidth="1"/>
    <col min="7430" max="7430" width="10.140625" style="1" customWidth="1"/>
    <col min="7431" max="7431" width="5.85546875" style="1" customWidth="1"/>
    <col min="7432" max="7432" width="4" style="1" customWidth="1"/>
    <col min="7433" max="7433" width="17.7109375" style="1" customWidth="1"/>
    <col min="7434" max="7434" width="2.28515625" style="1" customWidth="1"/>
    <col min="7435" max="7435" width="3" style="1" customWidth="1"/>
    <col min="7436" max="7436" width="11.5703125" style="1" customWidth="1"/>
    <col min="7437" max="7437" width="3.7109375" style="1" customWidth="1"/>
    <col min="7438" max="7438" width="2.28515625" style="1" customWidth="1"/>
    <col min="7439" max="7439" width="14.85546875" style="1" customWidth="1"/>
    <col min="7440" max="7441" width="1.140625" style="1" customWidth="1"/>
    <col min="7442" max="7442" width="1" style="1" customWidth="1"/>
    <col min="7443" max="7443" width="3.5703125" style="1" customWidth="1"/>
    <col min="7444" max="7444" width="9.140625" style="1" customWidth="1"/>
    <col min="7445" max="7445" width="2" style="1" customWidth="1"/>
    <col min="7446" max="7446" width="3" style="1" customWidth="1"/>
    <col min="7447" max="7447" width="1.85546875" style="1" customWidth="1"/>
    <col min="7448" max="7680" width="6.85546875" style="1" customWidth="1"/>
    <col min="7681" max="7682" width="1" style="1" customWidth="1"/>
    <col min="7683" max="7683" width="21.85546875" style="1" customWidth="1"/>
    <col min="7684" max="7684" width="15.85546875" style="1" customWidth="1"/>
    <col min="7685" max="7685" width="2.5703125" style="1" customWidth="1"/>
    <col min="7686" max="7686" width="10.140625" style="1" customWidth="1"/>
    <col min="7687" max="7687" width="5.85546875" style="1" customWidth="1"/>
    <col min="7688" max="7688" width="4" style="1" customWidth="1"/>
    <col min="7689" max="7689" width="17.7109375" style="1" customWidth="1"/>
    <col min="7690" max="7690" width="2.28515625" style="1" customWidth="1"/>
    <col min="7691" max="7691" width="3" style="1" customWidth="1"/>
    <col min="7692" max="7692" width="11.5703125" style="1" customWidth="1"/>
    <col min="7693" max="7693" width="3.7109375" style="1" customWidth="1"/>
    <col min="7694" max="7694" width="2.28515625" style="1" customWidth="1"/>
    <col min="7695" max="7695" width="14.85546875" style="1" customWidth="1"/>
    <col min="7696" max="7697" width="1.140625" style="1" customWidth="1"/>
    <col min="7698" max="7698" width="1" style="1" customWidth="1"/>
    <col min="7699" max="7699" width="3.5703125" style="1" customWidth="1"/>
    <col min="7700" max="7700" width="9.140625" style="1" customWidth="1"/>
    <col min="7701" max="7701" width="2" style="1" customWidth="1"/>
    <col min="7702" max="7702" width="3" style="1" customWidth="1"/>
    <col min="7703" max="7703" width="1.85546875" style="1" customWidth="1"/>
    <col min="7704" max="7936" width="6.85546875" style="1" customWidth="1"/>
    <col min="7937" max="7938" width="1" style="1" customWidth="1"/>
    <col min="7939" max="7939" width="21.85546875" style="1" customWidth="1"/>
    <col min="7940" max="7940" width="15.85546875" style="1" customWidth="1"/>
    <col min="7941" max="7941" width="2.5703125" style="1" customWidth="1"/>
    <col min="7942" max="7942" width="10.140625" style="1" customWidth="1"/>
    <col min="7943" max="7943" width="5.85546875" style="1" customWidth="1"/>
    <col min="7944" max="7944" width="4" style="1" customWidth="1"/>
    <col min="7945" max="7945" width="17.7109375" style="1" customWidth="1"/>
    <col min="7946" max="7946" width="2.28515625" style="1" customWidth="1"/>
    <col min="7947" max="7947" width="3" style="1" customWidth="1"/>
    <col min="7948" max="7948" width="11.5703125" style="1" customWidth="1"/>
    <col min="7949" max="7949" width="3.7109375" style="1" customWidth="1"/>
    <col min="7950" max="7950" width="2.28515625" style="1" customWidth="1"/>
    <col min="7951" max="7951" width="14.85546875" style="1" customWidth="1"/>
    <col min="7952" max="7953" width="1.140625" style="1" customWidth="1"/>
    <col min="7954" max="7954" width="1" style="1" customWidth="1"/>
    <col min="7955" max="7955" width="3.5703125" style="1" customWidth="1"/>
    <col min="7956" max="7956" width="9.140625" style="1" customWidth="1"/>
    <col min="7957" max="7957" width="2" style="1" customWidth="1"/>
    <col min="7958" max="7958" width="3" style="1" customWidth="1"/>
    <col min="7959" max="7959" width="1.85546875" style="1" customWidth="1"/>
    <col min="7960" max="8192" width="6.85546875" style="1" customWidth="1"/>
    <col min="8193" max="8194" width="1" style="1" customWidth="1"/>
    <col min="8195" max="8195" width="21.85546875" style="1" customWidth="1"/>
    <col min="8196" max="8196" width="15.85546875" style="1" customWidth="1"/>
    <col min="8197" max="8197" width="2.5703125" style="1" customWidth="1"/>
    <col min="8198" max="8198" width="10.140625" style="1" customWidth="1"/>
    <col min="8199" max="8199" width="5.85546875" style="1" customWidth="1"/>
    <col min="8200" max="8200" width="4" style="1" customWidth="1"/>
    <col min="8201" max="8201" width="17.7109375" style="1" customWidth="1"/>
    <col min="8202" max="8202" width="2.28515625" style="1" customWidth="1"/>
    <col min="8203" max="8203" width="3" style="1" customWidth="1"/>
    <col min="8204" max="8204" width="11.5703125" style="1" customWidth="1"/>
    <col min="8205" max="8205" width="3.7109375" style="1" customWidth="1"/>
    <col min="8206" max="8206" width="2.28515625" style="1" customWidth="1"/>
    <col min="8207" max="8207" width="14.85546875" style="1" customWidth="1"/>
    <col min="8208" max="8209" width="1.140625" style="1" customWidth="1"/>
    <col min="8210" max="8210" width="1" style="1" customWidth="1"/>
    <col min="8211" max="8211" width="3.5703125" style="1" customWidth="1"/>
    <col min="8212" max="8212" width="9.140625" style="1" customWidth="1"/>
    <col min="8213" max="8213" width="2" style="1" customWidth="1"/>
    <col min="8214" max="8214" width="3" style="1" customWidth="1"/>
    <col min="8215" max="8215" width="1.85546875" style="1" customWidth="1"/>
    <col min="8216" max="8448" width="6.85546875" style="1" customWidth="1"/>
    <col min="8449" max="8450" width="1" style="1" customWidth="1"/>
    <col min="8451" max="8451" width="21.85546875" style="1" customWidth="1"/>
    <col min="8452" max="8452" width="15.85546875" style="1" customWidth="1"/>
    <col min="8453" max="8453" width="2.5703125" style="1" customWidth="1"/>
    <col min="8454" max="8454" width="10.140625" style="1" customWidth="1"/>
    <col min="8455" max="8455" width="5.85546875" style="1" customWidth="1"/>
    <col min="8456" max="8456" width="4" style="1" customWidth="1"/>
    <col min="8457" max="8457" width="17.7109375" style="1" customWidth="1"/>
    <col min="8458" max="8458" width="2.28515625" style="1" customWidth="1"/>
    <col min="8459" max="8459" width="3" style="1" customWidth="1"/>
    <col min="8460" max="8460" width="11.5703125" style="1" customWidth="1"/>
    <col min="8461" max="8461" width="3.7109375" style="1" customWidth="1"/>
    <col min="8462" max="8462" width="2.28515625" style="1" customWidth="1"/>
    <col min="8463" max="8463" width="14.85546875" style="1" customWidth="1"/>
    <col min="8464" max="8465" width="1.140625" style="1" customWidth="1"/>
    <col min="8466" max="8466" width="1" style="1" customWidth="1"/>
    <col min="8467" max="8467" width="3.5703125" style="1" customWidth="1"/>
    <col min="8468" max="8468" width="9.140625" style="1" customWidth="1"/>
    <col min="8469" max="8469" width="2" style="1" customWidth="1"/>
    <col min="8470" max="8470" width="3" style="1" customWidth="1"/>
    <col min="8471" max="8471" width="1.85546875" style="1" customWidth="1"/>
    <col min="8472" max="8704" width="6.85546875" style="1" customWidth="1"/>
    <col min="8705" max="8706" width="1" style="1" customWidth="1"/>
    <col min="8707" max="8707" width="21.85546875" style="1" customWidth="1"/>
    <col min="8708" max="8708" width="15.85546875" style="1" customWidth="1"/>
    <col min="8709" max="8709" width="2.5703125" style="1" customWidth="1"/>
    <col min="8710" max="8710" width="10.140625" style="1" customWidth="1"/>
    <col min="8711" max="8711" width="5.85546875" style="1" customWidth="1"/>
    <col min="8712" max="8712" width="4" style="1" customWidth="1"/>
    <col min="8713" max="8713" width="17.7109375" style="1" customWidth="1"/>
    <col min="8714" max="8714" width="2.28515625" style="1" customWidth="1"/>
    <col min="8715" max="8715" width="3" style="1" customWidth="1"/>
    <col min="8716" max="8716" width="11.5703125" style="1" customWidth="1"/>
    <col min="8717" max="8717" width="3.7109375" style="1" customWidth="1"/>
    <col min="8718" max="8718" width="2.28515625" style="1" customWidth="1"/>
    <col min="8719" max="8719" width="14.85546875" style="1" customWidth="1"/>
    <col min="8720" max="8721" width="1.140625" style="1" customWidth="1"/>
    <col min="8722" max="8722" width="1" style="1" customWidth="1"/>
    <col min="8723" max="8723" width="3.5703125" style="1" customWidth="1"/>
    <col min="8724" max="8724" width="9.140625" style="1" customWidth="1"/>
    <col min="8725" max="8725" width="2" style="1" customWidth="1"/>
    <col min="8726" max="8726" width="3" style="1" customWidth="1"/>
    <col min="8727" max="8727" width="1.85546875" style="1" customWidth="1"/>
    <col min="8728" max="8960" width="6.85546875" style="1" customWidth="1"/>
    <col min="8961" max="8962" width="1" style="1" customWidth="1"/>
    <col min="8963" max="8963" width="21.85546875" style="1" customWidth="1"/>
    <col min="8964" max="8964" width="15.85546875" style="1" customWidth="1"/>
    <col min="8965" max="8965" width="2.5703125" style="1" customWidth="1"/>
    <col min="8966" max="8966" width="10.140625" style="1" customWidth="1"/>
    <col min="8967" max="8967" width="5.85546875" style="1" customWidth="1"/>
    <col min="8968" max="8968" width="4" style="1" customWidth="1"/>
    <col min="8969" max="8969" width="17.7109375" style="1" customWidth="1"/>
    <col min="8970" max="8970" width="2.28515625" style="1" customWidth="1"/>
    <col min="8971" max="8971" width="3" style="1" customWidth="1"/>
    <col min="8972" max="8972" width="11.5703125" style="1" customWidth="1"/>
    <col min="8973" max="8973" width="3.7109375" style="1" customWidth="1"/>
    <col min="8974" max="8974" width="2.28515625" style="1" customWidth="1"/>
    <col min="8975" max="8975" width="14.85546875" style="1" customWidth="1"/>
    <col min="8976" max="8977" width="1.140625" style="1" customWidth="1"/>
    <col min="8978" max="8978" width="1" style="1" customWidth="1"/>
    <col min="8979" max="8979" width="3.5703125" style="1" customWidth="1"/>
    <col min="8980" max="8980" width="9.140625" style="1" customWidth="1"/>
    <col min="8981" max="8981" width="2" style="1" customWidth="1"/>
    <col min="8982" max="8982" width="3" style="1" customWidth="1"/>
    <col min="8983" max="8983" width="1.85546875" style="1" customWidth="1"/>
    <col min="8984" max="9216" width="6.85546875" style="1" customWidth="1"/>
    <col min="9217" max="9218" width="1" style="1" customWidth="1"/>
    <col min="9219" max="9219" width="21.85546875" style="1" customWidth="1"/>
    <col min="9220" max="9220" width="15.85546875" style="1" customWidth="1"/>
    <col min="9221" max="9221" width="2.5703125" style="1" customWidth="1"/>
    <col min="9222" max="9222" width="10.140625" style="1" customWidth="1"/>
    <col min="9223" max="9223" width="5.85546875" style="1" customWidth="1"/>
    <col min="9224" max="9224" width="4" style="1" customWidth="1"/>
    <col min="9225" max="9225" width="17.7109375" style="1" customWidth="1"/>
    <col min="9226" max="9226" width="2.28515625" style="1" customWidth="1"/>
    <col min="9227" max="9227" width="3" style="1" customWidth="1"/>
    <col min="9228" max="9228" width="11.5703125" style="1" customWidth="1"/>
    <col min="9229" max="9229" width="3.7109375" style="1" customWidth="1"/>
    <col min="9230" max="9230" width="2.28515625" style="1" customWidth="1"/>
    <col min="9231" max="9231" width="14.85546875" style="1" customWidth="1"/>
    <col min="9232" max="9233" width="1.140625" style="1" customWidth="1"/>
    <col min="9234" max="9234" width="1" style="1" customWidth="1"/>
    <col min="9235" max="9235" width="3.5703125" style="1" customWidth="1"/>
    <col min="9236" max="9236" width="9.140625" style="1" customWidth="1"/>
    <col min="9237" max="9237" width="2" style="1" customWidth="1"/>
    <col min="9238" max="9238" width="3" style="1" customWidth="1"/>
    <col min="9239" max="9239" width="1.85546875" style="1" customWidth="1"/>
    <col min="9240" max="9472" width="6.85546875" style="1" customWidth="1"/>
    <col min="9473" max="9474" width="1" style="1" customWidth="1"/>
    <col min="9475" max="9475" width="21.85546875" style="1" customWidth="1"/>
    <col min="9476" max="9476" width="15.85546875" style="1" customWidth="1"/>
    <col min="9477" max="9477" width="2.5703125" style="1" customWidth="1"/>
    <col min="9478" max="9478" width="10.140625" style="1" customWidth="1"/>
    <col min="9479" max="9479" width="5.85546875" style="1" customWidth="1"/>
    <col min="9480" max="9480" width="4" style="1" customWidth="1"/>
    <col min="9481" max="9481" width="17.7109375" style="1" customWidth="1"/>
    <col min="9482" max="9482" width="2.28515625" style="1" customWidth="1"/>
    <col min="9483" max="9483" width="3" style="1" customWidth="1"/>
    <col min="9484" max="9484" width="11.5703125" style="1" customWidth="1"/>
    <col min="9485" max="9485" width="3.7109375" style="1" customWidth="1"/>
    <col min="9486" max="9486" width="2.28515625" style="1" customWidth="1"/>
    <col min="9487" max="9487" width="14.85546875" style="1" customWidth="1"/>
    <col min="9488" max="9489" width="1.140625" style="1" customWidth="1"/>
    <col min="9490" max="9490" width="1" style="1" customWidth="1"/>
    <col min="9491" max="9491" width="3.5703125" style="1" customWidth="1"/>
    <col min="9492" max="9492" width="9.140625" style="1" customWidth="1"/>
    <col min="9493" max="9493" width="2" style="1" customWidth="1"/>
    <col min="9494" max="9494" width="3" style="1" customWidth="1"/>
    <col min="9495" max="9495" width="1.85546875" style="1" customWidth="1"/>
    <col min="9496" max="9728" width="6.85546875" style="1" customWidth="1"/>
    <col min="9729" max="9730" width="1" style="1" customWidth="1"/>
    <col min="9731" max="9731" width="21.85546875" style="1" customWidth="1"/>
    <col min="9732" max="9732" width="15.85546875" style="1" customWidth="1"/>
    <col min="9733" max="9733" width="2.5703125" style="1" customWidth="1"/>
    <col min="9734" max="9734" width="10.140625" style="1" customWidth="1"/>
    <col min="9735" max="9735" width="5.85546875" style="1" customWidth="1"/>
    <col min="9736" max="9736" width="4" style="1" customWidth="1"/>
    <col min="9737" max="9737" width="17.7109375" style="1" customWidth="1"/>
    <col min="9738" max="9738" width="2.28515625" style="1" customWidth="1"/>
    <col min="9739" max="9739" width="3" style="1" customWidth="1"/>
    <col min="9740" max="9740" width="11.5703125" style="1" customWidth="1"/>
    <col min="9741" max="9741" width="3.7109375" style="1" customWidth="1"/>
    <col min="9742" max="9742" width="2.28515625" style="1" customWidth="1"/>
    <col min="9743" max="9743" width="14.85546875" style="1" customWidth="1"/>
    <col min="9744" max="9745" width="1.140625" style="1" customWidth="1"/>
    <col min="9746" max="9746" width="1" style="1" customWidth="1"/>
    <col min="9747" max="9747" width="3.5703125" style="1" customWidth="1"/>
    <col min="9748" max="9748" width="9.140625" style="1" customWidth="1"/>
    <col min="9749" max="9749" width="2" style="1" customWidth="1"/>
    <col min="9750" max="9750" width="3" style="1" customWidth="1"/>
    <col min="9751" max="9751" width="1.85546875" style="1" customWidth="1"/>
    <col min="9752" max="9984" width="6.85546875" style="1" customWidth="1"/>
    <col min="9985" max="9986" width="1" style="1" customWidth="1"/>
    <col min="9987" max="9987" width="21.85546875" style="1" customWidth="1"/>
    <col min="9988" max="9988" width="15.85546875" style="1" customWidth="1"/>
    <col min="9989" max="9989" width="2.5703125" style="1" customWidth="1"/>
    <col min="9990" max="9990" width="10.140625" style="1" customWidth="1"/>
    <col min="9991" max="9991" width="5.85546875" style="1" customWidth="1"/>
    <col min="9992" max="9992" width="4" style="1" customWidth="1"/>
    <col min="9993" max="9993" width="17.7109375" style="1" customWidth="1"/>
    <col min="9994" max="9994" width="2.28515625" style="1" customWidth="1"/>
    <col min="9995" max="9995" width="3" style="1" customWidth="1"/>
    <col min="9996" max="9996" width="11.5703125" style="1" customWidth="1"/>
    <col min="9997" max="9997" width="3.7109375" style="1" customWidth="1"/>
    <col min="9998" max="9998" width="2.28515625" style="1" customWidth="1"/>
    <col min="9999" max="9999" width="14.85546875" style="1" customWidth="1"/>
    <col min="10000" max="10001" width="1.140625" style="1" customWidth="1"/>
    <col min="10002" max="10002" width="1" style="1" customWidth="1"/>
    <col min="10003" max="10003" width="3.5703125" style="1" customWidth="1"/>
    <col min="10004" max="10004" width="9.140625" style="1" customWidth="1"/>
    <col min="10005" max="10005" width="2" style="1" customWidth="1"/>
    <col min="10006" max="10006" width="3" style="1" customWidth="1"/>
    <col min="10007" max="10007" width="1.85546875" style="1" customWidth="1"/>
    <col min="10008" max="10240" width="6.85546875" style="1" customWidth="1"/>
    <col min="10241" max="10242" width="1" style="1" customWidth="1"/>
    <col min="10243" max="10243" width="21.85546875" style="1" customWidth="1"/>
    <col min="10244" max="10244" width="15.85546875" style="1" customWidth="1"/>
    <col min="10245" max="10245" width="2.5703125" style="1" customWidth="1"/>
    <col min="10246" max="10246" width="10.140625" style="1" customWidth="1"/>
    <col min="10247" max="10247" width="5.85546875" style="1" customWidth="1"/>
    <col min="10248" max="10248" width="4" style="1" customWidth="1"/>
    <col min="10249" max="10249" width="17.7109375" style="1" customWidth="1"/>
    <col min="10250" max="10250" width="2.28515625" style="1" customWidth="1"/>
    <col min="10251" max="10251" width="3" style="1" customWidth="1"/>
    <col min="10252" max="10252" width="11.5703125" style="1" customWidth="1"/>
    <col min="10253" max="10253" width="3.7109375" style="1" customWidth="1"/>
    <col min="10254" max="10254" width="2.28515625" style="1" customWidth="1"/>
    <col min="10255" max="10255" width="14.85546875" style="1" customWidth="1"/>
    <col min="10256" max="10257" width="1.140625" style="1" customWidth="1"/>
    <col min="10258" max="10258" width="1" style="1" customWidth="1"/>
    <col min="10259" max="10259" width="3.5703125" style="1" customWidth="1"/>
    <col min="10260" max="10260" width="9.140625" style="1" customWidth="1"/>
    <col min="10261" max="10261" width="2" style="1" customWidth="1"/>
    <col min="10262" max="10262" width="3" style="1" customWidth="1"/>
    <col min="10263" max="10263" width="1.85546875" style="1" customWidth="1"/>
    <col min="10264" max="10496" width="6.85546875" style="1" customWidth="1"/>
    <col min="10497" max="10498" width="1" style="1" customWidth="1"/>
    <col min="10499" max="10499" width="21.85546875" style="1" customWidth="1"/>
    <col min="10500" max="10500" width="15.85546875" style="1" customWidth="1"/>
    <col min="10501" max="10501" width="2.5703125" style="1" customWidth="1"/>
    <col min="10502" max="10502" width="10.140625" style="1" customWidth="1"/>
    <col min="10503" max="10503" width="5.85546875" style="1" customWidth="1"/>
    <col min="10504" max="10504" width="4" style="1" customWidth="1"/>
    <col min="10505" max="10505" width="17.7109375" style="1" customWidth="1"/>
    <col min="10506" max="10506" width="2.28515625" style="1" customWidth="1"/>
    <col min="10507" max="10507" width="3" style="1" customWidth="1"/>
    <col min="10508" max="10508" width="11.5703125" style="1" customWidth="1"/>
    <col min="10509" max="10509" width="3.7109375" style="1" customWidth="1"/>
    <col min="10510" max="10510" width="2.28515625" style="1" customWidth="1"/>
    <col min="10511" max="10511" width="14.85546875" style="1" customWidth="1"/>
    <col min="10512" max="10513" width="1.140625" style="1" customWidth="1"/>
    <col min="10514" max="10514" width="1" style="1" customWidth="1"/>
    <col min="10515" max="10515" width="3.5703125" style="1" customWidth="1"/>
    <col min="10516" max="10516" width="9.140625" style="1" customWidth="1"/>
    <col min="10517" max="10517" width="2" style="1" customWidth="1"/>
    <col min="10518" max="10518" width="3" style="1" customWidth="1"/>
    <col min="10519" max="10519" width="1.85546875" style="1" customWidth="1"/>
    <col min="10520" max="10752" width="6.85546875" style="1" customWidth="1"/>
    <col min="10753" max="10754" width="1" style="1" customWidth="1"/>
    <col min="10755" max="10755" width="21.85546875" style="1" customWidth="1"/>
    <col min="10756" max="10756" width="15.85546875" style="1" customWidth="1"/>
    <col min="10757" max="10757" width="2.5703125" style="1" customWidth="1"/>
    <col min="10758" max="10758" width="10.140625" style="1" customWidth="1"/>
    <col min="10759" max="10759" width="5.85546875" style="1" customWidth="1"/>
    <col min="10760" max="10760" width="4" style="1" customWidth="1"/>
    <col min="10761" max="10761" width="17.7109375" style="1" customWidth="1"/>
    <col min="10762" max="10762" width="2.28515625" style="1" customWidth="1"/>
    <col min="10763" max="10763" width="3" style="1" customWidth="1"/>
    <col min="10764" max="10764" width="11.5703125" style="1" customWidth="1"/>
    <col min="10765" max="10765" width="3.7109375" style="1" customWidth="1"/>
    <col min="10766" max="10766" width="2.28515625" style="1" customWidth="1"/>
    <col min="10767" max="10767" width="14.85546875" style="1" customWidth="1"/>
    <col min="10768" max="10769" width="1.140625" style="1" customWidth="1"/>
    <col min="10770" max="10770" width="1" style="1" customWidth="1"/>
    <col min="10771" max="10771" width="3.5703125" style="1" customWidth="1"/>
    <col min="10772" max="10772" width="9.140625" style="1" customWidth="1"/>
    <col min="10773" max="10773" width="2" style="1" customWidth="1"/>
    <col min="10774" max="10774" width="3" style="1" customWidth="1"/>
    <col min="10775" max="10775" width="1.85546875" style="1" customWidth="1"/>
    <col min="10776" max="11008" width="6.85546875" style="1" customWidth="1"/>
    <col min="11009" max="11010" width="1" style="1" customWidth="1"/>
    <col min="11011" max="11011" width="21.85546875" style="1" customWidth="1"/>
    <col min="11012" max="11012" width="15.85546875" style="1" customWidth="1"/>
    <col min="11013" max="11013" width="2.5703125" style="1" customWidth="1"/>
    <col min="11014" max="11014" width="10.140625" style="1" customWidth="1"/>
    <col min="11015" max="11015" width="5.85546875" style="1" customWidth="1"/>
    <col min="11016" max="11016" width="4" style="1" customWidth="1"/>
    <col min="11017" max="11017" width="17.7109375" style="1" customWidth="1"/>
    <col min="11018" max="11018" width="2.28515625" style="1" customWidth="1"/>
    <col min="11019" max="11019" width="3" style="1" customWidth="1"/>
    <col min="11020" max="11020" width="11.5703125" style="1" customWidth="1"/>
    <col min="11021" max="11021" width="3.7109375" style="1" customWidth="1"/>
    <col min="11022" max="11022" width="2.28515625" style="1" customWidth="1"/>
    <col min="11023" max="11023" width="14.85546875" style="1" customWidth="1"/>
    <col min="11024" max="11025" width="1.140625" style="1" customWidth="1"/>
    <col min="11026" max="11026" width="1" style="1" customWidth="1"/>
    <col min="11027" max="11027" width="3.5703125" style="1" customWidth="1"/>
    <col min="11028" max="11028" width="9.140625" style="1" customWidth="1"/>
    <col min="11029" max="11029" width="2" style="1" customWidth="1"/>
    <col min="11030" max="11030" width="3" style="1" customWidth="1"/>
    <col min="11031" max="11031" width="1.85546875" style="1" customWidth="1"/>
    <col min="11032" max="11264" width="6.85546875" style="1" customWidth="1"/>
    <col min="11265" max="11266" width="1" style="1" customWidth="1"/>
    <col min="11267" max="11267" width="21.85546875" style="1" customWidth="1"/>
    <col min="11268" max="11268" width="15.85546875" style="1" customWidth="1"/>
    <col min="11269" max="11269" width="2.5703125" style="1" customWidth="1"/>
    <col min="11270" max="11270" width="10.140625" style="1" customWidth="1"/>
    <col min="11271" max="11271" width="5.85546875" style="1" customWidth="1"/>
    <col min="11272" max="11272" width="4" style="1" customWidth="1"/>
    <col min="11273" max="11273" width="17.7109375" style="1" customWidth="1"/>
    <col min="11274" max="11274" width="2.28515625" style="1" customWidth="1"/>
    <col min="11275" max="11275" width="3" style="1" customWidth="1"/>
    <col min="11276" max="11276" width="11.5703125" style="1" customWidth="1"/>
    <col min="11277" max="11277" width="3.7109375" style="1" customWidth="1"/>
    <col min="11278" max="11278" width="2.28515625" style="1" customWidth="1"/>
    <col min="11279" max="11279" width="14.85546875" style="1" customWidth="1"/>
    <col min="11280" max="11281" width="1.140625" style="1" customWidth="1"/>
    <col min="11282" max="11282" width="1" style="1" customWidth="1"/>
    <col min="11283" max="11283" width="3.5703125" style="1" customWidth="1"/>
    <col min="11284" max="11284" width="9.140625" style="1" customWidth="1"/>
    <col min="11285" max="11285" width="2" style="1" customWidth="1"/>
    <col min="11286" max="11286" width="3" style="1" customWidth="1"/>
    <col min="11287" max="11287" width="1.85546875" style="1" customWidth="1"/>
    <col min="11288" max="11520" width="6.85546875" style="1" customWidth="1"/>
    <col min="11521" max="11522" width="1" style="1" customWidth="1"/>
    <col min="11523" max="11523" width="21.85546875" style="1" customWidth="1"/>
    <col min="11524" max="11524" width="15.85546875" style="1" customWidth="1"/>
    <col min="11525" max="11525" width="2.5703125" style="1" customWidth="1"/>
    <col min="11526" max="11526" width="10.140625" style="1" customWidth="1"/>
    <col min="11527" max="11527" width="5.85546875" style="1" customWidth="1"/>
    <col min="11528" max="11528" width="4" style="1" customWidth="1"/>
    <col min="11529" max="11529" width="17.7109375" style="1" customWidth="1"/>
    <col min="11530" max="11530" width="2.28515625" style="1" customWidth="1"/>
    <col min="11531" max="11531" width="3" style="1" customWidth="1"/>
    <col min="11532" max="11532" width="11.5703125" style="1" customWidth="1"/>
    <col min="11533" max="11533" width="3.7109375" style="1" customWidth="1"/>
    <col min="11534" max="11534" width="2.28515625" style="1" customWidth="1"/>
    <col min="11535" max="11535" width="14.85546875" style="1" customWidth="1"/>
    <col min="11536" max="11537" width="1.140625" style="1" customWidth="1"/>
    <col min="11538" max="11538" width="1" style="1" customWidth="1"/>
    <col min="11539" max="11539" width="3.5703125" style="1" customWidth="1"/>
    <col min="11540" max="11540" width="9.140625" style="1" customWidth="1"/>
    <col min="11541" max="11541" width="2" style="1" customWidth="1"/>
    <col min="11542" max="11542" width="3" style="1" customWidth="1"/>
    <col min="11543" max="11543" width="1.85546875" style="1" customWidth="1"/>
    <col min="11544" max="11776" width="6.85546875" style="1" customWidth="1"/>
    <col min="11777" max="11778" width="1" style="1" customWidth="1"/>
    <col min="11779" max="11779" width="21.85546875" style="1" customWidth="1"/>
    <col min="11780" max="11780" width="15.85546875" style="1" customWidth="1"/>
    <col min="11781" max="11781" width="2.5703125" style="1" customWidth="1"/>
    <col min="11782" max="11782" width="10.140625" style="1" customWidth="1"/>
    <col min="11783" max="11783" width="5.85546875" style="1" customWidth="1"/>
    <col min="11784" max="11784" width="4" style="1" customWidth="1"/>
    <col min="11785" max="11785" width="17.7109375" style="1" customWidth="1"/>
    <col min="11786" max="11786" width="2.28515625" style="1" customWidth="1"/>
    <col min="11787" max="11787" width="3" style="1" customWidth="1"/>
    <col min="11788" max="11788" width="11.5703125" style="1" customWidth="1"/>
    <col min="11789" max="11789" width="3.7109375" style="1" customWidth="1"/>
    <col min="11790" max="11790" width="2.28515625" style="1" customWidth="1"/>
    <col min="11791" max="11791" width="14.85546875" style="1" customWidth="1"/>
    <col min="11792" max="11793" width="1.140625" style="1" customWidth="1"/>
    <col min="11794" max="11794" width="1" style="1" customWidth="1"/>
    <col min="11795" max="11795" width="3.5703125" style="1" customWidth="1"/>
    <col min="11796" max="11796" width="9.140625" style="1" customWidth="1"/>
    <col min="11797" max="11797" width="2" style="1" customWidth="1"/>
    <col min="11798" max="11798" width="3" style="1" customWidth="1"/>
    <col min="11799" max="11799" width="1.85546875" style="1" customWidth="1"/>
    <col min="11800" max="12032" width="6.85546875" style="1" customWidth="1"/>
    <col min="12033" max="12034" width="1" style="1" customWidth="1"/>
    <col min="12035" max="12035" width="21.85546875" style="1" customWidth="1"/>
    <col min="12036" max="12036" width="15.85546875" style="1" customWidth="1"/>
    <col min="12037" max="12037" width="2.5703125" style="1" customWidth="1"/>
    <col min="12038" max="12038" width="10.140625" style="1" customWidth="1"/>
    <col min="12039" max="12039" width="5.85546875" style="1" customWidth="1"/>
    <col min="12040" max="12040" width="4" style="1" customWidth="1"/>
    <col min="12041" max="12041" width="17.7109375" style="1" customWidth="1"/>
    <col min="12042" max="12042" width="2.28515625" style="1" customWidth="1"/>
    <col min="12043" max="12043" width="3" style="1" customWidth="1"/>
    <col min="12044" max="12044" width="11.5703125" style="1" customWidth="1"/>
    <col min="12045" max="12045" width="3.7109375" style="1" customWidth="1"/>
    <col min="12046" max="12046" width="2.28515625" style="1" customWidth="1"/>
    <col min="12047" max="12047" width="14.85546875" style="1" customWidth="1"/>
    <col min="12048" max="12049" width="1.140625" style="1" customWidth="1"/>
    <col min="12050" max="12050" width="1" style="1" customWidth="1"/>
    <col min="12051" max="12051" width="3.5703125" style="1" customWidth="1"/>
    <col min="12052" max="12052" width="9.140625" style="1" customWidth="1"/>
    <col min="12053" max="12053" width="2" style="1" customWidth="1"/>
    <col min="12054" max="12054" width="3" style="1" customWidth="1"/>
    <col min="12055" max="12055" width="1.85546875" style="1" customWidth="1"/>
    <col min="12056" max="12288" width="6.85546875" style="1" customWidth="1"/>
    <col min="12289" max="12290" width="1" style="1" customWidth="1"/>
    <col min="12291" max="12291" width="21.85546875" style="1" customWidth="1"/>
    <col min="12292" max="12292" width="15.85546875" style="1" customWidth="1"/>
    <col min="12293" max="12293" width="2.5703125" style="1" customWidth="1"/>
    <col min="12294" max="12294" width="10.140625" style="1" customWidth="1"/>
    <col min="12295" max="12295" width="5.85546875" style="1" customWidth="1"/>
    <col min="12296" max="12296" width="4" style="1" customWidth="1"/>
    <col min="12297" max="12297" width="17.7109375" style="1" customWidth="1"/>
    <col min="12298" max="12298" width="2.28515625" style="1" customWidth="1"/>
    <col min="12299" max="12299" width="3" style="1" customWidth="1"/>
    <col min="12300" max="12300" width="11.5703125" style="1" customWidth="1"/>
    <col min="12301" max="12301" width="3.7109375" style="1" customWidth="1"/>
    <col min="12302" max="12302" width="2.28515625" style="1" customWidth="1"/>
    <col min="12303" max="12303" width="14.85546875" style="1" customWidth="1"/>
    <col min="12304" max="12305" width="1.140625" style="1" customWidth="1"/>
    <col min="12306" max="12306" width="1" style="1" customWidth="1"/>
    <col min="12307" max="12307" width="3.5703125" style="1" customWidth="1"/>
    <col min="12308" max="12308" width="9.140625" style="1" customWidth="1"/>
    <col min="12309" max="12309" width="2" style="1" customWidth="1"/>
    <col min="12310" max="12310" width="3" style="1" customWidth="1"/>
    <col min="12311" max="12311" width="1.85546875" style="1" customWidth="1"/>
    <col min="12312" max="12544" width="6.85546875" style="1" customWidth="1"/>
    <col min="12545" max="12546" width="1" style="1" customWidth="1"/>
    <col min="12547" max="12547" width="21.85546875" style="1" customWidth="1"/>
    <col min="12548" max="12548" width="15.85546875" style="1" customWidth="1"/>
    <col min="12549" max="12549" width="2.5703125" style="1" customWidth="1"/>
    <col min="12550" max="12550" width="10.140625" style="1" customWidth="1"/>
    <col min="12551" max="12551" width="5.85546875" style="1" customWidth="1"/>
    <col min="12552" max="12552" width="4" style="1" customWidth="1"/>
    <col min="12553" max="12553" width="17.7109375" style="1" customWidth="1"/>
    <col min="12554" max="12554" width="2.28515625" style="1" customWidth="1"/>
    <col min="12555" max="12555" width="3" style="1" customWidth="1"/>
    <col min="12556" max="12556" width="11.5703125" style="1" customWidth="1"/>
    <col min="12557" max="12557" width="3.7109375" style="1" customWidth="1"/>
    <col min="12558" max="12558" width="2.28515625" style="1" customWidth="1"/>
    <col min="12559" max="12559" width="14.85546875" style="1" customWidth="1"/>
    <col min="12560" max="12561" width="1.140625" style="1" customWidth="1"/>
    <col min="12562" max="12562" width="1" style="1" customWidth="1"/>
    <col min="12563" max="12563" width="3.5703125" style="1" customWidth="1"/>
    <col min="12564" max="12564" width="9.140625" style="1" customWidth="1"/>
    <col min="12565" max="12565" width="2" style="1" customWidth="1"/>
    <col min="12566" max="12566" width="3" style="1" customWidth="1"/>
    <col min="12567" max="12567" width="1.85546875" style="1" customWidth="1"/>
    <col min="12568" max="12800" width="6.85546875" style="1" customWidth="1"/>
    <col min="12801" max="12802" width="1" style="1" customWidth="1"/>
    <col min="12803" max="12803" width="21.85546875" style="1" customWidth="1"/>
    <col min="12804" max="12804" width="15.85546875" style="1" customWidth="1"/>
    <col min="12805" max="12805" width="2.5703125" style="1" customWidth="1"/>
    <col min="12806" max="12806" width="10.140625" style="1" customWidth="1"/>
    <col min="12807" max="12807" width="5.85546875" style="1" customWidth="1"/>
    <col min="12808" max="12808" width="4" style="1" customWidth="1"/>
    <col min="12809" max="12809" width="17.7109375" style="1" customWidth="1"/>
    <col min="12810" max="12810" width="2.28515625" style="1" customWidth="1"/>
    <col min="12811" max="12811" width="3" style="1" customWidth="1"/>
    <col min="12812" max="12812" width="11.5703125" style="1" customWidth="1"/>
    <col min="12813" max="12813" width="3.7109375" style="1" customWidth="1"/>
    <col min="12814" max="12814" width="2.28515625" style="1" customWidth="1"/>
    <col min="12815" max="12815" width="14.85546875" style="1" customWidth="1"/>
    <col min="12816" max="12817" width="1.140625" style="1" customWidth="1"/>
    <col min="12818" max="12818" width="1" style="1" customWidth="1"/>
    <col min="12819" max="12819" width="3.5703125" style="1" customWidth="1"/>
    <col min="12820" max="12820" width="9.140625" style="1" customWidth="1"/>
    <col min="12821" max="12821" width="2" style="1" customWidth="1"/>
    <col min="12822" max="12822" width="3" style="1" customWidth="1"/>
    <col min="12823" max="12823" width="1.85546875" style="1" customWidth="1"/>
    <col min="12824" max="13056" width="6.85546875" style="1" customWidth="1"/>
    <col min="13057" max="13058" width="1" style="1" customWidth="1"/>
    <col min="13059" max="13059" width="21.85546875" style="1" customWidth="1"/>
    <col min="13060" max="13060" width="15.85546875" style="1" customWidth="1"/>
    <col min="13061" max="13061" width="2.5703125" style="1" customWidth="1"/>
    <col min="13062" max="13062" width="10.140625" style="1" customWidth="1"/>
    <col min="13063" max="13063" width="5.85546875" style="1" customWidth="1"/>
    <col min="13064" max="13064" width="4" style="1" customWidth="1"/>
    <col min="13065" max="13065" width="17.7109375" style="1" customWidth="1"/>
    <col min="13066" max="13066" width="2.28515625" style="1" customWidth="1"/>
    <col min="13067" max="13067" width="3" style="1" customWidth="1"/>
    <col min="13068" max="13068" width="11.5703125" style="1" customWidth="1"/>
    <col min="13069" max="13069" width="3.7109375" style="1" customWidth="1"/>
    <col min="13070" max="13070" width="2.28515625" style="1" customWidth="1"/>
    <col min="13071" max="13071" width="14.85546875" style="1" customWidth="1"/>
    <col min="13072" max="13073" width="1.140625" style="1" customWidth="1"/>
    <col min="13074" max="13074" width="1" style="1" customWidth="1"/>
    <col min="13075" max="13075" width="3.5703125" style="1" customWidth="1"/>
    <col min="13076" max="13076" width="9.140625" style="1" customWidth="1"/>
    <col min="13077" max="13077" width="2" style="1" customWidth="1"/>
    <col min="13078" max="13078" width="3" style="1" customWidth="1"/>
    <col min="13079" max="13079" width="1.85546875" style="1" customWidth="1"/>
    <col min="13080" max="13312" width="6.85546875" style="1" customWidth="1"/>
    <col min="13313" max="13314" width="1" style="1" customWidth="1"/>
    <col min="13315" max="13315" width="21.85546875" style="1" customWidth="1"/>
    <col min="13316" max="13316" width="15.85546875" style="1" customWidth="1"/>
    <col min="13317" max="13317" width="2.5703125" style="1" customWidth="1"/>
    <col min="13318" max="13318" width="10.140625" style="1" customWidth="1"/>
    <col min="13319" max="13319" width="5.85546875" style="1" customWidth="1"/>
    <col min="13320" max="13320" width="4" style="1" customWidth="1"/>
    <col min="13321" max="13321" width="17.7109375" style="1" customWidth="1"/>
    <col min="13322" max="13322" width="2.28515625" style="1" customWidth="1"/>
    <col min="13323" max="13323" width="3" style="1" customWidth="1"/>
    <col min="13324" max="13324" width="11.5703125" style="1" customWidth="1"/>
    <col min="13325" max="13325" width="3.7109375" style="1" customWidth="1"/>
    <col min="13326" max="13326" width="2.28515625" style="1" customWidth="1"/>
    <col min="13327" max="13327" width="14.85546875" style="1" customWidth="1"/>
    <col min="13328" max="13329" width="1.140625" style="1" customWidth="1"/>
    <col min="13330" max="13330" width="1" style="1" customWidth="1"/>
    <col min="13331" max="13331" width="3.5703125" style="1" customWidth="1"/>
    <col min="13332" max="13332" width="9.140625" style="1" customWidth="1"/>
    <col min="13333" max="13333" width="2" style="1" customWidth="1"/>
    <col min="13334" max="13334" width="3" style="1" customWidth="1"/>
    <col min="13335" max="13335" width="1.85546875" style="1" customWidth="1"/>
    <col min="13336" max="13568" width="6.85546875" style="1" customWidth="1"/>
    <col min="13569" max="13570" width="1" style="1" customWidth="1"/>
    <col min="13571" max="13571" width="21.85546875" style="1" customWidth="1"/>
    <col min="13572" max="13572" width="15.85546875" style="1" customWidth="1"/>
    <col min="13573" max="13573" width="2.5703125" style="1" customWidth="1"/>
    <col min="13574" max="13574" width="10.140625" style="1" customWidth="1"/>
    <col min="13575" max="13575" width="5.85546875" style="1" customWidth="1"/>
    <col min="13576" max="13576" width="4" style="1" customWidth="1"/>
    <col min="13577" max="13577" width="17.7109375" style="1" customWidth="1"/>
    <col min="13578" max="13578" width="2.28515625" style="1" customWidth="1"/>
    <col min="13579" max="13579" width="3" style="1" customWidth="1"/>
    <col min="13580" max="13580" width="11.5703125" style="1" customWidth="1"/>
    <col min="13581" max="13581" width="3.7109375" style="1" customWidth="1"/>
    <col min="13582" max="13582" width="2.28515625" style="1" customWidth="1"/>
    <col min="13583" max="13583" width="14.85546875" style="1" customWidth="1"/>
    <col min="13584" max="13585" width="1.140625" style="1" customWidth="1"/>
    <col min="13586" max="13586" width="1" style="1" customWidth="1"/>
    <col min="13587" max="13587" width="3.5703125" style="1" customWidth="1"/>
    <col min="13588" max="13588" width="9.140625" style="1" customWidth="1"/>
    <col min="13589" max="13589" width="2" style="1" customWidth="1"/>
    <col min="13590" max="13590" width="3" style="1" customWidth="1"/>
    <col min="13591" max="13591" width="1.85546875" style="1" customWidth="1"/>
    <col min="13592" max="13824" width="6.85546875" style="1" customWidth="1"/>
    <col min="13825" max="13826" width="1" style="1" customWidth="1"/>
    <col min="13827" max="13827" width="21.85546875" style="1" customWidth="1"/>
    <col min="13828" max="13828" width="15.85546875" style="1" customWidth="1"/>
    <col min="13829" max="13829" width="2.5703125" style="1" customWidth="1"/>
    <col min="13830" max="13830" width="10.140625" style="1" customWidth="1"/>
    <col min="13831" max="13831" width="5.85546875" style="1" customWidth="1"/>
    <col min="13832" max="13832" width="4" style="1" customWidth="1"/>
    <col min="13833" max="13833" width="17.7109375" style="1" customWidth="1"/>
    <col min="13834" max="13834" width="2.28515625" style="1" customWidth="1"/>
    <col min="13835" max="13835" width="3" style="1" customWidth="1"/>
    <col min="13836" max="13836" width="11.5703125" style="1" customWidth="1"/>
    <col min="13837" max="13837" width="3.7109375" style="1" customWidth="1"/>
    <col min="13838" max="13838" width="2.28515625" style="1" customWidth="1"/>
    <col min="13839" max="13839" width="14.85546875" style="1" customWidth="1"/>
    <col min="13840" max="13841" width="1.140625" style="1" customWidth="1"/>
    <col min="13842" max="13842" width="1" style="1" customWidth="1"/>
    <col min="13843" max="13843" width="3.5703125" style="1" customWidth="1"/>
    <col min="13844" max="13844" width="9.140625" style="1" customWidth="1"/>
    <col min="13845" max="13845" width="2" style="1" customWidth="1"/>
    <col min="13846" max="13846" width="3" style="1" customWidth="1"/>
    <col min="13847" max="13847" width="1.85546875" style="1" customWidth="1"/>
    <col min="13848" max="14080" width="6.85546875" style="1" customWidth="1"/>
    <col min="14081" max="14082" width="1" style="1" customWidth="1"/>
    <col min="14083" max="14083" width="21.85546875" style="1" customWidth="1"/>
    <col min="14084" max="14084" width="15.85546875" style="1" customWidth="1"/>
    <col min="14085" max="14085" width="2.5703125" style="1" customWidth="1"/>
    <col min="14086" max="14086" width="10.140625" style="1" customWidth="1"/>
    <col min="14087" max="14087" width="5.85546875" style="1" customWidth="1"/>
    <col min="14088" max="14088" width="4" style="1" customWidth="1"/>
    <col min="14089" max="14089" width="17.7109375" style="1" customWidth="1"/>
    <col min="14090" max="14090" width="2.28515625" style="1" customWidth="1"/>
    <col min="14091" max="14091" width="3" style="1" customWidth="1"/>
    <col min="14092" max="14092" width="11.5703125" style="1" customWidth="1"/>
    <col min="14093" max="14093" width="3.7109375" style="1" customWidth="1"/>
    <col min="14094" max="14094" width="2.28515625" style="1" customWidth="1"/>
    <col min="14095" max="14095" width="14.85546875" style="1" customWidth="1"/>
    <col min="14096" max="14097" width="1.140625" style="1" customWidth="1"/>
    <col min="14098" max="14098" width="1" style="1" customWidth="1"/>
    <col min="14099" max="14099" width="3.5703125" style="1" customWidth="1"/>
    <col min="14100" max="14100" width="9.140625" style="1" customWidth="1"/>
    <col min="14101" max="14101" width="2" style="1" customWidth="1"/>
    <col min="14102" max="14102" width="3" style="1" customWidth="1"/>
    <col min="14103" max="14103" width="1.85546875" style="1" customWidth="1"/>
    <col min="14104" max="14336" width="6.85546875" style="1" customWidth="1"/>
    <col min="14337" max="14338" width="1" style="1" customWidth="1"/>
    <col min="14339" max="14339" width="21.85546875" style="1" customWidth="1"/>
    <col min="14340" max="14340" width="15.85546875" style="1" customWidth="1"/>
    <col min="14341" max="14341" width="2.5703125" style="1" customWidth="1"/>
    <col min="14342" max="14342" width="10.140625" style="1" customWidth="1"/>
    <col min="14343" max="14343" width="5.85546875" style="1" customWidth="1"/>
    <col min="14344" max="14344" width="4" style="1" customWidth="1"/>
    <col min="14345" max="14345" width="17.7109375" style="1" customWidth="1"/>
    <col min="14346" max="14346" width="2.28515625" style="1" customWidth="1"/>
    <col min="14347" max="14347" width="3" style="1" customWidth="1"/>
    <col min="14348" max="14348" width="11.5703125" style="1" customWidth="1"/>
    <col min="14349" max="14349" width="3.7109375" style="1" customWidth="1"/>
    <col min="14350" max="14350" width="2.28515625" style="1" customWidth="1"/>
    <col min="14351" max="14351" width="14.85546875" style="1" customWidth="1"/>
    <col min="14352" max="14353" width="1.140625" style="1" customWidth="1"/>
    <col min="14354" max="14354" width="1" style="1" customWidth="1"/>
    <col min="14355" max="14355" width="3.5703125" style="1" customWidth="1"/>
    <col min="14356" max="14356" width="9.140625" style="1" customWidth="1"/>
    <col min="14357" max="14357" width="2" style="1" customWidth="1"/>
    <col min="14358" max="14358" width="3" style="1" customWidth="1"/>
    <col min="14359" max="14359" width="1.85546875" style="1" customWidth="1"/>
    <col min="14360" max="14592" width="6.85546875" style="1" customWidth="1"/>
    <col min="14593" max="14594" width="1" style="1" customWidth="1"/>
    <col min="14595" max="14595" width="21.85546875" style="1" customWidth="1"/>
    <col min="14596" max="14596" width="15.85546875" style="1" customWidth="1"/>
    <col min="14597" max="14597" width="2.5703125" style="1" customWidth="1"/>
    <col min="14598" max="14598" width="10.140625" style="1" customWidth="1"/>
    <col min="14599" max="14599" width="5.85546875" style="1" customWidth="1"/>
    <col min="14600" max="14600" width="4" style="1" customWidth="1"/>
    <col min="14601" max="14601" width="17.7109375" style="1" customWidth="1"/>
    <col min="14602" max="14602" width="2.28515625" style="1" customWidth="1"/>
    <col min="14603" max="14603" width="3" style="1" customWidth="1"/>
    <col min="14604" max="14604" width="11.5703125" style="1" customWidth="1"/>
    <col min="14605" max="14605" width="3.7109375" style="1" customWidth="1"/>
    <col min="14606" max="14606" width="2.28515625" style="1" customWidth="1"/>
    <col min="14607" max="14607" width="14.85546875" style="1" customWidth="1"/>
    <col min="14608" max="14609" width="1.140625" style="1" customWidth="1"/>
    <col min="14610" max="14610" width="1" style="1" customWidth="1"/>
    <col min="14611" max="14611" width="3.5703125" style="1" customWidth="1"/>
    <col min="14612" max="14612" width="9.140625" style="1" customWidth="1"/>
    <col min="14613" max="14613" width="2" style="1" customWidth="1"/>
    <col min="14614" max="14614" width="3" style="1" customWidth="1"/>
    <col min="14615" max="14615" width="1.85546875" style="1" customWidth="1"/>
    <col min="14616" max="14848" width="6.85546875" style="1" customWidth="1"/>
    <col min="14849" max="14850" width="1" style="1" customWidth="1"/>
    <col min="14851" max="14851" width="21.85546875" style="1" customWidth="1"/>
    <col min="14852" max="14852" width="15.85546875" style="1" customWidth="1"/>
    <col min="14853" max="14853" width="2.5703125" style="1" customWidth="1"/>
    <col min="14854" max="14854" width="10.140625" style="1" customWidth="1"/>
    <col min="14855" max="14855" width="5.85546875" style="1" customWidth="1"/>
    <col min="14856" max="14856" width="4" style="1" customWidth="1"/>
    <col min="14857" max="14857" width="17.7109375" style="1" customWidth="1"/>
    <col min="14858" max="14858" width="2.28515625" style="1" customWidth="1"/>
    <col min="14859" max="14859" width="3" style="1" customWidth="1"/>
    <col min="14860" max="14860" width="11.5703125" style="1" customWidth="1"/>
    <col min="14861" max="14861" width="3.7109375" style="1" customWidth="1"/>
    <col min="14862" max="14862" width="2.28515625" style="1" customWidth="1"/>
    <col min="14863" max="14863" width="14.85546875" style="1" customWidth="1"/>
    <col min="14864" max="14865" width="1.140625" style="1" customWidth="1"/>
    <col min="14866" max="14866" width="1" style="1" customWidth="1"/>
    <col min="14867" max="14867" width="3.5703125" style="1" customWidth="1"/>
    <col min="14868" max="14868" width="9.140625" style="1" customWidth="1"/>
    <col min="14869" max="14869" width="2" style="1" customWidth="1"/>
    <col min="14870" max="14870" width="3" style="1" customWidth="1"/>
    <col min="14871" max="14871" width="1.85546875" style="1" customWidth="1"/>
    <col min="14872" max="15104" width="6.85546875" style="1" customWidth="1"/>
    <col min="15105" max="15106" width="1" style="1" customWidth="1"/>
    <col min="15107" max="15107" width="21.85546875" style="1" customWidth="1"/>
    <col min="15108" max="15108" width="15.85546875" style="1" customWidth="1"/>
    <col min="15109" max="15109" width="2.5703125" style="1" customWidth="1"/>
    <col min="15110" max="15110" width="10.140625" style="1" customWidth="1"/>
    <col min="15111" max="15111" width="5.85546875" style="1" customWidth="1"/>
    <col min="15112" max="15112" width="4" style="1" customWidth="1"/>
    <col min="15113" max="15113" width="17.7109375" style="1" customWidth="1"/>
    <col min="15114" max="15114" width="2.28515625" style="1" customWidth="1"/>
    <col min="15115" max="15115" width="3" style="1" customWidth="1"/>
    <col min="15116" max="15116" width="11.5703125" style="1" customWidth="1"/>
    <col min="15117" max="15117" width="3.7109375" style="1" customWidth="1"/>
    <col min="15118" max="15118" width="2.28515625" style="1" customWidth="1"/>
    <col min="15119" max="15119" width="14.85546875" style="1" customWidth="1"/>
    <col min="15120" max="15121" width="1.140625" style="1" customWidth="1"/>
    <col min="15122" max="15122" width="1" style="1" customWidth="1"/>
    <col min="15123" max="15123" width="3.5703125" style="1" customWidth="1"/>
    <col min="15124" max="15124" width="9.140625" style="1" customWidth="1"/>
    <col min="15125" max="15125" width="2" style="1" customWidth="1"/>
    <col min="15126" max="15126" width="3" style="1" customWidth="1"/>
    <col min="15127" max="15127" width="1.85546875" style="1" customWidth="1"/>
    <col min="15128" max="15360" width="6.85546875" style="1" customWidth="1"/>
    <col min="15361" max="15362" width="1" style="1" customWidth="1"/>
    <col min="15363" max="15363" width="21.85546875" style="1" customWidth="1"/>
    <col min="15364" max="15364" width="15.85546875" style="1" customWidth="1"/>
    <col min="15365" max="15365" width="2.5703125" style="1" customWidth="1"/>
    <col min="15366" max="15366" width="10.140625" style="1" customWidth="1"/>
    <col min="15367" max="15367" width="5.85546875" style="1" customWidth="1"/>
    <col min="15368" max="15368" width="4" style="1" customWidth="1"/>
    <col min="15369" max="15369" width="17.7109375" style="1" customWidth="1"/>
    <col min="15370" max="15370" width="2.28515625" style="1" customWidth="1"/>
    <col min="15371" max="15371" width="3" style="1" customWidth="1"/>
    <col min="15372" max="15372" width="11.5703125" style="1" customWidth="1"/>
    <col min="15373" max="15373" width="3.7109375" style="1" customWidth="1"/>
    <col min="15374" max="15374" width="2.28515625" style="1" customWidth="1"/>
    <col min="15375" max="15375" width="14.85546875" style="1" customWidth="1"/>
    <col min="15376" max="15377" width="1.140625" style="1" customWidth="1"/>
    <col min="15378" max="15378" width="1" style="1" customWidth="1"/>
    <col min="15379" max="15379" width="3.5703125" style="1" customWidth="1"/>
    <col min="15380" max="15380" width="9.140625" style="1" customWidth="1"/>
    <col min="15381" max="15381" width="2" style="1" customWidth="1"/>
    <col min="15382" max="15382" width="3" style="1" customWidth="1"/>
    <col min="15383" max="15383" width="1.85546875" style="1" customWidth="1"/>
    <col min="15384" max="15616" width="6.85546875" style="1" customWidth="1"/>
    <col min="15617" max="15618" width="1" style="1" customWidth="1"/>
    <col min="15619" max="15619" width="21.85546875" style="1" customWidth="1"/>
    <col min="15620" max="15620" width="15.85546875" style="1" customWidth="1"/>
    <col min="15621" max="15621" width="2.5703125" style="1" customWidth="1"/>
    <col min="15622" max="15622" width="10.140625" style="1" customWidth="1"/>
    <col min="15623" max="15623" width="5.85546875" style="1" customWidth="1"/>
    <col min="15624" max="15624" width="4" style="1" customWidth="1"/>
    <col min="15625" max="15625" width="17.7109375" style="1" customWidth="1"/>
    <col min="15626" max="15626" width="2.28515625" style="1" customWidth="1"/>
    <col min="15627" max="15627" width="3" style="1" customWidth="1"/>
    <col min="15628" max="15628" width="11.5703125" style="1" customWidth="1"/>
    <col min="15629" max="15629" width="3.7109375" style="1" customWidth="1"/>
    <col min="15630" max="15630" width="2.28515625" style="1" customWidth="1"/>
    <col min="15631" max="15631" width="14.85546875" style="1" customWidth="1"/>
    <col min="15632" max="15633" width="1.140625" style="1" customWidth="1"/>
    <col min="15634" max="15634" width="1" style="1" customWidth="1"/>
    <col min="15635" max="15635" width="3.5703125" style="1" customWidth="1"/>
    <col min="15636" max="15636" width="9.140625" style="1" customWidth="1"/>
    <col min="15637" max="15637" width="2" style="1" customWidth="1"/>
    <col min="15638" max="15638" width="3" style="1" customWidth="1"/>
    <col min="15639" max="15639" width="1.85546875" style="1" customWidth="1"/>
    <col min="15640" max="15872" width="6.85546875" style="1" customWidth="1"/>
    <col min="15873" max="15874" width="1" style="1" customWidth="1"/>
    <col min="15875" max="15875" width="21.85546875" style="1" customWidth="1"/>
    <col min="15876" max="15876" width="15.85546875" style="1" customWidth="1"/>
    <col min="15877" max="15877" width="2.5703125" style="1" customWidth="1"/>
    <col min="15878" max="15878" width="10.140625" style="1" customWidth="1"/>
    <col min="15879" max="15879" width="5.85546875" style="1" customWidth="1"/>
    <col min="15880" max="15880" width="4" style="1" customWidth="1"/>
    <col min="15881" max="15881" width="17.7109375" style="1" customWidth="1"/>
    <col min="15882" max="15882" width="2.28515625" style="1" customWidth="1"/>
    <col min="15883" max="15883" width="3" style="1" customWidth="1"/>
    <col min="15884" max="15884" width="11.5703125" style="1" customWidth="1"/>
    <col min="15885" max="15885" width="3.7109375" style="1" customWidth="1"/>
    <col min="15886" max="15886" width="2.28515625" style="1" customWidth="1"/>
    <col min="15887" max="15887" width="14.85546875" style="1" customWidth="1"/>
    <col min="15888" max="15889" width="1.140625" style="1" customWidth="1"/>
    <col min="15890" max="15890" width="1" style="1" customWidth="1"/>
    <col min="15891" max="15891" width="3.5703125" style="1" customWidth="1"/>
    <col min="15892" max="15892" width="9.140625" style="1" customWidth="1"/>
    <col min="15893" max="15893" width="2" style="1" customWidth="1"/>
    <col min="15894" max="15894" width="3" style="1" customWidth="1"/>
    <col min="15895" max="15895" width="1.85546875" style="1" customWidth="1"/>
    <col min="15896" max="16128" width="6.85546875" style="1" customWidth="1"/>
    <col min="16129" max="16130" width="1" style="1" customWidth="1"/>
    <col min="16131" max="16131" width="21.85546875" style="1" customWidth="1"/>
    <col min="16132" max="16132" width="15.85546875" style="1" customWidth="1"/>
    <col min="16133" max="16133" width="2.5703125" style="1" customWidth="1"/>
    <col min="16134" max="16134" width="10.140625" style="1" customWidth="1"/>
    <col min="16135" max="16135" width="5.85546875" style="1" customWidth="1"/>
    <col min="16136" max="16136" width="4" style="1" customWidth="1"/>
    <col min="16137" max="16137" width="17.7109375" style="1" customWidth="1"/>
    <col min="16138" max="16138" width="2.28515625" style="1" customWidth="1"/>
    <col min="16139" max="16139" width="3" style="1" customWidth="1"/>
    <col min="16140" max="16140" width="11.5703125" style="1" customWidth="1"/>
    <col min="16141" max="16141" width="3.7109375" style="1" customWidth="1"/>
    <col min="16142" max="16142" width="2.28515625" style="1" customWidth="1"/>
    <col min="16143" max="16143" width="14.85546875" style="1" customWidth="1"/>
    <col min="16144" max="16145" width="1.140625" style="1" customWidth="1"/>
    <col min="16146" max="16146" width="1" style="1" customWidth="1"/>
    <col min="16147" max="16147" width="3.5703125" style="1" customWidth="1"/>
    <col min="16148" max="16148" width="9.140625" style="1" customWidth="1"/>
    <col min="16149" max="16149" width="2" style="1" customWidth="1"/>
    <col min="16150" max="16150" width="3" style="1" customWidth="1"/>
    <col min="16151" max="16151" width="1.85546875" style="1" customWidth="1"/>
    <col min="16152" max="16384" width="6.85546875" style="1" customWidth="1"/>
  </cols>
  <sheetData>
    <row r="1" spans="3:23" ht="6" customHeight="1" x14ac:dyDescent="0.25"/>
    <row r="2" spans="3:23" ht="13.5" customHeight="1" x14ac:dyDescent="0.25">
      <c r="D2" s="176" t="s">
        <v>0</v>
      </c>
      <c r="E2" s="176"/>
      <c r="F2" s="176"/>
      <c r="G2" s="176"/>
      <c r="H2" s="176"/>
      <c r="I2" s="176"/>
      <c r="J2" s="176"/>
      <c r="K2" s="176"/>
      <c r="L2" s="176"/>
      <c r="M2" s="176"/>
      <c r="N2" s="176"/>
      <c r="O2" s="176"/>
      <c r="P2" s="176"/>
    </row>
    <row r="3" spans="3:23" ht="13.5" customHeight="1" x14ac:dyDescent="0.25">
      <c r="D3" s="176" t="s">
        <v>1422</v>
      </c>
      <c r="E3" s="176"/>
      <c r="F3" s="176"/>
      <c r="G3" s="176"/>
      <c r="H3" s="176"/>
      <c r="I3" s="176"/>
      <c r="J3" s="176"/>
      <c r="K3" s="176"/>
      <c r="L3" s="176"/>
      <c r="M3" s="176"/>
      <c r="N3" s="176"/>
      <c r="O3" s="176"/>
      <c r="P3" s="176"/>
    </row>
    <row r="4" spans="3:23" ht="13.5" customHeight="1" x14ac:dyDescent="0.25">
      <c r="D4" s="176"/>
      <c r="E4" s="176"/>
      <c r="F4" s="176"/>
      <c r="G4" s="176"/>
      <c r="H4" s="176"/>
      <c r="I4" s="176"/>
      <c r="J4" s="176"/>
      <c r="K4" s="176"/>
      <c r="L4" s="176"/>
      <c r="M4" s="176"/>
      <c r="N4" s="176"/>
      <c r="O4" s="176"/>
      <c r="P4" s="176"/>
    </row>
    <row r="5" spans="3:23" ht="13.5" customHeight="1" x14ac:dyDescent="0.25">
      <c r="D5" s="176"/>
      <c r="E5" s="176"/>
      <c r="F5" s="176"/>
      <c r="G5" s="176"/>
      <c r="H5" s="176"/>
      <c r="I5" s="176"/>
      <c r="J5" s="176"/>
      <c r="K5" s="176"/>
      <c r="L5" s="176"/>
      <c r="M5" s="176"/>
      <c r="N5" s="176"/>
      <c r="O5" s="176"/>
      <c r="P5" s="176"/>
    </row>
    <row r="6" spans="3:23" ht="13.5" customHeight="1" x14ac:dyDescent="0.25">
      <c r="D6" s="176"/>
      <c r="E6" s="176"/>
      <c r="F6" s="176"/>
      <c r="G6" s="176"/>
      <c r="H6" s="176"/>
      <c r="I6" s="176"/>
      <c r="J6" s="176"/>
      <c r="K6" s="176"/>
      <c r="L6" s="176"/>
      <c r="M6" s="176"/>
      <c r="N6" s="176"/>
      <c r="O6" s="176"/>
      <c r="P6" s="176"/>
    </row>
    <row r="7" spans="3:23" ht="13.5" customHeight="1" x14ac:dyDescent="0.25">
      <c r="D7" s="176"/>
      <c r="E7" s="176"/>
      <c r="F7" s="176"/>
      <c r="G7" s="176"/>
      <c r="H7" s="176"/>
      <c r="I7" s="176"/>
      <c r="J7" s="176"/>
      <c r="K7" s="176"/>
      <c r="L7" s="176"/>
      <c r="M7" s="176"/>
      <c r="N7" s="176"/>
      <c r="O7" s="176"/>
      <c r="P7" s="176"/>
    </row>
    <row r="8" spans="3:23" ht="33.75" customHeight="1" x14ac:dyDescent="0.25"/>
    <row r="9" spans="3:23" ht="13.5" customHeight="1" x14ac:dyDescent="0.25">
      <c r="C9" s="177" t="s">
        <v>118</v>
      </c>
      <c r="D9" s="177"/>
      <c r="E9" s="177"/>
      <c r="F9" s="177" t="s">
        <v>1420</v>
      </c>
      <c r="G9" s="177"/>
      <c r="I9" s="177" t="s">
        <v>1421</v>
      </c>
      <c r="J9" s="177"/>
      <c r="K9" s="177" t="s">
        <v>140</v>
      </c>
      <c r="L9" s="177"/>
      <c r="M9" s="177"/>
      <c r="O9" s="177" t="s">
        <v>1419</v>
      </c>
      <c r="S9" s="177" t="s">
        <v>141</v>
      </c>
      <c r="T9" s="177"/>
      <c r="U9" s="177"/>
      <c r="V9" s="177"/>
      <c r="W9" s="177"/>
    </row>
    <row r="10" spans="3:23" ht="13.5" customHeight="1" x14ac:dyDescent="0.25">
      <c r="F10" s="177"/>
      <c r="G10" s="177"/>
      <c r="I10" s="177"/>
      <c r="J10" s="177"/>
      <c r="O10" s="177"/>
    </row>
    <row r="11" spans="3:23" ht="12" customHeight="1" x14ac:dyDescent="0.25">
      <c r="C11" s="169" t="s">
        <v>142</v>
      </c>
      <c r="D11" s="169"/>
      <c r="E11" s="169"/>
    </row>
    <row r="12" spans="3:23" ht="9" customHeight="1" x14ac:dyDescent="0.25"/>
    <row r="13" spans="3:23" ht="10.5" customHeight="1" x14ac:dyDescent="0.25">
      <c r="C13" s="173" t="s">
        <v>143</v>
      </c>
      <c r="D13" s="173"/>
      <c r="E13" s="173"/>
      <c r="F13" s="174">
        <v>2606346532.25</v>
      </c>
      <c r="G13" s="174"/>
      <c r="I13" s="9">
        <v>121862160704.09</v>
      </c>
      <c r="K13" s="174">
        <v>121979795344.23</v>
      </c>
      <c r="L13" s="174"/>
      <c r="M13" s="174"/>
      <c r="O13" s="10">
        <v>2488711892.1100001</v>
      </c>
      <c r="S13" s="175">
        <v>-117634640.14</v>
      </c>
      <c r="T13" s="175"/>
      <c r="U13" s="175"/>
      <c r="V13" s="175"/>
    </row>
    <row r="14" spans="3:23" ht="9" customHeight="1" x14ac:dyDescent="0.25"/>
    <row r="15" spans="3:23" ht="10.5" customHeight="1" x14ac:dyDescent="0.25">
      <c r="C15" s="167" t="s">
        <v>144</v>
      </c>
      <c r="D15" s="167"/>
      <c r="E15" s="167"/>
      <c r="F15" s="168">
        <v>2403448476.5700002</v>
      </c>
      <c r="G15" s="168"/>
      <c r="I15" s="11">
        <v>80315122837.369995</v>
      </c>
      <c r="K15" s="168">
        <v>80517213459.429993</v>
      </c>
      <c r="L15" s="168"/>
      <c r="M15" s="168"/>
      <c r="O15" s="11">
        <v>2201357854.5100002</v>
      </c>
      <c r="S15" s="168">
        <v>-202090622.06</v>
      </c>
      <c r="T15" s="168"/>
      <c r="U15" s="168"/>
      <c r="V15" s="168"/>
    </row>
    <row r="16" spans="3:23" ht="10.5" customHeight="1" x14ac:dyDescent="0.25">
      <c r="C16" s="167" t="s">
        <v>145</v>
      </c>
      <c r="D16" s="167"/>
      <c r="E16" s="167"/>
      <c r="F16" s="168">
        <v>9077641.9800000004</v>
      </c>
      <c r="G16" s="168"/>
      <c r="I16" s="11">
        <v>40780240225.629997</v>
      </c>
      <c r="K16" s="168">
        <v>40775033356.709999</v>
      </c>
      <c r="L16" s="168"/>
      <c r="M16" s="168"/>
      <c r="O16" s="11">
        <v>14284510.9</v>
      </c>
      <c r="S16" s="168">
        <v>5206868.92</v>
      </c>
      <c r="T16" s="168"/>
      <c r="U16" s="168"/>
      <c r="V16" s="168"/>
    </row>
    <row r="17" spans="3:22" ht="10.5" customHeight="1" x14ac:dyDescent="0.25">
      <c r="C17" s="167" t="s">
        <v>146</v>
      </c>
      <c r="D17" s="167"/>
      <c r="E17" s="167"/>
      <c r="F17" s="168">
        <v>193479417.69999999</v>
      </c>
      <c r="G17" s="168"/>
      <c r="I17" s="11">
        <v>766456768.49000001</v>
      </c>
      <c r="K17" s="168">
        <v>687548528.09000003</v>
      </c>
      <c r="L17" s="168"/>
      <c r="M17" s="168"/>
      <c r="O17" s="11">
        <v>272387658.10000002</v>
      </c>
      <c r="S17" s="168">
        <v>78908240.400000006</v>
      </c>
      <c r="T17" s="168"/>
      <c r="U17" s="168"/>
      <c r="V17" s="168"/>
    </row>
    <row r="18" spans="3:22" ht="10.5" customHeight="1" x14ac:dyDescent="0.25">
      <c r="C18" s="167" t="s">
        <v>147</v>
      </c>
      <c r="D18" s="167"/>
      <c r="E18" s="167"/>
      <c r="F18" s="168">
        <v>0</v>
      </c>
      <c r="G18" s="168"/>
      <c r="I18" s="11">
        <v>0</v>
      </c>
      <c r="K18" s="168">
        <v>0</v>
      </c>
      <c r="L18" s="168"/>
      <c r="M18" s="168"/>
      <c r="O18" s="11">
        <v>0</v>
      </c>
      <c r="S18" s="168">
        <v>0</v>
      </c>
      <c r="T18" s="168"/>
      <c r="U18" s="168"/>
      <c r="V18" s="168"/>
    </row>
    <row r="19" spans="3:22" ht="10.5" customHeight="1" x14ac:dyDescent="0.25">
      <c r="C19" s="167" t="s">
        <v>148</v>
      </c>
      <c r="D19" s="167"/>
      <c r="E19" s="167"/>
      <c r="F19" s="168">
        <v>0</v>
      </c>
      <c r="G19" s="168"/>
      <c r="I19" s="11">
        <v>0</v>
      </c>
      <c r="K19" s="168">
        <v>0</v>
      </c>
      <c r="L19" s="168"/>
      <c r="M19" s="168"/>
      <c r="O19" s="11">
        <v>0</v>
      </c>
      <c r="S19" s="168">
        <v>0</v>
      </c>
      <c r="T19" s="168"/>
      <c r="U19" s="168"/>
      <c r="V19" s="168"/>
    </row>
    <row r="20" spans="3:22" ht="9.75" customHeight="1" x14ac:dyDescent="0.25">
      <c r="C20" s="152" t="s">
        <v>149</v>
      </c>
      <c r="D20" s="152"/>
      <c r="E20" s="152"/>
      <c r="F20" s="168">
        <v>0</v>
      </c>
      <c r="G20" s="168"/>
      <c r="I20" s="11">
        <v>0</v>
      </c>
      <c r="K20" s="168">
        <v>0</v>
      </c>
      <c r="L20" s="168"/>
      <c r="M20" s="168"/>
      <c r="O20" s="11">
        <v>0</v>
      </c>
      <c r="S20" s="168">
        <v>0</v>
      </c>
      <c r="T20" s="168"/>
      <c r="U20" s="168"/>
      <c r="V20" s="168"/>
    </row>
    <row r="21" spans="3:22" ht="9.75" customHeight="1" x14ac:dyDescent="0.25">
      <c r="C21" s="152"/>
      <c r="D21" s="152"/>
      <c r="E21" s="152"/>
    </row>
    <row r="22" spans="3:22" ht="10.5" customHeight="1" x14ac:dyDescent="0.25">
      <c r="C22" s="167" t="s">
        <v>150</v>
      </c>
      <c r="D22" s="167"/>
      <c r="E22" s="167"/>
      <c r="F22" s="168">
        <v>340996</v>
      </c>
      <c r="G22" s="168"/>
      <c r="I22" s="11">
        <v>340872.6</v>
      </c>
      <c r="K22" s="168">
        <v>0</v>
      </c>
      <c r="L22" s="168"/>
      <c r="M22" s="168"/>
      <c r="O22" s="11">
        <v>681868.6</v>
      </c>
      <c r="S22" s="168">
        <v>340872.6</v>
      </c>
      <c r="T22" s="168"/>
      <c r="U22" s="168"/>
      <c r="V22" s="168"/>
    </row>
    <row r="23" spans="3:22" ht="9" customHeight="1" x14ac:dyDescent="0.25"/>
    <row r="24" spans="3:22" ht="10.5" customHeight="1" x14ac:dyDescent="0.25">
      <c r="C24" s="173" t="s">
        <v>151</v>
      </c>
      <c r="D24" s="173"/>
      <c r="E24" s="173"/>
      <c r="F24" s="174">
        <v>11578294778.02</v>
      </c>
      <c r="G24" s="174"/>
      <c r="I24" s="9">
        <v>2670857016.1300001</v>
      </c>
      <c r="K24" s="174">
        <v>4501661119.2399998</v>
      </c>
      <c r="L24" s="174"/>
      <c r="M24" s="174"/>
      <c r="O24" s="10">
        <v>9747490674.9099998</v>
      </c>
      <c r="S24" s="175">
        <v>-1830804103.1099999</v>
      </c>
      <c r="T24" s="175"/>
      <c r="U24" s="175"/>
      <c r="V24" s="175"/>
    </row>
    <row r="25" spans="3:22" ht="9" customHeight="1" x14ac:dyDescent="0.25"/>
    <row r="26" spans="3:22" ht="10.5" customHeight="1" x14ac:dyDescent="0.25">
      <c r="C26" s="167" t="s">
        <v>152</v>
      </c>
      <c r="D26" s="167"/>
      <c r="E26" s="167"/>
      <c r="F26" s="168">
        <v>2176638222.8899999</v>
      </c>
      <c r="G26" s="168"/>
      <c r="I26" s="11">
        <v>489033052.58999997</v>
      </c>
      <c r="K26" s="168">
        <v>1664897310.49</v>
      </c>
      <c r="L26" s="168"/>
      <c r="M26" s="168"/>
      <c r="O26" s="11">
        <v>1000773964.99</v>
      </c>
      <c r="S26" s="168">
        <v>-1175864257.9000001</v>
      </c>
      <c r="T26" s="168"/>
      <c r="U26" s="168"/>
      <c r="V26" s="168"/>
    </row>
    <row r="27" spans="3:22" ht="9.75" customHeight="1" x14ac:dyDescent="0.25">
      <c r="C27" s="152" t="s">
        <v>153</v>
      </c>
      <c r="D27" s="152"/>
      <c r="E27" s="152"/>
      <c r="F27" s="168">
        <v>0</v>
      </c>
      <c r="G27" s="168"/>
      <c r="I27" s="11">
        <v>0</v>
      </c>
      <c r="K27" s="168">
        <v>0</v>
      </c>
      <c r="L27" s="168"/>
      <c r="M27" s="168"/>
      <c r="O27" s="11">
        <v>0</v>
      </c>
      <c r="S27" s="168">
        <v>0</v>
      </c>
      <c r="T27" s="168"/>
      <c r="U27" s="168"/>
      <c r="V27" s="168"/>
    </row>
    <row r="28" spans="3:22" ht="9.75" customHeight="1" x14ac:dyDescent="0.25">
      <c r="C28" s="152"/>
      <c r="D28" s="152"/>
      <c r="E28" s="152"/>
    </row>
    <row r="29" spans="3:22" ht="9.75" customHeight="1" x14ac:dyDescent="0.25">
      <c r="C29" s="152" t="s">
        <v>125</v>
      </c>
      <c r="D29" s="152"/>
      <c r="E29" s="152"/>
      <c r="F29" s="168">
        <v>7201559396.1400003</v>
      </c>
      <c r="G29" s="168"/>
      <c r="I29" s="11">
        <v>1754104852.8099999</v>
      </c>
      <c r="K29" s="168">
        <v>2443213009.3800001</v>
      </c>
      <c r="L29" s="168"/>
      <c r="M29" s="168"/>
      <c r="O29" s="11">
        <v>6512451239.5699997</v>
      </c>
      <c r="S29" s="168">
        <v>-689108156.57000005</v>
      </c>
      <c r="T29" s="168"/>
      <c r="U29" s="168"/>
      <c r="V29" s="168"/>
    </row>
    <row r="30" spans="3:22" ht="9.75" customHeight="1" x14ac:dyDescent="0.25">
      <c r="C30" s="152"/>
      <c r="D30" s="152"/>
      <c r="E30" s="152"/>
    </row>
    <row r="31" spans="3:22" ht="10.5" customHeight="1" x14ac:dyDescent="0.25">
      <c r="C31" s="167" t="s">
        <v>126</v>
      </c>
      <c r="D31" s="167"/>
      <c r="E31" s="167"/>
      <c r="F31" s="168">
        <v>1842289860.55</v>
      </c>
      <c r="G31" s="168"/>
      <c r="I31" s="11">
        <v>373770387.93000001</v>
      </c>
      <c r="K31" s="168">
        <v>171269942.87</v>
      </c>
      <c r="L31" s="168"/>
      <c r="M31" s="168"/>
      <c r="O31" s="11">
        <v>2044790305.6099999</v>
      </c>
      <c r="S31" s="168">
        <v>202500445.06</v>
      </c>
      <c r="T31" s="168"/>
      <c r="U31" s="168"/>
      <c r="V31" s="168"/>
    </row>
    <row r="32" spans="3:22" ht="10.5" customHeight="1" x14ac:dyDescent="0.25">
      <c r="C32" s="167" t="s">
        <v>154</v>
      </c>
      <c r="D32" s="167"/>
      <c r="E32" s="167"/>
      <c r="F32" s="168">
        <v>120071464.15000001</v>
      </c>
      <c r="G32" s="168"/>
      <c r="I32" s="11">
        <v>16045318.949999999</v>
      </c>
      <c r="K32" s="168">
        <v>21752780.399999999</v>
      </c>
      <c r="L32" s="168"/>
      <c r="M32" s="168"/>
      <c r="O32" s="11">
        <v>114364002.7</v>
      </c>
      <c r="S32" s="168">
        <v>-5707461.4500000002</v>
      </c>
      <c r="T32" s="168"/>
      <c r="U32" s="168"/>
      <c r="V32" s="168"/>
    </row>
    <row r="33" spans="3:22" ht="9.75" customHeight="1" x14ac:dyDescent="0.25">
      <c r="C33" s="152" t="s">
        <v>155</v>
      </c>
      <c r="D33" s="152"/>
      <c r="E33" s="152"/>
      <c r="F33" s="168">
        <v>0</v>
      </c>
      <c r="G33" s="168"/>
      <c r="I33" s="11">
        <v>0</v>
      </c>
      <c r="K33" s="168">
        <v>0</v>
      </c>
      <c r="L33" s="168"/>
      <c r="M33" s="168"/>
      <c r="O33" s="11">
        <v>0</v>
      </c>
      <c r="S33" s="168">
        <v>0</v>
      </c>
      <c r="T33" s="168"/>
      <c r="U33" s="168"/>
      <c r="V33" s="168"/>
    </row>
    <row r="34" spans="3:22" ht="9.75" customHeight="1" x14ac:dyDescent="0.25">
      <c r="C34" s="152"/>
      <c r="D34" s="152"/>
      <c r="E34" s="152"/>
    </row>
    <row r="35" spans="3:22" ht="10.5" customHeight="1" x14ac:dyDescent="0.25">
      <c r="C35" s="167" t="s">
        <v>156</v>
      </c>
      <c r="D35" s="167"/>
      <c r="E35" s="167"/>
      <c r="F35" s="168">
        <v>237735834.28999999</v>
      </c>
      <c r="G35" s="168"/>
      <c r="I35" s="11">
        <v>36692445.840000004</v>
      </c>
      <c r="K35" s="168">
        <v>200219140.09999999</v>
      </c>
      <c r="L35" s="168"/>
      <c r="M35" s="168"/>
      <c r="O35" s="11">
        <v>74209140.030000001</v>
      </c>
      <c r="S35" s="168">
        <v>-163526694.25999999</v>
      </c>
      <c r="T35" s="168"/>
      <c r="U35" s="168"/>
      <c r="V35" s="168"/>
    </row>
    <row r="36" spans="3:22" ht="9.75" customHeight="1" x14ac:dyDescent="0.25">
      <c r="C36" s="152" t="s">
        <v>157</v>
      </c>
      <c r="D36" s="152"/>
      <c r="E36" s="152"/>
      <c r="F36" s="168">
        <v>0</v>
      </c>
      <c r="G36" s="168"/>
      <c r="I36" s="11">
        <v>0</v>
      </c>
      <c r="K36" s="168">
        <v>0</v>
      </c>
      <c r="L36" s="168"/>
      <c r="M36" s="168"/>
      <c r="O36" s="11">
        <v>0</v>
      </c>
      <c r="S36" s="168">
        <v>0</v>
      </c>
      <c r="T36" s="168"/>
      <c r="U36" s="168"/>
      <c r="V36" s="168"/>
    </row>
    <row r="37" spans="3:22" ht="9.75" customHeight="1" x14ac:dyDescent="0.25">
      <c r="C37" s="152"/>
      <c r="D37" s="152"/>
      <c r="E37" s="152"/>
    </row>
    <row r="38" spans="3:22" ht="10.5" customHeight="1" x14ac:dyDescent="0.25">
      <c r="C38" s="167" t="s">
        <v>158</v>
      </c>
      <c r="D38" s="167"/>
      <c r="E38" s="167"/>
      <c r="F38" s="168">
        <v>0</v>
      </c>
      <c r="G38" s="168"/>
      <c r="I38" s="11">
        <v>1210958.01</v>
      </c>
      <c r="K38" s="168">
        <v>308936</v>
      </c>
      <c r="L38" s="168"/>
      <c r="M38" s="168"/>
      <c r="O38" s="11">
        <v>902022.01</v>
      </c>
      <c r="S38" s="168">
        <v>902022.01</v>
      </c>
      <c r="T38" s="168"/>
      <c r="U38" s="168"/>
      <c r="V38" s="168"/>
    </row>
    <row r="39" spans="3:22" ht="9" customHeight="1" x14ac:dyDescent="0.25"/>
    <row r="40" spans="3:22" ht="12" customHeight="1" x14ac:dyDescent="0.25">
      <c r="C40" s="169"/>
      <c r="D40" s="169"/>
      <c r="E40" s="169"/>
      <c r="F40" s="170"/>
      <c r="G40" s="170"/>
      <c r="I40" s="12"/>
      <c r="K40" s="170"/>
      <c r="L40" s="170"/>
      <c r="M40" s="170"/>
      <c r="O40" s="13"/>
      <c r="S40" s="171"/>
      <c r="T40" s="171"/>
      <c r="U40" s="171"/>
      <c r="V40" s="171"/>
    </row>
    <row r="41" spans="3:22" ht="0.75" customHeight="1" x14ac:dyDescent="0.25"/>
    <row r="42" spans="3:22" ht="14.25" customHeight="1" x14ac:dyDescent="0.25"/>
    <row r="43" spans="3:22" ht="11.25" customHeight="1" x14ac:dyDescent="0.25"/>
    <row r="44" spans="3:22" ht="4.5" customHeight="1" x14ac:dyDescent="0.25"/>
    <row r="45" spans="3:22" ht="6.75" customHeight="1" x14ac:dyDescent="0.25"/>
    <row r="46" spans="3:22" ht="12" customHeight="1" x14ac:dyDescent="0.25">
      <c r="C46" s="172"/>
      <c r="D46" s="172"/>
      <c r="E46" s="172"/>
      <c r="F46" s="172"/>
      <c r="G46" s="172"/>
      <c r="H46" s="172"/>
      <c r="I46" s="172"/>
      <c r="J46" s="172"/>
      <c r="K46" s="172"/>
      <c r="L46" s="172"/>
      <c r="M46" s="172"/>
      <c r="N46" s="172"/>
      <c r="O46" s="172"/>
      <c r="P46" s="172"/>
      <c r="Q46" s="172"/>
      <c r="R46" s="172"/>
      <c r="S46" s="172"/>
    </row>
    <row r="47" spans="3:22" ht="12" customHeight="1" x14ac:dyDescent="0.25">
      <c r="C47" s="172"/>
      <c r="D47" s="172"/>
      <c r="E47" s="172"/>
      <c r="F47" s="172"/>
      <c r="G47" s="172"/>
      <c r="H47" s="172"/>
      <c r="I47" s="172"/>
      <c r="J47" s="172"/>
      <c r="K47" s="172"/>
      <c r="L47" s="172"/>
      <c r="M47" s="172"/>
      <c r="N47" s="172"/>
      <c r="O47" s="172"/>
      <c r="P47" s="172"/>
      <c r="Q47" s="172"/>
      <c r="R47" s="172"/>
      <c r="S47" s="172"/>
    </row>
    <row r="48" spans="3:22" ht="12" customHeight="1" x14ac:dyDescent="0.25">
      <c r="C48" s="27"/>
      <c r="D48" s="27"/>
      <c r="E48" s="27"/>
      <c r="F48" s="27"/>
      <c r="G48" s="27"/>
      <c r="H48" s="27"/>
      <c r="I48" s="27"/>
      <c r="J48" s="27"/>
      <c r="K48" s="27"/>
      <c r="L48" s="27"/>
      <c r="M48" s="27"/>
      <c r="N48" s="27"/>
      <c r="O48" s="27"/>
      <c r="P48" s="27"/>
      <c r="Q48" s="27"/>
      <c r="R48" s="27"/>
      <c r="S48" s="27"/>
    </row>
    <row r="49" spans="3:22" ht="12" customHeight="1" x14ac:dyDescent="0.25">
      <c r="C49" s="27"/>
      <c r="D49" s="27"/>
      <c r="E49" s="27"/>
      <c r="F49" s="27"/>
      <c r="G49" s="27"/>
      <c r="H49" s="27"/>
      <c r="I49" s="27"/>
      <c r="J49" s="27"/>
      <c r="K49" s="27"/>
      <c r="L49" s="27"/>
      <c r="M49" s="27"/>
      <c r="N49" s="27"/>
      <c r="O49" s="27"/>
      <c r="P49" s="27"/>
      <c r="Q49" s="27"/>
      <c r="R49" s="27"/>
      <c r="S49" s="27"/>
    </row>
    <row r="50" spans="3:22" ht="49.5" customHeight="1" x14ac:dyDescent="0.25"/>
    <row r="51" spans="3:22" ht="12" customHeight="1" x14ac:dyDescent="0.25">
      <c r="C51" s="111"/>
      <c r="D51" s="111"/>
      <c r="E51" s="108"/>
      <c r="F51" s="108"/>
      <c r="G51" s="111"/>
      <c r="H51" s="111"/>
      <c r="I51" s="111"/>
      <c r="J51" s="111"/>
      <c r="K51" s="111"/>
      <c r="L51" s="108"/>
      <c r="M51" s="111"/>
      <c r="N51" s="111"/>
      <c r="O51" s="111"/>
      <c r="P51" s="111"/>
      <c r="Q51" s="111"/>
      <c r="R51" s="111"/>
      <c r="S51" s="111"/>
      <c r="T51" s="111"/>
      <c r="U51" s="111"/>
      <c r="V51" s="108"/>
    </row>
    <row r="52" spans="3:22" ht="13.5" customHeight="1" x14ac:dyDescent="0.25">
      <c r="C52" s="111"/>
      <c r="D52" s="111"/>
      <c r="E52" s="108"/>
      <c r="F52" s="108"/>
      <c r="G52" s="111"/>
      <c r="H52" s="111"/>
      <c r="I52" s="111"/>
      <c r="J52" s="111"/>
      <c r="K52" s="111"/>
      <c r="L52" s="108"/>
      <c r="M52" s="111"/>
      <c r="N52" s="111"/>
      <c r="O52" s="111"/>
      <c r="P52" s="111"/>
      <c r="Q52" s="111"/>
      <c r="R52" s="111"/>
      <c r="S52" s="111"/>
      <c r="T52" s="111"/>
      <c r="U52" s="111"/>
      <c r="V52" s="108"/>
    </row>
    <row r="53" spans="3:22" ht="10.5" customHeight="1" x14ac:dyDescent="0.25">
      <c r="C53" s="108"/>
      <c r="D53" s="108"/>
      <c r="E53" s="108"/>
      <c r="F53" s="108"/>
      <c r="G53" s="108"/>
      <c r="H53" s="108"/>
      <c r="I53" s="108"/>
      <c r="J53" s="108"/>
      <c r="K53" s="108"/>
      <c r="L53" s="108"/>
      <c r="M53" s="111"/>
      <c r="N53" s="111"/>
      <c r="O53" s="111"/>
      <c r="P53" s="111"/>
      <c r="Q53" s="111"/>
      <c r="R53" s="111"/>
      <c r="S53" s="111"/>
      <c r="T53" s="111"/>
      <c r="U53" s="111"/>
      <c r="V53" s="108"/>
    </row>
    <row r="54" spans="3:22" ht="11.25" customHeight="1" x14ac:dyDescent="0.25">
      <c r="C54" s="108"/>
      <c r="D54" s="108"/>
      <c r="E54" s="108"/>
      <c r="F54" s="108"/>
      <c r="G54" s="108"/>
      <c r="H54" s="108"/>
      <c r="I54" s="108"/>
      <c r="J54" s="108"/>
      <c r="K54" s="108"/>
      <c r="L54" s="108"/>
      <c r="M54" s="108"/>
      <c r="N54" s="108"/>
      <c r="O54" s="238"/>
      <c r="P54" s="238"/>
      <c r="Q54" s="238"/>
      <c r="R54" s="238"/>
      <c r="S54" s="238"/>
      <c r="T54" s="238"/>
      <c r="U54" s="238"/>
      <c r="V54" s="238"/>
    </row>
  </sheetData>
  <mergeCells count="90">
    <mergeCell ref="S9:W9"/>
    <mergeCell ref="C11:E11"/>
    <mergeCell ref="C13:E13"/>
    <mergeCell ref="F13:G13"/>
    <mergeCell ref="K13:M13"/>
    <mergeCell ref="S13:V13"/>
    <mergeCell ref="F9:G10"/>
    <mergeCell ref="I9:J10"/>
    <mergeCell ref="D2:P2"/>
    <mergeCell ref="D3:P7"/>
    <mergeCell ref="C9:E9"/>
    <mergeCell ref="K9:M9"/>
    <mergeCell ref="O9:O10"/>
    <mergeCell ref="F15:G15"/>
    <mergeCell ref="C16:E16"/>
    <mergeCell ref="F16:G16"/>
    <mergeCell ref="K16:M16"/>
    <mergeCell ref="S16:V16"/>
    <mergeCell ref="K15:M15"/>
    <mergeCell ref="S15:V15"/>
    <mergeCell ref="C15:E15"/>
    <mergeCell ref="C17:E17"/>
    <mergeCell ref="F17:G17"/>
    <mergeCell ref="K17:M17"/>
    <mergeCell ref="S17:V17"/>
    <mergeCell ref="C18:E18"/>
    <mergeCell ref="F18:G18"/>
    <mergeCell ref="K18:M18"/>
    <mergeCell ref="S18:V18"/>
    <mergeCell ref="C19:E19"/>
    <mergeCell ref="F19:G19"/>
    <mergeCell ref="K19:M19"/>
    <mergeCell ref="S19:V19"/>
    <mergeCell ref="C20:E21"/>
    <mergeCell ref="F20:G20"/>
    <mergeCell ref="K20:M20"/>
    <mergeCell ref="S20:V20"/>
    <mergeCell ref="C22:E22"/>
    <mergeCell ref="F22:G22"/>
    <mergeCell ref="K22:M22"/>
    <mergeCell ref="S22:V22"/>
    <mergeCell ref="C24:E24"/>
    <mergeCell ref="F24:G24"/>
    <mergeCell ref="K24:M24"/>
    <mergeCell ref="S24:V24"/>
    <mergeCell ref="C26:E26"/>
    <mergeCell ref="F26:G26"/>
    <mergeCell ref="K26:M26"/>
    <mergeCell ref="S26:V26"/>
    <mergeCell ref="C27:E28"/>
    <mergeCell ref="F27:G27"/>
    <mergeCell ref="K27:M27"/>
    <mergeCell ref="S27:V27"/>
    <mergeCell ref="C29:E30"/>
    <mergeCell ref="F29:G29"/>
    <mergeCell ref="K29:M29"/>
    <mergeCell ref="S29:V29"/>
    <mergeCell ref="C31:E31"/>
    <mergeCell ref="F31:G31"/>
    <mergeCell ref="K31:M31"/>
    <mergeCell ref="S31:V31"/>
    <mergeCell ref="C32:E32"/>
    <mergeCell ref="F32:G32"/>
    <mergeCell ref="K32:M32"/>
    <mergeCell ref="S32:V32"/>
    <mergeCell ref="C33:E34"/>
    <mergeCell ref="F33:G33"/>
    <mergeCell ref="K33:M33"/>
    <mergeCell ref="S33:V33"/>
    <mergeCell ref="C35:E35"/>
    <mergeCell ref="F35:G35"/>
    <mergeCell ref="K35:M35"/>
    <mergeCell ref="S35:V35"/>
    <mergeCell ref="C36:E37"/>
    <mergeCell ref="F36:G36"/>
    <mergeCell ref="K36:M36"/>
    <mergeCell ref="S36:V36"/>
    <mergeCell ref="C38:E38"/>
    <mergeCell ref="F38:G38"/>
    <mergeCell ref="K38:M38"/>
    <mergeCell ref="S38:V38"/>
    <mergeCell ref="O54:V54"/>
    <mergeCell ref="C40:E40"/>
    <mergeCell ref="F40:G40"/>
    <mergeCell ref="K40:M40"/>
    <mergeCell ref="S40:V40"/>
    <mergeCell ref="C46:S47"/>
    <mergeCell ref="C51:D52"/>
    <mergeCell ref="G51:K52"/>
    <mergeCell ref="M51:U53"/>
  </mergeCells>
  <printOptions horizontalCentered="1"/>
  <pageMargins left="0.23622047244094491" right="0.23622047244094491" top="0.23622047244094491" bottom="0.23622047244094491" header="0" footer="0"/>
  <pageSetup scale="90" fitToWidth="0"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D54"/>
  <sheetViews>
    <sheetView showGridLines="0" showOutlineSymbols="0" topLeftCell="A38" zoomScaleNormal="100" workbookViewId="0">
      <selection activeCell="P50" sqref="P50"/>
    </sheetView>
  </sheetViews>
  <sheetFormatPr baseColWidth="10" defaultRowHeight="12.75" customHeight="1" x14ac:dyDescent="0.25"/>
  <cols>
    <col min="1" max="2" width="2.28515625" style="1" customWidth="1"/>
    <col min="3" max="3" width="16.7109375" style="1" customWidth="1"/>
    <col min="4" max="4" width="3.85546875" style="1" customWidth="1"/>
    <col min="5" max="5" width="1.140625" style="1" customWidth="1"/>
    <col min="6" max="6" width="2.28515625" style="1" customWidth="1"/>
    <col min="7" max="7" width="5.42578125" style="1" customWidth="1"/>
    <col min="8" max="8" width="1.42578125" style="1" customWidth="1"/>
    <col min="9" max="9" width="13" style="1" customWidth="1"/>
    <col min="10" max="10" width="3" style="1" customWidth="1"/>
    <col min="11" max="11" width="6.85546875" style="1" customWidth="1"/>
    <col min="12" max="12" width="2.140625" style="1" customWidth="1"/>
    <col min="13" max="13" width="12.5703125" style="1" customWidth="1"/>
    <col min="14" max="14" width="2.85546875" style="1" customWidth="1"/>
    <col min="15" max="15" width="1.42578125" style="1" customWidth="1"/>
    <col min="16" max="16" width="2.5703125" style="1" customWidth="1"/>
    <col min="17" max="17" width="17.42578125" style="1" customWidth="1"/>
    <col min="18" max="18" width="1.140625" style="1" customWidth="1"/>
    <col min="19" max="19" width="2.28515625" style="1" customWidth="1"/>
    <col min="20" max="20" width="4.5703125" style="1" customWidth="1"/>
    <col min="21" max="21" width="3.42578125" style="1" customWidth="1"/>
    <col min="22" max="22" width="7.7109375" style="1" customWidth="1"/>
    <col min="23" max="23" width="1" style="1" customWidth="1"/>
    <col min="24" max="24" width="1.28515625" style="1" customWidth="1"/>
    <col min="25" max="25" width="2.28515625" style="1" customWidth="1"/>
    <col min="26" max="26" width="1.140625" style="1" customWidth="1"/>
    <col min="27" max="27" width="9.140625" style="1" customWidth="1"/>
    <col min="28" max="28" width="4" style="1" customWidth="1"/>
    <col min="29" max="29" width="1.5703125" style="1" customWidth="1"/>
    <col min="30" max="30" width="2.28515625" style="1" customWidth="1"/>
    <col min="31" max="256" width="6.85546875" style="1" customWidth="1"/>
    <col min="257" max="258" width="2.28515625" style="1" customWidth="1"/>
    <col min="259" max="259" width="16.7109375" style="1" customWidth="1"/>
    <col min="260" max="260" width="3.85546875" style="1" customWidth="1"/>
    <col min="261" max="261" width="1.140625" style="1" customWidth="1"/>
    <col min="262" max="262" width="2.28515625" style="1" customWidth="1"/>
    <col min="263" max="263" width="5.42578125" style="1" customWidth="1"/>
    <col min="264" max="264" width="1.42578125" style="1" customWidth="1"/>
    <col min="265" max="265" width="13" style="1" customWidth="1"/>
    <col min="266" max="266" width="3" style="1" customWidth="1"/>
    <col min="267" max="267" width="6.85546875" style="1" customWidth="1"/>
    <col min="268" max="268" width="2.140625" style="1" customWidth="1"/>
    <col min="269" max="269" width="12.5703125" style="1" customWidth="1"/>
    <col min="270" max="270" width="2.85546875" style="1" customWidth="1"/>
    <col min="271" max="271" width="1.42578125" style="1" customWidth="1"/>
    <col min="272" max="272" width="2.5703125" style="1" customWidth="1"/>
    <col min="273" max="273" width="17.42578125" style="1" customWidth="1"/>
    <col min="274" max="274" width="1.140625" style="1" customWidth="1"/>
    <col min="275" max="275" width="2.28515625" style="1" customWidth="1"/>
    <col min="276" max="276" width="4.5703125" style="1" customWidth="1"/>
    <col min="277" max="277" width="3.42578125" style="1" customWidth="1"/>
    <col min="278" max="278" width="6.85546875" style="1" customWidth="1"/>
    <col min="279" max="279" width="1" style="1" customWidth="1"/>
    <col min="280" max="280" width="1.28515625" style="1" customWidth="1"/>
    <col min="281" max="281" width="2.28515625" style="1" customWidth="1"/>
    <col min="282" max="282" width="1.140625" style="1" customWidth="1"/>
    <col min="283" max="283" width="9.140625" style="1" customWidth="1"/>
    <col min="284" max="284" width="4" style="1" customWidth="1"/>
    <col min="285" max="285" width="1.5703125" style="1" customWidth="1"/>
    <col min="286" max="286" width="2.28515625" style="1" customWidth="1"/>
    <col min="287" max="512" width="6.85546875" style="1" customWidth="1"/>
    <col min="513" max="514" width="2.28515625" style="1" customWidth="1"/>
    <col min="515" max="515" width="16.7109375" style="1" customWidth="1"/>
    <col min="516" max="516" width="3.85546875" style="1" customWidth="1"/>
    <col min="517" max="517" width="1.140625" style="1" customWidth="1"/>
    <col min="518" max="518" width="2.28515625" style="1" customWidth="1"/>
    <col min="519" max="519" width="5.42578125" style="1" customWidth="1"/>
    <col min="520" max="520" width="1.42578125" style="1" customWidth="1"/>
    <col min="521" max="521" width="13" style="1" customWidth="1"/>
    <col min="522" max="522" width="3" style="1" customWidth="1"/>
    <col min="523" max="523" width="6.85546875" style="1" customWidth="1"/>
    <col min="524" max="524" width="2.140625" style="1" customWidth="1"/>
    <col min="525" max="525" width="12.5703125" style="1" customWidth="1"/>
    <col min="526" max="526" width="2.85546875" style="1" customWidth="1"/>
    <col min="527" max="527" width="1.42578125" style="1" customWidth="1"/>
    <col min="528" max="528" width="2.5703125" style="1" customWidth="1"/>
    <col min="529" max="529" width="17.42578125" style="1" customWidth="1"/>
    <col min="530" max="530" width="1.140625" style="1" customWidth="1"/>
    <col min="531" max="531" width="2.28515625" style="1" customWidth="1"/>
    <col min="532" max="532" width="4.5703125" style="1" customWidth="1"/>
    <col min="533" max="533" width="3.42578125" style="1" customWidth="1"/>
    <col min="534" max="534" width="6.85546875" style="1" customWidth="1"/>
    <col min="535" max="535" width="1" style="1" customWidth="1"/>
    <col min="536" max="536" width="1.28515625" style="1" customWidth="1"/>
    <col min="537" max="537" width="2.28515625" style="1" customWidth="1"/>
    <col min="538" max="538" width="1.140625" style="1" customWidth="1"/>
    <col min="539" max="539" width="9.140625" style="1" customWidth="1"/>
    <col min="540" max="540" width="4" style="1" customWidth="1"/>
    <col min="541" max="541" width="1.5703125" style="1" customWidth="1"/>
    <col min="542" max="542" width="2.28515625" style="1" customWidth="1"/>
    <col min="543" max="768" width="6.85546875" style="1" customWidth="1"/>
    <col min="769" max="770" width="2.28515625" style="1" customWidth="1"/>
    <col min="771" max="771" width="16.7109375" style="1" customWidth="1"/>
    <col min="772" max="772" width="3.85546875" style="1" customWidth="1"/>
    <col min="773" max="773" width="1.140625" style="1" customWidth="1"/>
    <col min="774" max="774" width="2.28515625" style="1" customWidth="1"/>
    <col min="775" max="775" width="5.42578125" style="1" customWidth="1"/>
    <col min="776" max="776" width="1.42578125" style="1" customWidth="1"/>
    <col min="777" max="777" width="13" style="1" customWidth="1"/>
    <col min="778" max="778" width="3" style="1" customWidth="1"/>
    <col min="779" max="779" width="6.85546875" style="1" customWidth="1"/>
    <col min="780" max="780" width="2.140625" style="1" customWidth="1"/>
    <col min="781" max="781" width="12.5703125" style="1" customWidth="1"/>
    <col min="782" max="782" width="2.85546875" style="1" customWidth="1"/>
    <col min="783" max="783" width="1.42578125" style="1" customWidth="1"/>
    <col min="784" max="784" width="2.5703125" style="1" customWidth="1"/>
    <col min="785" max="785" width="17.42578125" style="1" customWidth="1"/>
    <col min="786" max="786" width="1.140625" style="1" customWidth="1"/>
    <col min="787" max="787" width="2.28515625" style="1" customWidth="1"/>
    <col min="788" max="788" width="4.5703125" style="1" customWidth="1"/>
    <col min="789" max="789" width="3.42578125" style="1" customWidth="1"/>
    <col min="790" max="790" width="6.85546875" style="1" customWidth="1"/>
    <col min="791" max="791" width="1" style="1" customWidth="1"/>
    <col min="792" max="792" width="1.28515625" style="1" customWidth="1"/>
    <col min="793" max="793" width="2.28515625" style="1" customWidth="1"/>
    <col min="794" max="794" width="1.140625" style="1" customWidth="1"/>
    <col min="795" max="795" width="9.140625" style="1" customWidth="1"/>
    <col min="796" max="796" width="4" style="1" customWidth="1"/>
    <col min="797" max="797" width="1.5703125" style="1" customWidth="1"/>
    <col min="798" max="798" width="2.28515625" style="1" customWidth="1"/>
    <col min="799" max="1024" width="6.85546875" style="1" customWidth="1"/>
    <col min="1025" max="1026" width="2.28515625" style="1" customWidth="1"/>
    <col min="1027" max="1027" width="16.7109375" style="1" customWidth="1"/>
    <col min="1028" max="1028" width="3.85546875" style="1" customWidth="1"/>
    <col min="1029" max="1029" width="1.140625" style="1" customWidth="1"/>
    <col min="1030" max="1030" width="2.28515625" style="1" customWidth="1"/>
    <col min="1031" max="1031" width="5.42578125" style="1" customWidth="1"/>
    <col min="1032" max="1032" width="1.42578125" style="1" customWidth="1"/>
    <col min="1033" max="1033" width="13" style="1" customWidth="1"/>
    <col min="1034" max="1034" width="3" style="1" customWidth="1"/>
    <col min="1035" max="1035" width="6.85546875" style="1" customWidth="1"/>
    <col min="1036" max="1036" width="2.140625" style="1" customWidth="1"/>
    <col min="1037" max="1037" width="12.5703125" style="1" customWidth="1"/>
    <col min="1038" max="1038" width="2.85546875" style="1" customWidth="1"/>
    <col min="1039" max="1039" width="1.42578125" style="1" customWidth="1"/>
    <col min="1040" max="1040" width="2.5703125" style="1" customWidth="1"/>
    <col min="1041" max="1041" width="17.42578125" style="1" customWidth="1"/>
    <col min="1042" max="1042" width="1.140625" style="1" customWidth="1"/>
    <col min="1043" max="1043" width="2.28515625" style="1" customWidth="1"/>
    <col min="1044" max="1044" width="4.5703125" style="1" customWidth="1"/>
    <col min="1045" max="1045" width="3.42578125" style="1" customWidth="1"/>
    <col min="1046" max="1046" width="6.85546875" style="1" customWidth="1"/>
    <col min="1047" max="1047" width="1" style="1" customWidth="1"/>
    <col min="1048" max="1048" width="1.28515625" style="1" customWidth="1"/>
    <col min="1049" max="1049" width="2.28515625" style="1" customWidth="1"/>
    <col min="1050" max="1050" width="1.140625" style="1" customWidth="1"/>
    <col min="1051" max="1051" width="9.140625" style="1" customWidth="1"/>
    <col min="1052" max="1052" width="4" style="1" customWidth="1"/>
    <col min="1053" max="1053" width="1.5703125" style="1" customWidth="1"/>
    <col min="1054" max="1054" width="2.28515625" style="1" customWidth="1"/>
    <col min="1055" max="1280" width="6.85546875" style="1" customWidth="1"/>
    <col min="1281" max="1282" width="2.28515625" style="1" customWidth="1"/>
    <col min="1283" max="1283" width="16.7109375" style="1" customWidth="1"/>
    <col min="1284" max="1284" width="3.85546875" style="1" customWidth="1"/>
    <col min="1285" max="1285" width="1.140625" style="1" customWidth="1"/>
    <col min="1286" max="1286" width="2.28515625" style="1" customWidth="1"/>
    <col min="1287" max="1287" width="5.42578125" style="1" customWidth="1"/>
    <col min="1288" max="1288" width="1.42578125" style="1" customWidth="1"/>
    <col min="1289" max="1289" width="13" style="1" customWidth="1"/>
    <col min="1290" max="1290" width="3" style="1" customWidth="1"/>
    <col min="1291" max="1291" width="6.85546875" style="1" customWidth="1"/>
    <col min="1292" max="1292" width="2.140625" style="1" customWidth="1"/>
    <col min="1293" max="1293" width="12.5703125" style="1" customWidth="1"/>
    <col min="1294" max="1294" width="2.85546875" style="1" customWidth="1"/>
    <col min="1295" max="1295" width="1.42578125" style="1" customWidth="1"/>
    <col min="1296" max="1296" width="2.5703125" style="1" customWidth="1"/>
    <col min="1297" max="1297" width="17.42578125" style="1" customWidth="1"/>
    <col min="1298" max="1298" width="1.140625" style="1" customWidth="1"/>
    <col min="1299" max="1299" width="2.28515625" style="1" customWidth="1"/>
    <col min="1300" max="1300" width="4.5703125" style="1" customWidth="1"/>
    <col min="1301" max="1301" width="3.42578125" style="1" customWidth="1"/>
    <col min="1302" max="1302" width="6.85546875" style="1" customWidth="1"/>
    <col min="1303" max="1303" width="1" style="1" customWidth="1"/>
    <col min="1304" max="1304" width="1.28515625" style="1" customWidth="1"/>
    <col min="1305" max="1305" width="2.28515625" style="1" customWidth="1"/>
    <col min="1306" max="1306" width="1.140625" style="1" customWidth="1"/>
    <col min="1307" max="1307" width="9.140625" style="1" customWidth="1"/>
    <col min="1308" max="1308" width="4" style="1" customWidth="1"/>
    <col min="1309" max="1309" width="1.5703125" style="1" customWidth="1"/>
    <col min="1310" max="1310" width="2.28515625" style="1" customWidth="1"/>
    <col min="1311" max="1536" width="6.85546875" style="1" customWidth="1"/>
    <col min="1537" max="1538" width="2.28515625" style="1" customWidth="1"/>
    <col min="1539" max="1539" width="16.7109375" style="1" customWidth="1"/>
    <col min="1540" max="1540" width="3.85546875" style="1" customWidth="1"/>
    <col min="1541" max="1541" width="1.140625" style="1" customWidth="1"/>
    <col min="1542" max="1542" width="2.28515625" style="1" customWidth="1"/>
    <col min="1543" max="1543" width="5.42578125" style="1" customWidth="1"/>
    <col min="1544" max="1544" width="1.42578125" style="1" customWidth="1"/>
    <col min="1545" max="1545" width="13" style="1" customWidth="1"/>
    <col min="1546" max="1546" width="3" style="1" customWidth="1"/>
    <col min="1547" max="1547" width="6.85546875" style="1" customWidth="1"/>
    <col min="1548" max="1548" width="2.140625" style="1" customWidth="1"/>
    <col min="1549" max="1549" width="12.5703125" style="1" customWidth="1"/>
    <col min="1550" max="1550" width="2.85546875" style="1" customWidth="1"/>
    <col min="1551" max="1551" width="1.42578125" style="1" customWidth="1"/>
    <col min="1552" max="1552" width="2.5703125" style="1" customWidth="1"/>
    <col min="1553" max="1553" width="17.42578125" style="1" customWidth="1"/>
    <col min="1554" max="1554" width="1.140625" style="1" customWidth="1"/>
    <col min="1555" max="1555" width="2.28515625" style="1" customWidth="1"/>
    <col min="1556" max="1556" width="4.5703125" style="1" customWidth="1"/>
    <col min="1557" max="1557" width="3.42578125" style="1" customWidth="1"/>
    <col min="1558" max="1558" width="6.85546875" style="1" customWidth="1"/>
    <col min="1559" max="1559" width="1" style="1" customWidth="1"/>
    <col min="1560" max="1560" width="1.28515625" style="1" customWidth="1"/>
    <col min="1561" max="1561" width="2.28515625" style="1" customWidth="1"/>
    <col min="1562" max="1562" width="1.140625" style="1" customWidth="1"/>
    <col min="1563" max="1563" width="9.140625" style="1" customWidth="1"/>
    <col min="1564" max="1564" width="4" style="1" customWidth="1"/>
    <col min="1565" max="1565" width="1.5703125" style="1" customWidth="1"/>
    <col min="1566" max="1566" width="2.28515625" style="1" customWidth="1"/>
    <col min="1567" max="1792" width="6.85546875" style="1" customWidth="1"/>
    <col min="1793" max="1794" width="2.28515625" style="1" customWidth="1"/>
    <col min="1795" max="1795" width="16.7109375" style="1" customWidth="1"/>
    <col min="1796" max="1796" width="3.85546875" style="1" customWidth="1"/>
    <col min="1797" max="1797" width="1.140625" style="1" customWidth="1"/>
    <col min="1798" max="1798" width="2.28515625" style="1" customWidth="1"/>
    <col min="1799" max="1799" width="5.42578125" style="1" customWidth="1"/>
    <col min="1800" max="1800" width="1.42578125" style="1" customWidth="1"/>
    <col min="1801" max="1801" width="13" style="1" customWidth="1"/>
    <col min="1802" max="1802" width="3" style="1" customWidth="1"/>
    <col min="1803" max="1803" width="6.85546875" style="1" customWidth="1"/>
    <col min="1804" max="1804" width="2.140625" style="1" customWidth="1"/>
    <col min="1805" max="1805" width="12.5703125" style="1" customWidth="1"/>
    <col min="1806" max="1806" width="2.85546875" style="1" customWidth="1"/>
    <col min="1807" max="1807" width="1.42578125" style="1" customWidth="1"/>
    <col min="1808" max="1808" width="2.5703125" style="1" customWidth="1"/>
    <col min="1809" max="1809" width="17.42578125" style="1" customWidth="1"/>
    <col min="1810" max="1810" width="1.140625" style="1" customWidth="1"/>
    <col min="1811" max="1811" width="2.28515625" style="1" customWidth="1"/>
    <col min="1812" max="1812" width="4.5703125" style="1" customWidth="1"/>
    <col min="1813" max="1813" width="3.42578125" style="1" customWidth="1"/>
    <col min="1814" max="1814" width="6.85546875" style="1" customWidth="1"/>
    <col min="1815" max="1815" width="1" style="1" customWidth="1"/>
    <col min="1816" max="1816" width="1.28515625" style="1" customWidth="1"/>
    <col min="1817" max="1817" width="2.28515625" style="1" customWidth="1"/>
    <col min="1818" max="1818" width="1.140625" style="1" customWidth="1"/>
    <col min="1819" max="1819" width="9.140625" style="1" customWidth="1"/>
    <col min="1820" max="1820" width="4" style="1" customWidth="1"/>
    <col min="1821" max="1821" width="1.5703125" style="1" customWidth="1"/>
    <col min="1822" max="1822" width="2.28515625" style="1" customWidth="1"/>
    <col min="1823" max="2048" width="6.85546875" style="1" customWidth="1"/>
    <col min="2049" max="2050" width="2.28515625" style="1" customWidth="1"/>
    <col min="2051" max="2051" width="16.7109375" style="1" customWidth="1"/>
    <col min="2052" max="2052" width="3.85546875" style="1" customWidth="1"/>
    <col min="2053" max="2053" width="1.140625" style="1" customWidth="1"/>
    <col min="2054" max="2054" width="2.28515625" style="1" customWidth="1"/>
    <col min="2055" max="2055" width="5.42578125" style="1" customWidth="1"/>
    <col min="2056" max="2056" width="1.42578125" style="1" customWidth="1"/>
    <col min="2057" max="2057" width="13" style="1" customWidth="1"/>
    <col min="2058" max="2058" width="3" style="1" customWidth="1"/>
    <col min="2059" max="2059" width="6.85546875" style="1" customWidth="1"/>
    <col min="2060" max="2060" width="2.140625" style="1" customWidth="1"/>
    <col min="2061" max="2061" width="12.5703125" style="1" customWidth="1"/>
    <col min="2062" max="2062" width="2.85546875" style="1" customWidth="1"/>
    <col min="2063" max="2063" width="1.42578125" style="1" customWidth="1"/>
    <col min="2064" max="2064" width="2.5703125" style="1" customWidth="1"/>
    <col min="2065" max="2065" width="17.42578125" style="1" customWidth="1"/>
    <col min="2066" max="2066" width="1.140625" style="1" customWidth="1"/>
    <col min="2067" max="2067" width="2.28515625" style="1" customWidth="1"/>
    <col min="2068" max="2068" width="4.5703125" style="1" customWidth="1"/>
    <col min="2069" max="2069" width="3.42578125" style="1" customWidth="1"/>
    <col min="2070" max="2070" width="6.85546875" style="1" customWidth="1"/>
    <col min="2071" max="2071" width="1" style="1" customWidth="1"/>
    <col min="2072" max="2072" width="1.28515625" style="1" customWidth="1"/>
    <col min="2073" max="2073" width="2.28515625" style="1" customWidth="1"/>
    <col min="2074" max="2074" width="1.140625" style="1" customWidth="1"/>
    <col min="2075" max="2075" width="9.140625" style="1" customWidth="1"/>
    <col min="2076" max="2076" width="4" style="1" customWidth="1"/>
    <col min="2077" max="2077" width="1.5703125" style="1" customWidth="1"/>
    <col min="2078" max="2078" width="2.28515625" style="1" customWidth="1"/>
    <col min="2079" max="2304" width="6.85546875" style="1" customWidth="1"/>
    <col min="2305" max="2306" width="2.28515625" style="1" customWidth="1"/>
    <col min="2307" max="2307" width="16.7109375" style="1" customWidth="1"/>
    <col min="2308" max="2308" width="3.85546875" style="1" customWidth="1"/>
    <col min="2309" max="2309" width="1.140625" style="1" customWidth="1"/>
    <col min="2310" max="2310" width="2.28515625" style="1" customWidth="1"/>
    <col min="2311" max="2311" width="5.42578125" style="1" customWidth="1"/>
    <col min="2312" max="2312" width="1.42578125" style="1" customWidth="1"/>
    <col min="2313" max="2313" width="13" style="1" customWidth="1"/>
    <col min="2314" max="2314" width="3" style="1" customWidth="1"/>
    <col min="2315" max="2315" width="6.85546875" style="1" customWidth="1"/>
    <col min="2316" max="2316" width="2.140625" style="1" customWidth="1"/>
    <col min="2317" max="2317" width="12.5703125" style="1" customWidth="1"/>
    <col min="2318" max="2318" width="2.85546875" style="1" customWidth="1"/>
    <col min="2319" max="2319" width="1.42578125" style="1" customWidth="1"/>
    <col min="2320" max="2320" width="2.5703125" style="1" customWidth="1"/>
    <col min="2321" max="2321" width="17.42578125" style="1" customWidth="1"/>
    <col min="2322" max="2322" width="1.140625" style="1" customWidth="1"/>
    <col min="2323" max="2323" width="2.28515625" style="1" customWidth="1"/>
    <col min="2324" max="2324" width="4.5703125" style="1" customWidth="1"/>
    <col min="2325" max="2325" width="3.42578125" style="1" customWidth="1"/>
    <col min="2326" max="2326" width="6.85546875" style="1" customWidth="1"/>
    <col min="2327" max="2327" width="1" style="1" customWidth="1"/>
    <col min="2328" max="2328" width="1.28515625" style="1" customWidth="1"/>
    <col min="2329" max="2329" width="2.28515625" style="1" customWidth="1"/>
    <col min="2330" max="2330" width="1.140625" style="1" customWidth="1"/>
    <col min="2331" max="2331" width="9.140625" style="1" customWidth="1"/>
    <col min="2332" max="2332" width="4" style="1" customWidth="1"/>
    <col min="2333" max="2333" width="1.5703125" style="1" customWidth="1"/>
    <col min="2334" max="2334" width="2.28515625" style="1" customWidth="1"/>
    <col min="2335" max="2560" width="6.85546875" style="1" customWidth="1"/>
    <col min="2561" max="2562" width="2.28515625" style="1" customWidth="1"/>
    <col min="2563" max="2563" width="16.7109375" style="1" customWidth="1"/>
    <col min="2564" max="2564" width="3.85546875" style="1" customWidth="1"/>
    <col min="2565" max="2565" width="1.140625" style="1" customWidth="1"/>
    <col min="2566" max="2566" width="2.28515625" style="1" customWidth="1"/>
    <col min="2567" max="2567" width="5.42578125" style="1" customWidth="1"/>
    <col min="2568" max="2568" width="1.42578125" style="1" customWidth="1"/>
    <col min="2569" max="2569" width="13" style="1" customWidth="1"/>
    <col min="2570" max="2570" width="3" style="1" customWidth="1"/>
    <col min="2571" max="2571" width="6.85546875" style="1" customWidth="1"/>
    <col min="2572" max="2572" width="2.140625" style="1" customWidth="1"/>
    <col min="2573" max="2573" width="12.5703125" style="1" customWidth="1"/>
    <col min="2574" max="2574" width="2.85546875" style="1" customWidth="1"/>
    <col min="2575" max="2575" width="1.42578125" style="1" customWidth="1"/>
    <col min="2576" max="2576" width="2.5703125" style="1" customWidth="1"/>
    <col min="2577" max="2577" width="17.42578125" style="1" customWidth="1"/>
    <col min="2578" max="2578" width="1.140625" style="1" customWidth="1"/>
    <col min="2579" max="2579" width="2.28515625" style="1" customWidth="1"/>
    <col min="2580" max="2580" width="4.5703125" style="1" customWidth="1"/>
    <col min="2581" max="2581" width="3.42578125" style="1" customWidth="1"/>
    <col min="2582" max="2582" width="6.85546875" style="1" customWidth="1"/>
    <col min="2583" max="2583" width="1" style="1" customWidth="1"/>
    <col min="2584" max="2584" width="1.28515625" style="1" customWidth="1"/>
    <col min="2585" max="2585" width="2.28515625" style="1" customWidth="1"/>
    <col min="2586" max="2586" width="1.140625" style="1" customWidth="1"/>
    <col min="2587" max="2587" width="9.140625" style="1" customWidth="1"/>
    <col min="2588" max="2588" width="4" style="1" customWidth="1"/>
    <col min="2589" max="2589" width="1.5703125" style="1" customWidth="1"/>
    <col min="2590" max="2590" width="2.28515625" style="1" customWidth="1"/>
    <col min="2591" max="2816" width="6.85546875" style="1" customWidth="1"/>
    <col min="2817" max="2818" width="2.28515625" style="1" customWidth="1"/>
    <col min="2819" max="2819" width="16.7109375" style="1" customWidth="1"/>
    <col min="2820" max="2820" width="3.85546875" style="1" customWidth="1"/>
    <col min="2821" max="2821" width="1.140625" style="1" customWidth="1"/>
    <col min="2822" max="2822" width="2.28515625" style="1" customWidth="1"/>
    <col min="2823" max="2823" width="5.42578125" style="1" customWidth="1"/>
    <col min="2824" max="2824" width="1.42578125" style="1" customWidth="1"/>
    <col min="2825" max="2825" width="13" style="1" customWidth="1"/>
    <col min="2826" max="2826" width="3" style="1" customWidth="1"/>
    <col min="2827" max="2827" width="6.85546875" style="1" customWidth="1"/>
    <col min="2828" max="2828" width="2.140625" style="1" customWidth="1"/>
    <col min="2829" max="2829" width="12.5703125" style="1" customWidth="1"/>
    <col min="2830" max="2830" width="2.85546875" style="1" customWidth="1"/>
    <col min="2831" max="2831" width="1.42578125" style="1" customWidth="1"/>
    <col min="2832" max="2832" width="2.5703125" style="1" customWidth="1"/>
    <col min="2833" max="2833" width="17.42578125" style="1" customWidth="1"/>
    <col min="2834" max="2834" width="1.140625" style="1" customWidth="1"/>
    <col min="2835" max="2835" width="2.28515625" style="1" customWidth="1"/>
    <col min="2836" max="2836" width="4.5703125" style="1" customWidth="1"/>
    <col min="2837" max="2837" width="3.42578125" style="1" customWidth="1"/>
    <col min="2838" max="2838" width="6.85546875" style="1" customWidth="1"/>
    <col min="2839" max="2839" width="1" style="1" customWidth="1"/>
    <col min="2840" max="2840" width="1.28515625" style="1" customWidth="1"/>
    <col min="2841" max="2841" width="2.28515625" style="1" customWidth="1"/>
    <col min="2842" max="2842" width="1.140625" style="1" customWidth="1"/>
    <col min="2843" max="2843" width="9.140625" style="1" customWidth="1"/>
    <col min="2844" max="2844" width="4" style="1" customWidth="1"/>
    <col min="2845" max="2845" width="1.5703125" style="1" customWidth="1"/>
    <col min="2846" max="2846" width="2.28515625" style="1" customWidth="1"/>
    <col min="2847" max="3072" width="6.85546875" style="1" customWidth="1"/>
    <col min="3073" max="3074" width="2.28515625" style="1" customWidth="1"/>
    <col min="3075" max="3075" width="16.7109375" style="1" customWidth="1"/>
    <col min="3076" max="3076" width="3.85546875" style="1" customWidth="1"/>
    <col min="3077" max="3077" width="1.140625" style="1" customWidth="1"/>
    <col min="3078" max="3078" width="2.28515625" style="1" customWidth="1"/>
    <col min="3079" max="3079" width="5.42578125" style="1" customWidth="1"/>
    <col min="3080" max="3080" width="1.42578125" style="1" customWidth="1"/>
    <col min="3081" max="3081" width="13" style="1" customWidth="1"/>
    <col min="3082" max="3082" width="3" style="1" customWidth="1"/>
    <col min="3083" max="3083" width="6.85546875" style="1" customWidth="1"/>
    <col min="3084" max="3084" width="2.140625" style="1" customWidth="1"/>
    <col min="3085" max="3085" width="12.5703125" style="1" customWidth="1"/>
    <col min="3086" max="3086" width="2.85546875" style="1" customWidth="1"/>
    <col min="3087" max="3087" width="1.42578125" style="1" customWidth="1"/>
    <col min="3088" max="3088" width="2.5703125" style="1" customWidth="1"/>
    <col min="3089" max="3089" width="17.42578125" style="1" customWidth="1"/>
    <col min="3090" max="3090" width="1.140625" style="1" customWidth="1"/>
    <col min="3091" max="3091" width="2.28515625" style="1" customWidth="1"/>
    <col min="3092" max="3092" width="4.5703125" style="1" customWidth="1"/>
    <col min="3093" max="3093" width="3.42578125" style="1" customWidth="1"/>
    <col min="3094" max="3094" width="6.85546875" style="1" customWidth="1"/>
    <col min="3095" max="3095" width="1" style="1" customWidth="1"/>
    <col min="3096" max="3096" width="1.28515625" style="1" customWidth="1"/>
    <col min="3097" max="3097" width="2.28515625" style="1" customWidth="1"/>
    <col min="3098" max="3098" width="1.140625" style="1" customWidth="1"/>
    <col min="3099" max="3099" width="9.140625" style="1" customWidth="1"/>
    <col min="3100" max="3100" width="4" style="1" customWidth="1"/>
    <col min="3101" max="3101" width="1.5703125" style="1" customWidth="1"/>
    <col min="3102" max="3102" width="2.28515625" style="1" customWidth="1"/>
    <col min="3103" max="3328" width="6.85546875" style="1" customWidth="1"/>
    <col min="3329" max="3330" width="2.28515625" style="1" customWidth="1"/>
    <col min="3331" max="3331" width="16.7109375" style="1" customWidth="1"/>
    <col min="3332" max="3332" width="3.85546875" style="1" customWidth="1"/>
    <col min="3333" max="3333" width="1.140625" style="1" customWidth="1"/>
    <col min="3334" max="3334" width="2.28515625" style="1" customWidth="1"/>
    <col min="3335" max="3335" width="5.42578125" style="1" customWidth="1"/>
    <col min="3336" max="3336" width="1.42578125" style="1" customWidth="1"/>
    <col min="3337" max="3337" width="13" style="1" customWidth="1"/>
    <col min="3338" max="3338" width="3" style="1" customWidth="1"/>
    <col min="3339" max="3339" width="6.85546875" style="1" customWidth="1"/>
    <col min="3340" max="3340" width="2.140625" style="1" customWidth="1"/>
    <col min="3341" max="3341" width="12.5703125" style="1" customWidth="1"/>
    <col min="3342" max="3342" width="2.85546875" style="1" customWidth="1"/>
    <col min="3343" max="3343" width="1.42578125" style="1" customWidth="1"/>
    <col min="3344" max="3344" width="2.5703125" style="1" customWidth="1"/>
    <col min="3345" max="3345" width="17.42578125" style="1" customWidth="1"/>
    <col min="3346" max="3346" width="1.140625" style="1" customWidth="1"/>
    <col min="3347" max="3347" width="2.28515625" style="1" customWidth="1"/>
    <col min="3348" max="3348" width="4.5703125" style="1" customWidth="1"/>
    <col min="3349" max="3349" width="3.42578125" style="1" customWidth="1"/>
    <col min="3350" max="3350" width="6.85546875" style="1" customWidth="1"/>
    <col min="3351" max="3351" width="1" style="1" customWidth="1"/>
    <col min="3352" max="3352" width="1.28515625" style="1" customWidth="1"/>
    <col min="3353" max="3353" width="2.28515625" style="1" customWidth="1"/>
    <col min="3354" max="3354" width="1.140625" style="1" customWidth="1"/>
    <col min="3355" max="3355" width="9.140625" style="1" customWidth="1"/>
    <col min="3356" max="3356" width="4" style="1" customWidth="1"/>
    <col min="3357" max="3357" width="1.5703125" style="1" customWidth="1"/>
    <col min="3358" max="3358" width="2.28515625" style="1" customWidth="1"/>
    <col min="3359" max="3584" width="6.85546875" style="1" customWidth="1"/>
    <col min="3585" max="3586" width="2.28515625" style="1" customWidth="1"/>
    <col min="3587" max="3587" width="16.7109375" style="1" customWidth="1"/>
    <col min="3588" max="3588" width="3.85546875" style="1" customWidth="1"/>
    <col min="3589" max="3589" width="1.140625" style="1" customWidth="1"/>
    <col min="3590" max="3590" width="2.28515625" style="1" customWidth="1"/>
    <col min="3591" max="3591" width="5.42578125" style="1" customWidth="1"/>
    <col min="3592" max="3592" width="1.42578125" style="1" customWidth="1"/>
    <col min="3593" max="3593" width="13" style="1" customWidth="1"/>
    <col min="3594" max="3594" width="3" style="1" customWidth="1"/>
    <col min="3595" max="3595" width="6.85546875" style="1" customWidth="1"/>
    <col min="3596" max="3596" width="2.140625" style="1" customWidth="1"/>
    <col min="3597" max="3597" width="12.5703125" style="1" customWidth="1"/>
    <col min="3598" max="3598" width="2.85546875" style="1" customWidth="1"/>
    <col min="3599" max="3599" width="1.42578125" style="1" customWidth="1"/>
    <col min="3600" max="3600" width="2.5703125" style="1" customWidth="1"/>
    <col min="3601" max="3601" width="17.42578125" style="1" customWidth="1"/>
    <col min="3602" max="3602" width="1.140625" style="1" customWidth="1"/>
    <col min="3603" max="3603" width="2.28515625" style="1" customWidth="1"/>
    <col min="3604" max="3604" width="4.5703125" style="1" customWidth="1"/>
    <col min="3605" max="3605" width="3.42578125" style="1" customWidth="1"/>
    <col min="3606" max="3606" width="6.85546875" style="1" customWidth="1"/>
    <col min="3607" max="3607" width="1" style="1" customWidth="1"/>
    <col min="3608" max="3608" width="1.28515625" style="1" customWidth="1"/>
    <col min="3609" max="3609" width="2.28515625" style="1" customWidth="1"/>
    <col min="3610" max="3610" width="1.140625" style="1" customWidth="1"/>
    <col min="3611" max="3611" width="9.140625" style="1" customWidth="1"/>
    <col min="3612" max="3612" width="4" style="1" customWidth="1"/>
    <col min="3613" max="3613" width="1.5703125" style="1" customWidth="1"/>
    <col min="3614" max="3614" width="2.28515625" style="1" customWidth="1"/>
    <col min="3615" max="3840" width="6.85546875" style="1" customWidth="1"/>
    <col min="3841" max="3842" width="2.28515625" style="1" customWidth="1"/>
    <col min="3843" max="3843" width="16.7109375" style="1" customWidth="1"/>
    <col min="3844" max="3844" width="3.85546875" style="1" customWidth="1"/>
    <col min="3845" max="3845" width="1.140625" style="1" customWidth="1"/>
    <col min="3846" max="3846" width="2.28515625" style="1" customWidth="1"/>
    <col min="3847" max="3847" width="5.42578125" style="1" customWidth="1"/>
    <col min="3848" max="3848" width="1.42578125" style="1" customWidth="1"/>
    <col min="3849" max="3849" width="13" style="1" customWidth="1"/>
    <col min="3850" max="3850" width="3" style="1" customWidth="1"/>
    <col min="3851" max="3851" width="6.85546875" style="1" customWidth="1"/>
    <col min="3852" max="3852" width="2.140625" style="1" customWidth="1"/>
    <col min="3853" max="3853" width="12.5703125" style="1" customWidth="1"/>
    <col min="3854" max="3854" width="2.85546875" style="1" customWidth="1"/>
    <col min="3855" max="3855" width="1.42578125" style="1" customWidth="1"/>
    <col min="3856" max="3856" width="2.5703125" style="1" customWidth="1"/>
    <col min="3857" max="3857" width="17.42578125" style="1" customWidth="1"/>
    <col min="3858" max="3858" width="1.140625" style="1" customWidth="1"/>
    <col min="3859" max="3859" width="2.28515625" style="1" customWidth="1"/>
    <col min="3860" max="3860" width="4.5703125" style="1" customWidth="1"/>
    <col min="3861" max="3861" width="3.42578125" style="1" customWidth="1"/>
    <col min="3862" max="3862" width="6.85546875" style="1" customWidth="1"/>
    <col min="3863" max="3863" width="1" style="1" customWidth="1"/>
    <col min="3864" max="3864" width="1.28515625" style="1" customWidth="1"/>
    <col min="3865" max="3865" width="2.28515625" style="1" customWidth="1"/>
    <col min="3866" max="3866" width="1.140625" style="1" customWidth="1"/>
    <col min="3867" max="3867" width="9.140625" style="1" customWidth="1"/>
    <col min="3868" max="3868" width="4" style="1" customWidth="1"/>
    <col min="3869" max="3869" width="1.5703125" style="1" customWidth="1"/>
    <col min="3870" max="3870" width="2.28515625" style="1" customWidth="1"/>
    <col min="3871" max="4096" width="6.85546875" style="1" customWidth="1"/>
    <col min="4097" max="4098" width="2.28515625" style="1" customWidth="1"/>
    <col min="4099" max="4099" width="16.7109375" style="1" customWidth="1"/>
    <col min="4100" max="4100" width="3.85546875" style="1" customWidth="1"/>
    <col min="4101" max="4101" width="1.140625" style="1" customWidth="1"/>
    <col min="4102" max="4102" width="2.28515625" style="1" customWidth="1"/>
    <col min="4103" max="4103" width="5.42578125" style="1" customWidth="1"/>
    <col min="4104" max="4104" width="1.42578125" style="1" customWidth="1"/>
    <col min="4105" max="4105" width="13" style="1" customWidth="1"/>
    <col min="4106" max="4106" width="3" style="1" customWidth="1"/>
    <col min="4107" max="4107" width="6.85546875" style="1" customWidth="1"/>
    <col min="4108" max="4108" width="2.140625" style="1" customWidth="1"/>
    <col min="4109" max="4109" width="12.5703125" style="1" customWidth="1"/>
    <col min="4110" max="4110" width="2.85546875" style="1" customWidth="1"/>
    <col min="4111" max="4111" width="1.42578125" style="1" customWidth="1"/>
    <col min="4112" max="4112" width="2.5703125" style="1" customWidth="1"/>
    <col min="4113" max="4113" width="17.42578125" style="1" customWidth="1"/>
    <col min="4114" max="4114" width="1.140625" style="1" customWidth="1"/>
    <col min="4115" max="4115" width="2.28515625" style="1" customWidth="1"/>
    <col min="4116" max="4116" width="4.5703125" style="1" customWidth="1"/>
    <col min="4117" max="4117" width="3.42578125" style="1" customWidth="1"/>
    <col min="4118" max="4118" width="6.85546875" style="1" customWidth="1"/>
    <col min="4119" max="4119" width="1" style="1" customWidth="1"/>
    <col min="4120" max="4120" width="1.28515625" style="1" customWidth="1"/>
    <col min="4121" max="4121" width="2.28515625" style="1" customWidth="1"/>
    <col min="4122" max="4122" width="1.140625" style="1" customWidth="1"/>
    <col min="4123" max="4123" width="9.140625" style="1" customWidth="1"/>
    <col min="4124" max="4124" width="4" style="1" customWidth="1"/>
    <col min="4125" max="4125" width="1.5703125" style="1" customWidth="1"/>
    <col min="4126" max="4126" width="2.28515625" style="1" customWidth="1"/>
    <col min="4127" max="4352" width="6.85546875" style="1" customWidth="1"/>
    <col min="4353" max="4354" width="2.28515625" style="1" customWidth="1"/>
    <col min="4355" max="4355" width="16.7109375" style="1" customWidth="1"/>
    <col min="4356" max="4356" width="3.85546875" style="1" customWidth="1"/>
    <col min="4357" max="4357" width="1.140625" style="1" customWidth="1"/>
    <col min="4358" max="4358" width="2.28515625" style="1" customWidth="1"/>
    <col min="4359" max="4359" width="5.42578125" style="1" customWidth="1"/>
    <col min="4360" max="4360" width="1.42578125" style="1" customWidth="1"/>
    <col min="4361" max="4361" width="13" style="1" customWidth="1"/>
    <col min="4362" max="4362" width="3" style="1" customWidth="1"/>
    <col min="4363" max="4363" width="6.85546875" style="1" customWidth="1"/>
    <col min="4364" max="4364" width="2.140625" style="1" customWidth="1"/>
    <col min="4365" max="4365" width="12.5703125" style="1" customWidth="1"/>
    <col min="4366" max="4366" width="2.85546875" style="1" customWidth="1"/>
    <col min="4367" max="4367" width="1.42578125" style="1" customWidth="1"/>
    <col min="4368" max="4368" width="2.5703125" style="1" customWidth="1"/>
    <col min="4369" max="4369" width="17.42578125" style="1" customWidth="1"/>
    <col min="4370" max="4370" width="1.140625" style="1" customWidth="1"/>
    <col min="4371" max="4371" width="2.28515625" style="1" customWidth="1"/>
    <col min="4372" max="4372" width="4.5703125" style="1" customWidth="1"/>
    <col min="4373" max="4373" width="3.42578125" style="1" customWidth="1"/>
    <col min="4374" max="4374" width="6.85546875" style="1" customWidth="1"/>
    <col min="4375" max="4375" width="1" style="1" customWidth="1"/>
    <col min="4376" max="4376" width="1.28515625" style="1" customWidth="1"/>
    <col min="4377" max="4377" width="2.28515625" style="1" customWidth="1"/>
    <col min="4378" max="4378" width="1.140625" style="1" customWidth="1"/>
    <col min="4379" max="4379" width="9.140625" style="1" customWidth="1"/>
    <col min="4380" max="4380" width="4" style="1" customWidth="1"/>
    <col min="4381" max="4381" width="1.5703125" style="1" customWidth="1"/>
    <col min="4382" max="4382" width="2.28515625" style="1" customWidth="1"/>
    <col min="4383" max="4608" width="6.85546875" style="1" customWidth="1"/>
    <col min="4609" max="4610" width="2.28515625" style="1" customWidth="1"/>
    <col min="4611" max="4611" width="16.7109375" style="1" customWidth="1"/>
    <col min="4612" max="4612" width="3.85546875" style="1" customWidth="1"/>
    <col min="4613" max="4613" width="1.140625" style="1" customWidth="1"/>
    <col min="4614" max="4614" width="2.28515625" style="1" customWidth="1"/>
    <col min="4615" max="4615" width="5.42578125" style="1" customWidth="1"/>
    <col min="4616" max="4616" width="1.42578125" style="1" customWidth="1"/>
    <col min="4617" max="4617" width="13" style="1" customWidth="1"/>
    <col min="4618" max="4618" width="3" style="1" customWidth="1"/>
    <col min="4619" max="4619" width="6.85546875" style="1" customWidth="1"/>
    <col min="4620" max="4620" width="2.140625" style="1" customWidth="1"/>
    <col min="4621" max="4621" width="12.5703125" style="1" customWidth="1"/>
    <col min="4622" max="4622" width="2.85546875" style="1" customWidth="1"/>
    <col min="4623" max="4623" width="1.42578125" style="1" customWidth="1"/>
    <col min="4624" max="4624" width="2.5703125" style="1" customWidth="1"/>
    <col min="4625" max="4625" width="17.42578125" style="1" customWidth="1"/>
    <col min="4626" max="4626" width="1.140625" style="1" customWidth="1"/>
    <col min="4627" max="4627" width="2.28515625" style="1" customWidth="1"/>
    <col min="4628" max="4628" width="4.5703125" style="1" customWidth="1"/>
    <col min="4629" max="4629" width="3.42578125" style="1" customWidth="1"/>
    <col min="4630" max="4630" width="6.85546875" style="1" customWidth="1"/>
    <col min="4631" max="4631" width="1" style="1" customWidth="1"/>
    <col min="4632" max="4632" width="1.28515625" style="1" customWidth="1"/>
    <col min="4633" max="4633" width="2.28515625" style="1" customWidth="1"/>
    <col min="4634" max="4634" width="1.140625" style="1" customWidth="1"/>
    <col min="4635" max="4635" width="9.140625" style="1" customWidth="1"/>
    <col min="4636" max="4636" width="4" style="1" customWidth="1"/>
    <col min="4637" max="4637" width="1.5703125" style="1" customWidth="1"/>
    <col min="4638" max="4638" width="2.28515625" style="1" customWidth="1"/>
    <col min="4639" max="4864" width="6.85546875" style="1" customWidth="1"/>
    <col min="4865" max="4866" width="2.28515625" style="1" customWidth="1"/>
    <col min="4867" max="4867" width="16.7109375" style="1" customWidth="1"/>
    <col min="4868" max="4868" width="3.85546875" style="1" customWidth="1"/>
    <col min="4869" max="4869" width="1.140625" style="1" customWidth="1"/>
    <col min="4870" max="4870" width="2.28515625" style="1" customWidth="1"/>
    <col min="4871" max="4871" width="5.42578125" style="1" customWidth="1"/>
    <col min="4872" max="4872" width="1.42578125" style="1" customWidth="1"/>
    <col min="4873" max="4873" width="13" style="1" customWidth="1"/>
    <col min="4874" max="4874" width="3" style="1" customWidth="1"/>
    <col min="4875" max="4875" width="6.85546875" style="1" customWidth="1"/>
    <col min="4876" max="4876" width="2.140625" style="1" customWidth="1"/>
    <col min="4877" max="4877" width="12.5703125" style="1" customWidth="1"/>
    <col min="4878" max="4878" width="2.85546875" style="1" customWidth="1"/>
    <col min="4879" max="4879" width="1.42578125" style="1" customWidth="1"/>
    <col min="4880" max="4880" width="2.5703125" style="1" customWidth="1"/>
    <col min="4881" max="4881" width="17.42578125" style="1" customWidth="1"/>
    <col min="4882" max="4882" width="1.140625" style="1" customWidth="1"/>
    <col min="4883" max="4883" width="2.28515625" style="1" customWidth="1"/>
    <col min="4884" max="4884" width="4.5703125" style="1" customWidth="1"/>
    <col min="4885" max="4885" width="3.42578125" style="1" customWidth="1"/>
    <col min="4886" max="4886" width="6.85546875" style="1" customWidth="1"/>
    <col min="4887" max="4887" width="1" style="1" customWidth="1"/>
    <col min="4888" max="4888" width="1.28515625" style="1" customWidth="1"/>
    <col min="4889" max="4889" width="2.28515625" style="1" customWidth="1"/>
    <col min="4890" max="4890" width="1.140625" style="1" customWidth="1"/>
    <col min="4891" max="4891" width="9.140625" style="1" customWidth="1"/>
    <col min="4892" max="4892" width="4" style="1" customWidth="1"/>
    <col min="4893" max="4893" width="1.5703125" style="1" customWidth="1"/>
    <col min="4894" max="4894" width="2.28515625" style="1" customWidth="1"/>
    <col min="4895" max="5120" width="6.85546875" style="1" customWidth="1"/>
    <col min="5121" max="5122" width="2.28515625" style="1" customWidth="1"/>
    <col min="5123" max="5123" width="16.7109375" style="1" customWidth="1"/>
    <col min="5124" max="5124" width="3.85546875" style="1" customWidth="1"/>
    <col min="5125" max="5125" width="1.140625" style="1" customWidth="1"/>
    <col min="5126" max="5126" width="2.28515625" style="1" customWidth="1"/>
    <col min="5127" max="5127" width="5.42578125" style="1" customWidth="1"/>
    <col min="5128" max="5128" width="1.42578125" style="1" customWidth="1"/>
    <col min="5129" max="5129" width="13" style="1" customWidth="1"/>
    <col min="5130" max="5130" width="3" style="1" customWidth="1"/>
    <col min="5131" max="5131" width="6.85546875" style="1" customWidth="1"/>
    <col min="5132" max="5132" width="2.140625" style="1" customWidth="1"/>
    <col min="5133" max="5133" width="12.5703125" style="1" customWidth="1"/>
    <col min="5134" max="5134" width="2.85546875" style="1" customWidth="1"/>
    <col min="5135" max="5135" width="1.42578125" style="1" customWidth="1"/>
    <col min="5136" max="5136" width="2.5703125" style="1" customWidth="1"/>
    <col min="5137" max="5137" width="17.42578125" style="1" customWidth="1"/>
    <col min="5138" max="5138" width="1.140625" style="1" customWidth="1"/>
    <col min="5139" max="5139" width="2.28515625" style="1" customWidth="1"/>
    <col min="5140" max="5140" width="4.5703125" style="1" customWidth="1"/>
    <col min="5141" max="5141" width="3.42578125" style="1" customWidth="1"/>
    <col min="5142" max="5142" width="6.85546875" style="1" customWidth="1"/>
    <col min="5143" max="5143" width="1" style="1" customWidth="1"/>
    <col min="5144" max="5144" width="1.28515625" style="1" customWidth="1"/>
    <col min="5145" max="5145" width="2.28515625" style="1" customWidth="1"/>
    <col min="5146" max="5146" width="1.140625" style="1" customWidth="1"/>
    <col min="5147" max="5147" width="9.140625" style="1" customWidth="1"/>
    <col min="5148" max="5148" width="4" style="1" customWidth="1"/>
    <col min="5149" max="5149" width="1.5703125" style="1" customWidth="1"/>
    <col min="5150" max="5150" width="2.28515625" style="1" customWidth="1"/>
    <col min="5151" max="5376" width="6.85546875" style="1" customWidth="1"/>
    <col min="5377" max="5378" width="2.28515625" style="1" customWidth="1"/>
    <col min="5379" max="5379" width="16.7109375" style="1" customWidth="1"/>
    <col min="5380" max="5380" width="3.85546875" style="1" customWidth="1"/>
    <col min="5381" max="5381" width="1.140625" style="1" customWidth="1"/>
    <col min="5382" max="5382" width="2.28515625" style="1" customWidth="1"/>
    <col min="5383" max="5383" width="5.42578125" style="1" customWidth="1"/>
    <col min="5384" max="5384" width="1.42578125" style="1" customWidth="1"/>
    <col min="5385" max="5385" width="13" style="1" customWidth="1"/>
    <col min="5386" max="5386" width="3" style="1" customWidth="1"/>
    <col min="5387" max="5387" width="6.85546875" style="1" customWidth="1"/>
    <col min="5388" max="5388" width="2.140625" style="1" customWidth="1"/>
    <col min="5389" max="5389" width="12.5703125" style="1" customWidth="1"/>
    <col min="5390" max="5390" width="2.85546875" style="1" customWidth="1"/>
    <col min="5391" max="5391" width="1.42578125" style="1" customWidth="1"/>
    <col min="5392" max="5392" width="2.5703125" style="1" customWidth="1"/>
    <col min="5393" max="5393" width="17.42578125" style="1" customWidth="1"/>
    <col min="5394" max="5394" width="1.140625" style="1" customWidth="1"/>
    <col min="5395" max="5395" width="2.28515625" style="1" customWidth="1"/>
    <col min="5396" max="5396" width="4.5703125" style="1" customWidth="1"/>
    <col min="5397" max="5397" width="3.42578125" style="1" customWidth="1"/>
    <col min="5398" max="5398" width="6.85546875" style="1" customWidth="1"/>
    <col min="5399" max="5399" width="1" style="1" customWidth="1"/>
    <col min="5400" max="5400" width="1.28515625" style="1" customWidth="1"/>
    <col min="5401" max="5401" width="2.28515625" style="1" customWidth="1"/>
    <col min="5402" max="5402" width="1.140625" style="1" customWidth="1"/>
    <col min="5403" max="5403" width="9.140625" style="1" customWidth="1"/>
    <col min="5404" max="5404" width="4" style="1" customWidth="1"/>
    <col min="5405" max="5405" width="1.5703125" style="1" customWidth="1"/>
    <col min="5406" max="5406" width="2.28515625" style="1" customWidth="1"/>
    <col min="5407" max="5632" width="6.85546875" style="1" customWidth="1"/>
    <col min="5633" max="5634" width="2.28515625" style="1" customWidth="1"/>
    <col min="5635" max="5635" width="16.7109375" style="1" customWidth="1"/>
    <col min="5636" max="5636" width="3.85546875" style="1" customWidth="1"/>
    <col min="5637" max="5637" width="1.140625" style="1" customWidth="1"/>
    <col min="5638" max="5638" width="2.28515625" style="1" customWidth="1"/>
    <col min="5639" max="5639" width="5.42578125" style="1" customWidth="1"/>
    <col min="5640" max="5640" width="1.42578125" style="1" customWidth="1"/>
    <col min="5641" max="5641" width="13" style="1" customWidth="1"/>
    <col min="5642" max="5642" width="3" style="1" customWidth="1"/>
    <col min="5643" max="5643" width="6.85546875" style="1" customWidth="1"/>
    <col min="5644" max="5644" width="2.140625" style="1" customWidth="1"/>
    <col min="5645" max="5645" width="12.5703125" style="1" customWidth="1"/>
    <col min="5646" max="5646" width="2.85546875" style="1" customWidth="1"/>
    <col min="5647" max="5647" width="1.42578125" style="1" customWidth="1"/>
    <col min="5648" max="5648" width="2.5703125" style="1" customWidth="1"/>
    <col min="5649" max="5649" width="17.42578125" style="1" customWidth="1"/>
    <col min="5650" max="5650" width="1.140625" style="1" customWidth="1"/>
    <col min="5651" max="5651" width="2.28515625" style="1" customWidth="1"/>
    <col min="5652" max="5652" width="4.5703125" style="1" customWidth="1"/>
    <col min="5653" max="5653" width="3.42578125" style="1" customWidth="1"/>
    <col min="5654" max="5654" width="6.85546875" style="1" customWidth="1"/>
    <col min="5655" max="5655" width="1" style="1" customWidth="1"/>
    <col min="5656" max="5656" width="1.28515625" style="1" customWidth="1"/>
    <col min="5657" max="5657" width="2.28515625" style="1" customWidth="1"/>
    <col min="5658" max="5658" width="1.140625" style="1" customWidth="1"/>
    <col min="5659" max="5659" width="9.140625" style="1" customWidth="1"/>
    <col min="5660" max="5660" width="4" style="1" customWidth="1"/>
    <col min="5661" max="5661" width="1.5703125" style="1" customWidth="1"/>
    <col min="5662" max="5662" width="2.28515625" style="1" customWidth="1"/>
    <col min="5663" max="5888" width="6.85546875" style="1" customWidth="1"/>
    <col min="5889" max="5890" width="2.28515625" style="1" customWidth="1"/>
    <col min="5891" max="5891" width="16.7109375" style="1" customWidth="1"/>
    <col min="5892" max="5892" width="3.85546875" style="1" customWidth="1"/>
    <col min="5893" max="5893" width="1.140625" style="1" customWidth="1"/>
    <col min="5894" max="5894" width="2.28515625" style="1" customWidth="1"/>
    <col min="5895" max="5895" width="5.42578125" style="1" customWidth="1"/>
    <col min="5896" max="5896" width="1.42578125" style="1" customWidth="1"/>
    <col min="5897" max="5897" width="13" style="1" customWidth="1"/>
    <col min="5898" max="5898" width="3" style="1" customWidth="1"/>
    <col min="5899" max="5899" width="6.85546875" style="1" customWidth="1"/>
    <col min="5900" max="5900" width="2.140625" style="1" customWidth="1"/>
    <col min="5901" max="5901" width="12.5703125" style="1" customWidth="1"/>
    <col min="5902" max="5902" width="2.85546875" style="1" customWidth="1"/>
    <col min="5903" max="5903" width="1.42578125" style="1" customWidth="1"/>
    <col min="5904" max="5904" width="2.5703125" style="1" customWidth="1"/>
    <col min="5905" max="5905" width="17.42578125" style="1" customWidth="1"/>
    <col min="5906" max="5906" width="1.140625" style="1" customWidth="1"/>
    <col min="5907" max="5907" width="2.28515625" style="1" customWidth="1"/>
    <col min="5908" max="5908" width="4.5703125" style="1" customWidth="1"/>
    <col min="5909" max="5909" width="3.42578125" style="1" customWidth="1"/>
    <col min="5910" max="5910" width="6.85546875" style="1" customWidth="1"/>
    <col min="5911" max="5911" width="1" style="1" customWidth="1"/>
    <col min="5912" max="5912" width="1.28515625" style="1" customWidth="1"/>
    <col min="5913" max="5913" width="2.28515625" style="1" customWidth="1"/>
    <col min="5914" max="5914" width="1.140625" style="1" customWidth="1"/>
    <col min="5915" max="5915" width="9.140625" style="1" customWidth="1"/>
    <col min="5916" max="5916" width="4" style="1" customWidth="1"/>
    <col min="5917" max="5917" width="1.5703125" style="1" customWidth="1"/>
    <col min="5918" max="5918" width="2.28515625" style="1" customWidth="1"/>
    <col min="5919" max="6144" width="6.85546875" style="1" customWidth="1"/>
    <col min="6145" max="6146" width="2.28515625" style="1" customWidth="1"/>
    <col min="6147" max="6147" width="16.7109375" style="1" customWidth="1"/>
    <col min="6148" max="6148" width="3.85546875" style="1" customWidth="1"/>
    <col min="6149" max="6149" width="1.140625" style="1" customWidth="1"/>
    <col min="6150" max="6150" width="2.28515625" style="1" customWidth="1"/>
    <col min="6151" max="6151" width="5.42578125" style="1" customWidth="1"/>
    <col min="6152" max="6152" width="1.42578125" style="1" customWidth="1"/>
    <col min="6153" max="6153" width="13" style="1" customWidth="1"/>
    <col min="6154" max="6154" width="3" style="1" customWidth="1"/>
    <col min="6155" max="6155" width="6.85546875" style="1" customWidth="1"/>
    <col min="6156" max="6156" width="2.140625" style="1" customWidth="1"/>
    <col min="6157" max="6157" width="12.5703125" style="1" customWidth="1"/>
    <col min="6158" max="6158" width="2.85546875" style="1" customWidth="1"/>
    <col min="6159" max="6159" width="1.42578125" style="1" customWidth="1"/>
    <col min="6160" max="6160" width="2.5703125" style="1" customWidth="1"/>
    <col min="6161" max="6161" width="17.42578125" style="1" customWidth="1"/>
    <col min="6162" max="6162" width="1.140625" style="1" customWidth="1"/>
    <col min="6163" max="6163" width="2.28515625" style="1" customWidth="1"/>
    <col min="6164" max="6164" width="4.5703125" style="1" customWidth="1"/>
    <col min="6165" max="6165" width="3.42578125" style="1" customWidth="1"/>
    <col min="6166" max="6166" width="6.85546875" style="1" customWidth="1"/>
    <col min="6167" max="6167" width="1" style="1" customWidth="1"/>
    <col min="6168" max="6168" width="1.28515625" style="1" customWidth="1"/>
    <col min="6169" max="6169" width="2.28515625" style="1" customWidth="1"/>
    <col min="6170" max="6170" width="1.140625" style="1" customWidth="1"/>
    <col min="6171" max="6171" width="9.140625" style="1" customWidth="1"/>
    <col min="6172" max="6172" width="4" style="1" customWidth="1"/>
    <col min="6173" max="6173" width="1.5703125" style="1" customWidth="1"/>
    <col min="6174" max="6174" width="2.28515625" style="1" customWidth="1"/>
    <col min="6175" max="6400" width="6.85546875" style="1" customWidth="1"/>
    <col min="6401" max="6402" width="2.28515625" style="1" customWidth="1"/>
    <col min="6403" max="6403" width="16.7109375" style="1" customWidth="1"/>
    <col min="6404" max="6404" width="3.85546875" style="1" customWidth="1"/>
    <col min="6405" max="6405" width="1.140625" style="1" customWidth="1"/>
    <col min="6406" max="6406" width="2.28515625" style="1" customWidth="1"/>
    <col min="6407" max="6407" width="5.42578125" style="1" customWidth="1"/>
    <col min="6408" max="6408" width="1.42578125" style="1" customWidth="1"/>
    <col min="6409" max="6409" width="13" style="1" customWidth="1"/>
    <col min="6410" max="6410" width="3" style="1" customWidth="1"/>
    <col min="6411" max="6411" width="6.85546875" style="1" customWidth="1"/>
    <col min="6412" max="6412" width="2.140625" style="1" customWidth="1"/>
    <col min="6413" max="6413" width="12.5703125" style="1" customWidth="1"/>
    <col min="6414" max="6414" width="2.85546875" style="1" customWidth="1"/>
    <col min="6415" max="6415" width="1.42578125" style="1" customWidth="1"/>
    <col min="6416" max="6416" width="2.5703125" style="1" customWidth="1"/>
    <col min="6417" max="6417" width="17.42578125" style="1" customWidth="1"/>
    <col min="6418" max="6418" width="1.140625" style="1" customWidth="1"/>
    <col min="6419" max="6419" width="2.28515625" style="1" customWidth="1"/>
    <col min="6420" max="6420" width="4.5703125" style="1" customWidth="1"/>
    <col min="6421" max="6421" width="3.42578125" style="1" customWidth="1"/>
    <col min="6422" max="6422" width="6.85546875" style="1" customWidth="1"/>
    <col min="6423" max="6423" width="1" style="1" customWidth="1"/>
    <col min="6424" max="6424" width="1.28515625" style="1" customWidth="1"/>
    <col min="6425" max="6425" width="2.28515625" style="1" customWidth="1"/>
    <col min="6426" max="6426" width="1.140625" style="1" customWidth="1"/>
    <col min="6427" max="6427" width="9.140625" style="1" customWidth="1"/>
    <col min="6428" max="6428" width="4" style="1" customWidth="1"/>
    <col min="6429" max="6429" width="1.5703125" style="1" customWidth="1"/>
    <col min="6430" max="6430" width="2.28515625" style="1" customWidth="1"/>
    <col min="6431" max="6656" width="6.85546875" style="1" customWidth="1"/>
    <col min="6657" max="6658" width="2.28515625" style="1" customWidth="1"/>
    <col min="6659" max="6659" width="16.7109375" style="1" customWidth="1"/>
    <col min="6660" max="6660" width="3.85546875" style="1" customWidth="1"/>
    <col min="6661" max="6661" width="1.140625" style="1" customWidth="1"/>
    <col min="6662" max="6662" width="2.28515625" style="1" customWidth="1"/>
    <col min="6663" max="6663" width="5.42578125" style="1" customWidth="1"/>
    <col min="6664" max="6664" width="1.42578125" style="1" customWidth="1"/>
    <col min="6665" max="6665" width="13" style="1" customWidth="1"/>
    <col min="6666" max="6666" width="3" style="1" customWidth="1"/>
    <col min="6667" max="6667" width="6.85546875" style="1" customWidth="1"/>
    <col min="6668" max="6668" width="2.140625" style="1" customWidth="1"/>
    <col min="6669" max="6669" width="12.5703125" style="1" customWidth="1"/>
    <col min="6670" max="6670" width="2.85546875" style="1" customWidth="1"/>
    <col min="6671" max="6671" width="1.42578125" style="1" customWidth="1"/>
    <col min="6672" max="6672" width="2.5703125" style="1" customWidth="1"/>
    <col min="6673" max="6673" width="17.42578125" style="1" customWidth="1"/>
    <col min="6674" max="6674" width="1.140625" style="1" customWidth="1"/>
    <col min="6675" max="6675" width="2.28515625" style="1" customWidth="1"/>
    <col min="6676" max="6676" width="4.5703125" style="1" customWidth="1"/>
    <col min="6677" max="6677" width="3.42578125" style="1" customWidth="1"/>
    <col min="6678" max="6678" width="6.85546875" style="1" customWidth="1"/>
    <col min="6679" max="6679" width="1" style="1" customWidth="1"/>
    <col min="6680" max="6680" width="1.28515625" style="1" customWidth="1"/>
    <col min="6681" max="6681" width="2.28515625" style="1" customWidth="1"/>
    <col min="6682" max="6682" width="1.140625" style="1" customWidth="1"/>
    <col min="6683" max="6683" width="9.140625" style="1" customWidth="1"/>
    <col min="6684" max="6684" width="4" style="1" customWidth="1"/>
    <col min="6685" max="6685" width="1.5703125" style="1" customWidth="1"/>
    <col min="6686" max="6686" width="2.28515625" style="1" customWidth="1"/>
    <col min="6687" max="6912" width="6.85546875" style="1" customWidth="1"/>
    <col min="6913" max="6914" width="2.28515625" style="1" customWidth="1"/>
    <col min="6915" max="6915" width="16.7109375" style="1" customWidth="1"/>
    <col min="6916" max="6916" width="3.85546875" style="1" customWidth="1"/>
    <col min="6917" max="6917" width="1.140625" style="1" customWidth="1"/>
    <col min="6918" max="6918" width="2.28515625" style="1" customWidth="1"/>
    <col min="6919" max="6919" width="5.42578125" style="1" customWidth="1"/>
    <col min="6920" max="6920" width="1.42578125" style="1" customWidth="1"/>
    <col min="6921" max="6921" width="13" style="1" customWidth="1"/>
    <col min="6922" max="6922" width="3" style="1" customWidth="1"/>
    <col min="6923" max="6923" width="6.85546875" style="1" customWidth="1"/>
    <col min="6924" max="6924" width="2.140625" style="1" customWidth="1"/>
    <col min="6925" max="6925" width="12.5703125" style="1" customWidth="1"/>
    <col min="6926" max="6926" width="2.85546875" style="1" customWidth="1"/>
    <col min="6927" max="6927" width="1.42578125" style="1" customWidth="1"/>
    <col min="6928" max="6928" width="2.5703125" style="1" customWidth="1"/>
    <col min="6929" max="6929" width="17.42578125" style="1" customWidth="1"/>
    <col min="6930" max="6930" width="1.140625" style="1" customWidth="1"/>
    <col min="6931" max="6931" width="2.28515625" style="1" customWidth="1"/>
    <col min="6932" max="6932" width="4.5703125" style="1" customWidth="1"/>
    <col min="6933" max="6933" width="3.42578125" style="1" customWidth="1"/>
    <col min="6934" max="6934" width="6.85546875" style="1" customWidth="1"/>
    <col min="6935" max="6935" width="1" style="1" customWidth="1"/>
    <col min="6936" max="6936" width="1.28515625" style="1" customWidth="1"/>
    <col min="6937" max="6937" width="2.28515625" style="1" customWidth="1"/>
    <col min="6938" max="6938" width="1.140625" style="1" customWidth="1"/>
    <col min="6939" max="6939" width="9.140625" style="1" customWidth="1"/>
    <col min="6940" max="6940" width="4" style="1" customWidth="1"/>
    <col min="6941" max="6941" width="1.5703125" style="1" customWidth="1"/>
    <col min="6942" max="6942" width="2.28515625" style="1" customWidth="1"/>
    <col min="6943" max="7168" width="6.85546875" style="1" customWidth="1"/>
    <col min="7169" max="7170" width="2.28515625" style="1" customWidth="1"/>
    <col min="7171" max="7171" width="16.7109375" style="1" customWidth="1"/>
    <col min="7172" max="7172" width="3.85546875" style="1" customWidth="1"/>
    <col min="7173" max="7173" width="1.140625" style="1" customWidth="1"/>
    <col min="7174" max="7174" width="2.28515625" style="1" customWidth="1"/>
    <col min="7175" max="7175" width="5.42578125" style="1" customWidth="1"/>
    <col min="7176" max="7176" width="1.42578125" style="1" customWidth="1"/>
    <col min="7177" max="7177" width="13" style="1" customWidth="1"/>
    <col min="7178" max="7178" width="3" style="1" customWidth="1"/>
    <col min="7179" max="7179" width="6.85546875" style="1" customWidth="1"/>
    <col min="7180" max="7180" width="2.140625" style="1" customWidth="1"/>
    <col min="7181" max="7181" width="12.5703125" style="1" customWidth="1"/>
    <col min="7182" max="7182" width="2.85546875" style="1" customWidth="1"/>
    <col min="7183" max="7183" width="1.42578125" style="1" customWidth="1"/>
    <col min="7184" max="7184" width="2.5703125" style="1" customWidth="1"/>
    <col min="7185" max="7185" width="17.42578125" style="1" customWidth="1"/>
    <col min="7186" max="7186" width="1.140625" style="1" customWidth="1"/>
    <col min="7187" max="7187" width="2.28515625" style="1" customWidth="1"/>
    <col min="7188" max="7188" width="4.5703125" style="1" customWidth="1"/>
    <col min="7189" max="7189" width="3.42578125" style="1" customWidth="1"/>
    <col min="7190" max="7190" width="6.85546875" style="1" customWidth="1"/>
    <col min="7191" max="7191" width="1" style="1" customWidth="1"/>
    <col min="7192" max="7192" width="1.28515625" style="1" customWidth="1"/>
    <col min="7193" max="7193" width="2.28515625" style="1" customWidth="1"/>
    <col min="7194" max="7194" width="1.140625" style="1" customWidth="1"/>
    <col min="7195" max="7195" width="9.140625" style="1" customWidth="1"/>
    <col min="7196" max="7196" width="4" style="1" customWidth="1"/>
    <col min="7197" max="7197" width="1.5703125" style="1" customWidth="1"/>
    <col min="7198" max="7198" width="2.28515625" style="1" customWidth="1"/>
    <col min="7199" max="7424" width="6.85546875" style="1" customWidth="1"/>
    <col min="7425" max="7426" width="2.28515625" style="1" customWidth="1"/>
    <col min="7427" max="7427" width="16.7109375" style="1" customWidth="1"/>
    <col min="7428" max="7428" width="3.85546875" style="1" customWidth="1"/>
    <col min="7429" max="7429" width="1.140625" style="1" customWidth="1"/>
    <col min="7430" max="7430" width="2.28515625" style="1" customWidth="1"/>
    <col min="7431" max="7431" width="5.42578125" style="1" customWidth="1"/>
    <col min="7432" max="7432" width="1.42578125" style="1" customWidth="1"/>
    <col min="7433" max="7433" width="13" style="1" customWidth="1"/>
    <col min="7434" max="7434" width="3" style="1" customWidth="1"/>
    <col min="7435" max="7435" width="6.85546875" style="1" customWidth="1"/>
    <col min="7436" max="7436" width="2.140625" style="1" customWidth="1"/>
    <col min="7437" max="7437" width="12.5703125" style="1" customWidth="1"/>
    <col min="7438" max="7438" width="2.85546875" style="1" customWidth="1"/>
    <col min="7439" max="7439" width="1.42578125" style="1" customWidth="1"/>
    <col min="7440" max="7440" width="2.5703125" style="1" customWidth="1"/>
    <col min="7441" max="7441" width="17.42578125" style="1" customWidth="1"/>
    <col min="7442" max="7442" width="1.140625" style="1" customWidth="1"/>
    <col min="7443" max="7443" width="2.28515625" style="1" customWidth="1"/>
    <col min="7444" max="7444" width="4.5703125" style="1" customWidth="1"/>
    <col min="7445" max="7445" width="3.42578125" style="1" customWidth="1"/>
    <col min="7446" max="7446" width="6.85546875" style="1" customWidth="1"/>
    <col min="7447" max="7447" width="1" style="1" customWidth="1"/>
    <col min="7448" max="7448" width="1.28515625" style="1" customWidth="1"/>
    <col min="7449" max="7449" width="2.28515625" style="1" customWidth="1"/>
    <col min="7450" max="7450" width="1.140625" style="1" customWidth="1"/>
    <col min="7451" max="7451" width="9.140625" style="1" customWidth="1"/>
    <col min="7452" max="7452" width="4" style="1" customWidth="1"/>
    <col min="7453" max="7453" width="1.5703125" style="1" customWidth="1"/>
    <col min="7454" max="7454" width="2.28515625" style="1" customWidth="1"/>
    <col min="7455" max="7680" width="6.85546875" style="1" customWidth="1"/>
    <col min="7681" max="7682" width="2.28515625" style="1" customWidth="1"/>
    <col min="7683" max="7683" width="16.7109375" style="1" customWidth="1"/>
    <col min="7684" max="7684" width="3.85546875" style="1" customWidth="1"/>
    <col min="7685" max="7685" width="1.140625" style="1" customWidth="1"/>
    <col min="7686" max="7686" width="2.28515625" style="1" customWidth="1"/>
    <col min="7687" max="7687" width="5.42578125" style="1" customWidth="1"/>
    <col min="7688" max="7688" width="1.42578125" style="1" customWidth="1"/>
    <col min="7689" max="7689" width="13" style="1" customWidth="1"/>
    <col min="7690" max="7690" width="3" style="1" customWidth="1"/>
    <col min="7691" max="7691" width="6.85546875" style="1" customWidth="1"/>
    <col min="7692" max="7692" width="2.140625" style="1" customWidth="1"/>
    <col min="7693" max="7693" width="12.5703125" style="1" customWidth="1"/>
    <col min="7694" max="7694" width="2.85546875" style="1" customWidth="1"/>
    <col min="7695" max="7695" width="1.42578125" style="1" customWidth="1"/>
    <col min="7696" max="7696" width="2.5703125" style="1" customWidth="1"/>
    <col min="7697" max="7697" width="17.42578125" style="1" customWidth="1"/>
    <col min="7698" max="7698" width="1.140625" style="1" customWidth="1"/>
    <col min="7699" max="7699" width="2.28515625" style="1" customWidth="1"/>
    <col min="7700" max="7700" width="4.5703125" style="1" customWidth="1"/>
    <col min="7701" max="7701" width="3.42578125" style="1" customWidth="1"/>
    <col min="7702" max="7702" width="6.85546875" style="1" customWidth="1"/>
    <col min="7703" max="7703" width="1" style="1" customWidth="1"/>
    <col min="7704" max="7704" width="1.28515625" style="1" customWidth="1"/>
    <col min="7705" max="7705" width="2.28515625" style="1" customWidth="1"/>
    <col min="7706" max="7706" width="1.140625" style="1" customWidth="1"/>
    <col min="7707" max="7707" width="9.140625" style="1" customWidth="1"/>
    <col min="7708" max="7708" width="4" style="1" customWidth="1"/>
    <col min="7709" max="7709" width="1.5703125" style="1" customWidth="1"/>
    <col min="7710" max="7710" width="2.28515625" style="1" customWidth="1"/>
    <col min="7711" max="7936" width="6.85546875" style="1" customWidth="1"/>
    <col min="7937" max="7938" width="2.28515625" style="1" customWidth="1"/>
    <col min="7939" max="7939" width="16.7109375" style="1" customWidth="1"/>
    <col min="7940" max="7940" width="3.85546875" style="1" customWidth="1"/>
    <col min="7941" max="7941" width="1.140625" style="1" customWidth="1"/>
    <col min="7942" max="7942" width="2.28515625" style="1" customWidth="1"/>
    <col min="7943" max="7943" width="5.42578125" style="1" customWidth="1"/>
    <col min="7944" max="7944" width="1.42578125" style="1" customWidth="1"/>
    <col min="7945" max="7945" width="13" style="1" customWidth="1"/>
    <col min="7946" max="7946" width="3" style="1" customWidth="1"/>
    <col min="7947" max="7947" width="6.85546875" style="1" customWidth="1"/>
    <col min="7948" max="7948" width="2.140625" style="1" customWidth="1"/>
    <col min="7949" max="7949" width="12.5703125" style="1" customWidth="1"/>
    <col min="7950" max="7950" width="2.85546875" style="1" customWidth="1"/>
    <col min="7951" max="7951" width="1.42578125" style="1" customWidth="1"/>
    <col min="7952" max="7952" width="2.5703125" style="1" customWidth="1"/>
    <col min="7953" max="7953" width="17.42578125" style="1" customWidth="1"/>
    <col min="7954" max="7954" width="1.140625" style="1" customWidth="1"/>
    <col min="7955" max="7955" width="2.28515625" style="1" customWidth="1"/>
    <col min="7956" max="7956" width="4.5703125" style="1" customWidth="1"/>
    <col min="7957" max="7957" width="3.42578125" style="1" customWidth="1"/>
    <col min="7958" max="7958" width="6.85546875" style="1" customWidth="1"/>
    <col min="7959" max="7959" width="1" style="1" customWidth="1"/>
    <col min="7960" max="7960" width="1.28515625" style="1" customWidth="1"/>
    <col min="7961" max="7961" width="2.28515625" style="1" customWidth="1"/>
    <col min="7962" max="7962" width="1.140625" style="1" customWidth="1"/>
    <col min="7963" max="7963" width="9.140625" style="1" customWidth="1"/>
    <col min="7964" max="7964" width="4" style="1" customWidth="1"/>
    <col min="7965" max="7965" width="1.5703125" style="1" customWidth="1"/>
    <col min="7966" max="7966" width="2.28515625" style="1" customWidth="1"/>
    <col min="7967" max="8192" width="6.85546875" style="1" customWidth="1"/>
    <col min="8193" max="8194" width="2.28515625" style="1" customWidth="1"/>
    <col min="8195" max="8195" width="16.7109375" style="1" customWidth="1"/>
    <col min="8196" max="8196" width="3.85546875" style="1" customWidth="1"/>
    <col min="8197" max="8197" width="1.140625" style="1" customWidth="1"/>
    <col min="8198" max="8198" width="2.28515625" style="1" customWidth="1"/>
    <col min="8199" max="8199" width="5.42578125" style="1" customWidth="1"/>
    <col min="8200" max="8200" width="1.42578125" style="1" customWidth="1"/>
    <col min="8201" max="8201" width="13" style="1" customWidth="1"/>
    <col min="8202" max="8202" width="3" style="1" customWidth="1"/>
    <col min="8203" max="8203" width="6.85546875" style="1" customWidth="1"/>
    <col min="8204" max="8204" width="2.140625" style="1" customWidth="1"/>
    <col min="8205" max="8205" width="12.5703125" style="1" customWidth="1"/>
    <col min="8206" max="8206" width="2.85546875" style="1" customWidth="1"/>
    <col min="8207" max="8207" width="1.42578125" style="1" customWidth="1"/>
    <col min="8208" max="8208" width="2.5703125" style="1" customWidth="1"/>
    <col min="8209" max="8209" width="17.42578125" style="1" customWidth="1"/>
    <col min="8210" max="8210" width="1.140625" style="1" customWidth="1"/>
    <col min="8211" max="8211" width="2.28515625" style="1" customWidth="1"/>
    <col min="8212" max="8212" width="4.5703125" style="1" customWidth="1"/>
    <col min="8213" max="8213" width="3.42578125" style="1" customWidth="1"/>
    <col min="8214" max="8214" width="6.85546875" style="1" customWidth="1"/>
    <col min="8215" max="8215" width="1" style="1" customWidth="1"/>
    <col min="8216" max="8216" width="1.28515625" style="1" customWidth="1"/>
    <col min="8217" max="8217" width="2.28515625" style="1" customWidth="1"/>
    <col min="8218" max="8218" width="1.140625" style="1" customWidth="1"/>
    <col min="8219" max="8219" width="9.140625" style="1" customWidth="1"/>
    <col min="8220" max="8220" width="4" style="1" customWidth="1"/>
    <col min="8221" max="8221" width="1.5703125" style="1" customWidth="1"/>
    <col min="8222" max="8222" width="2.28515625" style="1" customWidth="1"/>
    <col min="8223" max="8448" width="6.85546875" style="1" customWidth="1"/>
    <col min="8449" max="8450" width="2.28515625" style="1" customWidth="1"/>
    <col min="8451" max="8451" width="16.7109375" style="1" customWidth="1"/>
    <col min="8452" max="8452" width="3.85546875" style="1" customWidth="1"/>
    <col min="8453" max="8453" width="1.140625" style="1" customWidth="1"/>
    <col min="8454" max="8454" width="2.28515625" style="1" customWidth="1"/>
    <col min="8455" max="8455" width="5.42578125" style="1" customWidth="1"/>
    <col min="8456" max="8456" width="1.42578125" style="1" customWidth="1"/>
    <col min="8457" max="8457" width="13" style="1" customWidth="1"/>
    <col min="8458" max="8458" width="3" style="1" customWidth="1"/>
    <col min="8459" max="8459" width="6.85546875" style="1" customWidth="1"/>
    <col min="8460" max="8460" width="2.140625" style="1" customWidth="1"/>
    <col min="8461" max="8461" width="12.5703125" style="1" customWidth="1"/>
    <col min="8462" max="8462" width="2.85546875" style="1" customWidth="1"/>
    <col min="8463" max="8463" width="1.42578125" style="1" customWidth="1"/>
    <col min="8464" max="8464" width="2.5703125" style="1" customWidth="1"/>
    <col min="8465" max="8465" width="17.42578125" style="1" customWidth="1"/>
    <col min="8466" max="8466" width="1.140625" style="1" customWidth="1"/>
    <col min="8467" max="8467" width="2.28515625" style="1" customWidth="1"/>
    <col min="8468" max="8468" width="4.5703125" style="1" customWidth="1"/>
    <col min="8469" max="8469" width="3.42578125" style="1" customWidth="1"/>
    <col min="8470" max="8470" width="6.85546875" style="1" customWidth="1"/>
    <col min="8471" max="8471" width="1" style="1" customWidth="1"/>
    <col min="8472" max="8472" width="1.28515625" style="1" customWidth="1"/>
    <col min="8473" max="8473" width="2.28515625" style="1" customWidth="1"/>
    <col min="8474" max="8474" width="1.140625" style="1" customWidth="1"/>
    <col min="8475" max="8475" width="9.140625" style="1" customWidth="1"/>
    <col min="8476" max="8476" width="4" style="1" customWidth="1"/>
    <col min="8477" max="8477" width="1.5703125" style="1" customWidth="1"/>
    <col min="8478" max="8478" width="2.28515625" style="1" customWidth="1"/>
    <col min="8479" max="8704" width="6.85546875" style="1" customWidth="1"/>
    <col min="8705" max="8706" width="2.28515625" style="1" customWidth="1"/>
    <col min="8707" max="8707" width="16.7109375" style="1" customWidth="1"/>
    <col min="8708" max="8708" width="3.85546875" style="1" customWidth="1"/>
    <col min="8709" max="8709" width="1.140625" style="1" customWidth="1"/>
    <col min="8710" max="8710" width="2.28515625" style="1" customWidth="1"/>
    <col min="8711" max="8711" width="5.42578125" style="1" customWidth="1"/>
    <col min="8712" max="8712" width="1.42578125" style="1" customWidth="1"/>
    <col min="8713" max="8713" width="13" style="1" customWidth="1"/>
    <col min="8714" max="8714" width="3" style="1" customWidth="1"/>
    <col min="8715" max="8715" width="6.85546875" style="1" customWidth="1"/>
    <col min="8716" max="8716" width="2.140625" style="1" customWidth="1"/>
    <col min="8717" max="8717" width="12.5703125" style="1" customWidth="1"/>
    <col min="8718" max="8718" width="2.85546875" style="1" customWidth="1"/>
    <col min="8719" max="8719" width="1.42578125" style="1" customWidth="1"/>
    <col min="8720" max="8720" width="2.5703125" style="1" customWidth="1"/>
    <col min="8721" max="8721" width="17.42578125" style="1" customWidth="1"/>
    <col min="8722" max="8722" width="1.140625" style="1" customWidth="1"/>
    <col min="8723" max="8723" width="2.28515625" style="1" customWidth="1"/>
    <col min="8724" max="8724" width="4.5703125" style="1" customWidth="1"/>
    <col min="8725" max="8725" width="3.42578125" style="1" customWidth="1"/>
    <col min="8726" max="8726" width="6.85546875" style="1" customWidth="1"/>
    <col min="8727" max="8727" width="1" style="1" customWidth="1"/>
    <col min="8728" max="8728" width="1.28515625" style="1" customWidth="1"/>
    <col min="8729" max="8729" width="2.28515625" style="1" customWidth="1"/>
    <col min="8730" max="8730" width="1.140625" style="1" customWidth="1"/>
    <col min="8731" max="8731" width="9.140625" style="1" customWidth="1"/>
    <col min="8732" max="8732" width="4" style="1" customWidth="1"/>
    <col min="8733" max="8733" width="1.5703125" style="1" customWidth="1"/>
    <col min="8734" max="8734" width="2.28515625" style="1" customWidth="1"/>
    <col min="8735" max="8960" width="6.85546875" style="1" customWidth="1"/>
    <col min="8961" max="8962" width="2.28515625" style="1" customWidth="1"/>
    <col min="8963" max="8963" width="16.7109375" style="1" customWidth="1"/>
    <col min="8964" max="8964" width="3.85546875" style="1" customWidth="1"/>
    <col min="8965" max="8965" width="1.140625" style="1" customWidth="1"/>
    <col min="8966" max="8966" width="2.28515625" style="1" customWidth="1"/>
    <col min="8967" max="8967" width="5.42578125" style="1" customWidth="1"/>
    <col min="8968" max="8968" width="1.42578125" style="1" customWidth="1"/>
    <col min="8969" max="8969" width="13" style="1" customWidth="1"/>
    <col min="8970" max="8970" width="3" style="1" customWidth="1"/>
    <col min="8971" max="8971" width="6.85546875" style="1" customWidth="1"/>
    <col min="8972" max="8972" width="2.140625" style="1" customWidth="1"/>
    <col min="8973" max="8973" width="12.5703125" style="1" customWidth="1"/>
    <col min="8974" max="8974" width="2.85546875" style="1" customWidth="1"/>
    <col min="8975" max="8975" width="1.42578125" style="1" customWidth="1"/>
    <col min="8976" max="8976" width="2.5703125" style="1" customWidth="1"/>
    <col min="8977" max="8977" width="17.42578125" style="1" customWidth="1"/>
    <col min="8978" max="8978" width="1.140625" style="1" customWidth="1"/>
    <col min="8979" max="8979" width="2.28515625" style="1" customWidth="1"/>
    <col min="8980" max="8980" width="4.5703125" style="1" customWidth="1"/>
    <col min="8981" max="8981" width="3.42578125" style="1" customWidth="1"/>
    <col min="8982" max="8982" width="6.85546875" style="1" customWidth="1"/>
    <col min="8983" max="8983" width="1" style="1" customWidth="1"/>
    <col min="8984" max="8984" width="1.28515625" style="1" customWidth="1"/>
    <col min="8985" max="8985" width="2.28515625" style="1" customWidth="1"/>
    <col min="8986" max="8986" width="1.140625" style="1" customWidth="1"/>
    <col min="8987" max="8987" width="9.140625" style="1" customWidth="1"/>
    <col min="8988" max="8988" width="4" style="1" customWidth="1"/>
    <col min="8989" max="8989" width="1.5703125" style="1" customWidth="1"/>
    <col min="8990" max="8990" width="2.28515625" style="1" customWidth="1"/>
    <col min="8991" max="9216" width="6.85546875" style="1" customWidth="1"/>
    <col min="9217" max="9218" width="2.28515625" style="1" customWidth="1"/>
    <col min="9219" max="9219" width="16.7109375" style="1" customWidth="1"/>
    <col min="9220" max="9220" width="3.85546875" style="1" customWidth="1"/>
    <col min="9221" max="9221" width="1.140625" style="1" customWidth="1"/>
    <col min="9222" max="9222" width="2.28515625" style="1" customWidth="1"/>
    <col min="9223" max="9223" width="5.42578125" style="1" customWidth="1"/>
    <col min="9224" max="9224" width="1.42578125" style="1" customWidth="1"/>
    <col min="9225" max="9225" width="13" style="1" customWidth="1"/>
    <col min="9226" max="9226" width="3" style="1" customWidth="1"/>
    <col min="9227" max="9227" width="6.85546875" style="1" customWidth="1"/>
    <col min="9228" max="9228" width="2.140625" style="1" customWidth="1"/>
    <col min="9229" max="9229" width="12.5703125" style="1" customWidth="1"/>
    <col min="9230" max="9230" width="2.85546875" style="1" customWidth="1"/>
    <col min="9231" max="9231" width="1.42578125" style="1" customWidth="1"/>
    <col min="9232" max="9232" width="2.5703125" style="1" customWidth="1"/>
    <col min="9233" max="9233" width="17.42578125" style="1" customWidth="1"/>
    <col min="9234" max="9234" width="1.140625" style="1" customWidth="1"/>
    <col min="9235" max="9235" width="2.28515625" style="1" customWidth="1"/>
    <col min="9236" max="9236" width="4.5703125" style="1" customWidth="1"/>
    <col min="9237" max="9237" width="3.42578125" style="1" customWidth="1"/>
    <col min="9238" max="9238" width="6.85546875" style="1" customWidth="1"/>
    <col min="9239" max="9239" width="1" style="1" customWidth="1"/>
    <col min="9240" max="9240" width="1.28515625" style="1" customWidth="1"/>
    <col min="9241" max="9241" width="2.28515625" style="1" customWidth="1"/>
    <col min="9242" max="9242" width="1.140625" style="1" customWidth="1"/>
    <col min="9243" max="9243" width="9.140625" style="1" customWidth="1"/>
    <col min="9244" max="9244" width="4" style="1" customWidth="1"/>
    <col min="9245" max="9245" width="1.5703125" style="1" customWidth="1"/>
    <col min="9246" max="9246" width="2.28515625" style="1" customWidth="1"/>
    <col min="9247" max="9472" width="6.85546875" style="1" customWidth="1"/>
    <col min="9473" max="9474" width="2.28515625" style="1" customWidth="1"/>
    <col min="9475" max="9475" width="16.7109375" style="1" customWidth="1"/>
    <col min="9476" max="9476" width="3.85546875" style="1" customWidth="1"/>
    <col min="9477" max="9477" width="1.140625" style="1" customWidth="1"/>
    <col min="9478" max="9478" width="2.28515625" style="1" customWidth="1"/>
    <col min="9479" max="9479" width="5.42578125" style="1" customWidth="1"/>
    <col min="9480" max="9480" width="1.42578125" style="1" customWidth="1"/>
    <col min="9481" max="9481" width="13" style="1" customWidth="1"/>
    <col min="9482" max="9482" width="3" style="1" customWidth="1"/>
    <col min="9483" max="9483" width="6.85546875" style="1" customWidth="1"/>
    <col min="9484" max="9484" width="2.140625" style="1" customWidth="1"/>
    <col min="9485" max="9485" width="12.5703125" style="1" customWidth="1"/>
    <col min="9486" max="9486" width="2.85546875" style="1" customWidth="1"/>
    <col min="9487" max="9487" width="1.42578125" style="1" customWidth="1"/>
    <col min="9488" max="9488" width="2.5703125" style="1" customWidth="1"/>
    <col min="9489" max="9489" width="17.42578125" style="1" customWidth="1"/>
    <col min="9490" max="9490" width="1.140625" style="1" customWidth="1"/>
    <col min="9491" max="9491" width="2.28515625" style="1" customWidth="1"/>
    <col min="9492" max="9492" width="4.5703125" style="1" customWidth="1"/>
    <col min="9493" max="9493" width="3.42578125" style="1" customWidth="1"/>
    <col min="9494" max="9494" width="6.85546875" style="1" customWidth="1"/>
    <col min="9495" max="9495" width="1" style="1" customWidth="1"/>
    <col min="9496" max="9496" width="1.28515625" style="1" customWidth="1"/>
    <col min="9497" max="9497" width="2.28515625" style="1" customWidth="1"/>
    <col min="9498" max="9498" width="1.140625" style="1" customWidth="1"/>
    <col min="9499" max="9499" width="9.140625" style="1" customWidth="1"/>
    <col min="9500" max="9500" width="4" style="1" customWidth="1"/>
    <col min="9501" max="9501" width="1.5703125" style="1" customWidth="1"/>
    <col min="9502" max="9502" width="2.28515625" style="1" customWidth="1"/>
    <col min="9503" max="9728" width="6.85546875" style="1" customWidth="1"/>
    <col min="9729" max="9730" width="2.28515625" style="1" customWidth="1"/>
    <col min="9731" max="9731" width="16.7109375" style="1" customWidth="1"/>
    <col min="9732" max="9732" width="3.85546875" style="1" customWidth="1"/>
    <col min="9733" max="9733" width="1.140625" style="1" customWidth="1"/>
    <col min="9734" max="9734" width="2.28515625" style="1" customWidth="1"/>
    <col min="9735" max="9735" width="5.42578125" style="1" customWidth="1"/>
    <col min="9736" max="9736" width="1.42578125" style="1" customWidth="1"/>
    <col min="9737" max="9737" width="13" style="1" customWidth="1"/>
    <col min="9738" max="9738" width="3" style="1" customWidth="1"/>
    <col min="9739" max="9739" width="6.85546875" style="1" customWidth="1"/>
    <col min="9740" max="9740" width="2.140625" style="1" customWidth="1"/>
    <col min="9741" max="9741" width="12.5703125" style="1" customWidth="1"/>
    <col min="9742" max="9742" width="2.85546875" style="1" customWidth="1"/>
    <col min="9743" max="9743" width="1.42578125" style="1" customWidth="1"/>
    <col min="9744" max="9744" width="2.5703125" style="1" customWidth="1"/>
    <col min="9745" max="9745" width="17.42578125" style="1" customWidth="1"/>
    <col min="9746" max="9746" width="1.140625" style="1" customWidth="1"/>
    <col min="9747" max="9747" width="2.28515625" style="1" customWidth="1"/>
    <col min="9748" max="9748" width="4.5703125" style="1" customWidth="1"/>
    <col min="9749" max="9749" width="3.42578125" style="1" customWidth="1"/>
    <col min="9750" max="9750" width="6.85546875" style="1" customWidth="1"/>
    <col min="9751" max="9751" width="1" style="1" customWidth="1"/>
    <col min="9752" max="9752" width="1.28515625" style="1" customWidth="1"/>
    <col min="9753" max="9753" width="2.28515625" style="1" customWidth="1"/>
    <col min="9754" max="9754" width="1.140625" style="1" customWidth="1"/>
    <col min="9755" max="9755" width="9.140625" style="1" customWidth="1"/>
    <col min="9756" max="9756" width="4" style="1" customWidth="1"/>
    <col min="9757" max="9757" width="1.5703125" style="1" customWidth="1"/>
    <col min="9758" max="9758" width="2.28515625" style="1" customWidth="1"/>
    <col min="9759" max="9984" width="6.85546875" style="1" customWidth="1"/>
    <col min="9985" max="9986" width="2.28515625" style="1" customWidth="1"/>
    <col min="9987" max="9987" width="16.7109375" style="1" customWidth="1"/>
    <col min="9988" max="9988" width="3.85546875" style="1" customWidth="1"/>
    <col min="9989" max="9989" width="1.140625" style="1" customWidth="1"/>
    <col min="9990" max="9990" width="2.28515625" style="1" customWidth="1"/>
    <col min="9991" max="9991" width="5.42578125" style="1" customWidth="1"/>
    <col min="9992" max="9992" width="1.42578125" style="1" customWidth="1"/>
    <col min="9993" max="9993" width="13" style="1" customWidth="1"/>
    <col min="9994" max="9994" width="3" style="1" customWidth="1"/>
    <col min="9995" max="9995" width="6.85546875" style="1" customWidth="1"/>
    <col min="9996" max="9996" width="2.140625" style="1" customWidth="1"/>
    <col min="9997" max="9997" width="12.5703125" style="1" customWidth="1"/>
    <col min="9998" max="9998" width="2.85546875" style="1" customWidth="1"/>
    <col min="9999" max="9999" width="1.42578125" style="1" customWidth="1"/>
    <col min="10000" max="10000" width="2.5703125" style="1" customWidth="1"/>
    <col min="10001" max="10001" width="17.42578125" style="1" customWidth="1"/>
    <col min="10002" max="10002" width="1.140625" style="1" customWidth="1"/>
    <col min="10003" max="10003" width="2.28515625" style="1" customWidth="1"/>
    <col min="10004" max="10004" width="4.5703125" style="1" customWidth="1"/>
    <col min="10005" max="10005" width="3.42578125" style="1" customWidth="1"/>
    <col min="10006" max="10006" width="6.85546875" style="1" customWidth="1"/>
    <col min="10007" max="10007" width="1" style="1" customWidth="1"/>
    <col min="10008" max="10008" width="1.28515625" style="1" customWidth="1"/>
    <col min="10009" max="10009" width="2.28515625" style="1" customWidth="1"/>
    <col min="10010" max="10010" width="1.140625" style="1" customWidth="1"/>
    <col min="10011" max="10011" width="9.140625" style="1" customWidth="1"/>
    <col min="10012" max="10012" width="4" style="1" customWidth="1"/>
    <col min="10013" max="10013" width="1.5703125" style="1" customWidth="1"/>
    <col min="10014" max="10014" width="2.28515625" style="1" customWidth="1"/>
    <col min="10015" max="10240" width="6.85546875" style="1" customWidth="1"/>
    <col min="10241" max="10242" width="2.28515625" style="1" customWidth="1"/>
    <col min="10243" max="10243" width="16.7109375" style="1" customWidth="1"/>
    <col min="10244" max="10244" width="3.85546875" style="1" customWidth="1"/>
    <col min="10245" max="10245" width="1.140625" style="1" customWidth="1"/>
    <col min="10246" max="10246" width="2.28515625" style="1" customWidth="1"/>
    <col min="10247" max="10247" width="5.42578125" style="1" customWidth="1"/>
    <col min="10248" max="10248" width="1.42578125" style="1" customWidth="1"/>
    <col min="10249" max="10249" width="13" style="1" customWidth="1"/>
    <col min="10250" max="10250" width="3" style="1" customWidth="1"/>
    <col min="10251" max="10251" width="6.85546875" style="1" customWidth="1"/>
    <col min="10252" max="10252" width="2.140625" style="1" customWidth="1"/>
    <col min="10253" max="10253" width="12.5703125" style="1" customWidth="1"/>
    <col min="10254" max="10254" width="2.85546875" style="1" customWidth="1"/>
    <col min="10255" max="10255" width="1.42578125" style="1" customWidth="1"/>
    <col min="10256" max="10256" width="2.5703125" style="1" customWidth="1"/>
    <col min="10257" max="10257" width="17.42578125" style="1" customWidth="1"/>
    <col min="10258" max="10258" width="1.140625" style="1" customWidth="1"/>
    <col min="10259" max="10259" width="2.28515625" style="1" customWidth="1"/>
    <col min="10260" max="10260" width="4.5703125" style="1" customWidth="1"/>
    <col min="10261" max="10261" width="3.42578125" style="1" customWidth="1"/>
    <col min="10262" max="10262" width="6.85546875" style="1" customWidth="1"/>
    <col min="10263" max="10263" width="1" style="1" customWidth="1"/>
    <col min="10264" max="10264" width="1.28515625" style="1" customWidth="1"/>
    <col min="10265" max="10265" width="2.28515625" style="1" customWidth="1"/>
    <col min="10266" max="10266" width="1.140625" style="1" customWidth="1"/>
    <col min="10267" max="10267" width="9.140625" style="1" customWidth="1"/>
    <col min="10268" max="10268" width="4" style="1" customWidth="1"/>
    <col min="10269" max="10269" width="1.5703125" style="1" customWidth="1"/>
    <col min="10270" max="10270" width="2.28515625" style="1" customWidth="1"/>
    <col min="10271" max="10496" width="6.85546875" style="1" customWidth="1"/>
    <col min="10497" max="10498" width="2.28515625" style="1" customWidth="1"/>
    <col min="10499" max="10499" width="16.7109375" style="1" customWidth="1"/>
    <col min="10500" max="10500" width="3.85546875" style="1" customWidth="1"/>
    <col min="10501" max="10501" width="1.140625" style="1" customWidth="1"/>
    <col min="10502" max="10502" width="2.28515625" style="1" customWidth="1"/>
    <col min="10503" max="10503" width="5.42578125" style="1" customWidth="1"/>
    <col min="10504" max="10504" width="1.42578125" style="1" customWidth="1"/>
    <col min="10505" max="10505" width="13" style="1" customWidth="1"/>
    <col min="10506" max="10506" width="3" style="1" customWidth="1"/>
    <col min="10507" max="10507" width="6.85546875" style="1" customWidth="1"/>
    <col min="10508" max="10508" width="2.140625" style="1" customWidth="1"/>
    <col min="10509" max="10509" width="12.5703125" style="1" customWidth="1"/>
    <col min="10510" max="10510" width="2.85546875" style="1" customWidth="1"/>
    <col min="10511" max="10511" width="1.42578125" style="1" customWidth="1"/>
    <col min="10512" max="10512" width="2.5703125" style="1" customWidth="1"/>
    <col min="10513" max="10513" width="17.42578125" style="1" customWidth="1"/>
    <col min="10514" max="10514" width="1.140625" style="1" customWidth="1"/>
    <col min="10515" max="10515" width="2.28515625" style="1" customWidth="1"/>
    <col min="10516" max="10516" width="4.5703125" style="1" customWidth="1"/>
    <col min="10517" max="10517" width="3.42578125" style="1" customWidth="1"/>
    <col min="10518" max="10518" width="6.85546875" style="1" customWidth="1"/>
    <col min="10519" max="10519" width="1" style="1" customWidth="1"/>
    <col min="10520" max="10520" width="1.28515625" style="1" customWidth="1"/>
    <col min="10521" max="10521" width="2.28515625" style="1" customWidth="1"/>
    <col min="10522" max="10522" width="1.140625" style="1" customWidth="1"/>
    <col min="10523" max="10523" width="9.140625" style="1" customWidth="1"/>
    <col min="10524" max="10524" width="4" style="1" customWidth="1"/>
    <col min="10525" max="10525" width="1.5703125" style="1" customWidth="1"/>
    <col min="10526" max="10526" width="2.28515625" style="1" customWidth="1"/>
    <col min="10527" max="10752" width="6.85546875" style="1" customWidth="1"/>
    <col min="10753" max="10754" width="2.28515625" style="1" customWidth="1"/>
    <col min="10755" max="10755" width="16.7109375" style="1" customWidth="1"/>
    <col min="10756" max="10756" width="3.85546875" style="1" customWidth="1"/>
    <col min="10757" max="10757" width="1.140625" style="1" customWidth="1"/>
    <col min="10758" max="10758" width="2.28515625" style="1" customWidth="1"/>
    <col min="10759" max="10759" width="5.42578125" style="1" customWidth="1"/>
    <col min="10760" max="10760" width="1.42578125" style="1" customWidth="1"/>
    <col min="10761" max="10761" width="13" style="1" customWidth="1"/>
    <col min="10762" max="10762" width="3" style="1" customWidth="1"/>
    <col min="10763" max="10763" width="6.85546875" style="1" customWidth="1"/>
    <col min="10764" max="10764" width="2.140625" style="1" customWidth="1"/>
    <col min="10765" max="10765" width="12.5703125" style="1" customWidth="1"/>
    <col min="10766" max="10766" width="2.85546875" style="1" customWidth="1"/>
    <col min="10767" max="10767" width="1.42578125" style="1" customWidth="1"/>
    <col min="10768" max="10768" width="2.5703125" style="1" customWidth="1"/>
    <col min="10769" max="10769" width="17.42578125" style="1" customWidth="1"/>
    <col min="10770" max="10770" width="1.140625" style="1" customWidth="1"/>
    <col min="10771" max="10771" width="2.28515625" style="1" customWidth="1"/>
    <col min="10772" max="10772" width="4.5703125" style="1" customWidth="1"/>
    <col min="10773" max="10773" width="3.42578125" style="1" customWidth="1"/>
    <col min="10774" max="10774" width="6.85546875" style="1" customWidth="1"/>
    <col min="10775" max="10775" width="1" style="1" customWidth="1"/>
    <col min="10776" max="10776" width="1.28515625" style="1" customWidth="1"/>
    <col min="10777" max="10777" width="2.28515625" style="1" customWidth="1"/>
    <col min="10778" max="10778" width="1.140625" style="1" customWidth="1"/>
    <col min="10779" max="10779" width="9.140625" style="1" customWidth="1"/>
    <col min="10780" max="10780" width="4" style="1" customWidth="1"/>
    <col min="10781" max="10781" width="1.5703125" style="1" customWidth="1"/>
    <col min="10782" max="10782" width="2.28515625" style="1" customWidth="1"/>
    <col min="10783" max="11008" width="6.85546875" style="1" customWidth="1"/>
    <col min="11009" max="11010" width="2.28515625" style="1" customWidth="1"/>
    <col min="11011" max="11011" width="16.7109375" style="1" customWidth="1"/>
    <col min="11012" max="11012" width="3.85546875" style="1" customWidth="1"/>
    <col min="11013" max="11013" width="1.140625" style="1" customWidth="1"/>
    <col min="11014" max="11014" width="2.28515625" style="1" customWidth="1"/>
    <col min="11015" max="11015" width="5.42578125" style="1" customWidth="1"/>
    <col min="11016" max="11016" width="1.42578125" style="1" customWidth="1"/>
    <col min="11017" max="11017" width="13" style="1" customWidth="1"/>
    <col min="11018" max="11018" width="3" style="1" customWidth="1"/>
    <col min="11019" max="11019" width="6.85546875" style="1" customWidth="1"/>
    <col min="11020" max="11020" width="2.140625" style="1" customWidth="1"/>
    <col min="11021" max="11021" width="12.5703125" style="1" customWidth="1"/>
    <col min="11022" max="11022" width="2.85546875" style="1" customWidth="1"/>
    <col min="11023" max="11023" width="1.42578125" style="1" customWidth="1"/>
    <col min="11024" max="11024" width="2.5703125" style="1" customWidth="1"/>
    <col min="11025" max="11025" width="17.42578125" style="1" customWidth="1"/>
    <col min="11026" max="11026" width="1.140625" style="1" customWidth="1"/>
    <col min="11027" max="11027" width="2.28515625" style="1" customWidth="1"/>
    <col min="11028" max="11028" width="4.5703125" style="1" customWidth="1"/>
    <col min="11029" max="11029" width="3.42578125" style="1" customWidth="1"/>
    <col min="11030" max="11030" width="6.85546875" style="1" customWidth="1"/>
    <col min="11031" max="11031" width="1" style="1" customWidth="1"/>
    <col min="11032" max="11032" width="1.28515625" style="1" customWidth="1"/>
    <col min="11033" max="11033" width="2.28515625" style="1" customWidth="1"/>
    <col min="11034" max="11034" width="1.140625" style="1" customWidth="1"/>
    <col min="11035" max="11035" width="9.140625" style="1" customWidth="1"/>
    <col min="11036" max="11036" width="4" style="1" customWidth="1"/>
    <col min="11037" max="11037" width="1.5703125" style="1" customWidth="1"/>
    <col min="11038" max="11038" width="2.28515625" style="1" customWidth="1"/>
    <col min="11039" max="11264" width="6.85546875" style="1" customWidth="1"/>
    <col min="11265" max="11266" width="2.28515625" style="1" customWidth="1"/>
    <col min="11267" max="11267" width="16.7109375" style="1" customWidth="1"/>
    <col min="11268" max="11268" width="3.85546875" style="1" customWidth="1"/>
    <col min="11269" max="11269" width="1.140625" style="1" customWidth="1"/>
    <col min="11270" max="11270" width="2.28515625" style="1" customWidth="1"/>
    <col min="11271" max="11271" width="5.42578125" style="1" customWidth="1"/>
    <col min="11272" max="11272" width="1.42578125" style="1" customWidth="1"/>
    <col min="11273" max="11273" width="13" style="1" customWidth="1"/>
    <col min="11274" max="11274" width="3" style="1" customWidth="1"/>
    <col min="11275" max="11275" width="6.85546875" style="1" customWidth="1"/>
    <col min="11276" max="11276" width="2.140625" style="1" customWidth="1"/>
    <col min="11277" max="11277" width="12.5703125" style="1" customWidth="1"/>
    <col min="11278" max="11278" width="2.85546875" style="1" customWidth="1"/>
    <col min="11279" max="11279" width="1.42578125" style="1" customWidth="1"/>
    <col min="11280" max="11280" width="2.5703125" style="1" customWidth="1"/>
    <col min="11281" max="11281" width="17.42578125" style="1" customWidth="1"/>
    <col min="11282" max="11282" width="1.140625" style="1" customWidth="1"/>
    <col min="11283" max="11283" width="2.28515625" style="1" customWidth="1"/>
    <col min="11284" max="11284" width="4.5703125" style="1" customWidth="1"/>
    <col min="11285" max="11285" width="3.42578125" style="1" customWidth="1"/>
    <col min="11286" max="11286" width="6.85546875" style="1" customWidth="1"/>
    <col min="11287" max="11287" width="1" style="1" customWidth="1"/>
    <col min="11288" max="11288" width="1.28515625" style="1" customWidth="1"/>
    <col min="11289" max="11289" width="2.28515625" style="1" customWidth="1"/>
    <col min="11290" max="11290" width="1.140625" style="1" customWidth="1"/>
    <col min="11291" max="11291" width="9.140625" style="1" customWidth="1"/>
    <col min="11292" max="11292" width="4" style="1" customWidth="1"/>
    <col min="11293" max="11293" width="1.5703125" style="1" customWidth="1"/>
    <col min="11294" max="11294" width="2.28515625" style="1" customWidth="1"/>
    <col min="11295" max="11520" width="6.85546875" style="1" customWidth="1"/>
    <col min="11521" max="11522" width="2.28515625" style="1" customWidth="1"/>
    <col min="11523" max="11523" width="16.7109375" style="1" customWidth="1"/>
    <col min="11524" max="11524" width="3.85546875" style="1" customWidth="1"/>
    <col min="11525" max="11525" width="1.140625" style="1" customWidth="1"/>
    <col min="11526" max="11526" width="2.28515625" style="1" customWidth="1"/>
    <col min="11527" max="11527" width="5.42578125" style="1" customWidth="1"/>
    <col min="11528" max="11528" width="1.42578125" style="1" customWidth="1"/>
    <col min="11529" max="11529" width="13" style="1" customWidth="1"/>
    <col min="11530" max="11530" width="3" style="1" customWidth="1"/>
    <col min="11531" max="11531" width="6.85546875" style="1" customWidth="1"/>
    <col min="11532" max="11532" width="2.140625" style="1" customWidth="1"/>
    <col min="11533" max="11533" width="12.5703125" style="1" customWidth="1"/>
    <col min="11534" max="11534" width="2.85546875" style="1" customWidth="1"/>
    <col min="11535" max="11535" width="1.42578125" style="1" customWidth="1"/>
    <col min="11536" max="11536" width="2.5703125" style="1" customWidth="1"/>
    <col min="11537" max="11537" width="17.42578125" style="1" customWidth="1"/>
    <col min="11538" max="11538" width="1.140625" style="1" customWidth="1"/>
    <col min="11539" max="11539" width="2.28515625" style="1" customWidth="1"/>
    <col min="11540" max="11540" width="4.5703125" style="1" customWidth="1"/>
    <col min="11541" max="11541" width="3.42578125" style="1" customWidth="1"/>
    <col min="11542" max="11542" width="6.85546875" style="1" customWidth="1"/>
    <col min="11543" max="11543" width="1" style="1" customWidth="1"/>
    <col min="11544" max="11544" width="1.28515625" style="1" customWidth="1"/>
    <col min="11545" max="11545" width="2.28515625" style="1" customWidth="1"/>
    <col min="11546" max="11546" width="1.140625" style="1" customWidth="1"/>
    <col min="11547" max="11547" width="9.140625" style="1" customWidth="1"/>
    <col min="11548" max="11548" width="4" style="1" customWidth="1"/>
    <col min="11549" max="11549" width="1.5703125" style="1" customWidth="1"/>
    <col min="11550" max="11550" width="2.28515625" style="1" customWidth="1"/>
    <col min="11551" max="11776" width="6.85546875" style="1" customWidth="1"/>
    <col min="11777" max="11778" width="2.28515625" style="1" customWidth="1"/>
    <col min="11779" max="11779" width="16.7109375" style="1" customWidth="1"/>
    <col min="11780" max="11780" width="3.85546875" style="1" customWidth="1"/>
    <col min="11781" max="11781" width="1.140625" style="1" customWidth="1"/>
    <col min="11782" max="11782" width="2.28515625" style="1" customWidth="1"/>
    <col min="11783" max="11783" width="5.42578125" style="1" customWidth="1"/>
    <col min="11784" max="11784" width="1.42578125" style="1" customWidth="1"/>
    <col min="11785" max="11785" width="13" style="1" customWidth="1"/>
    <col min="11786" max="11786" width="3" style="1" customWidth="1"/>
    <col min="11787" max="11787" width="6.85546875" style="1" customWidth="1"/>
    <col min="11788" max="11788" width="2.140625" style="1" customWidth="1"/>
    <col min="11789" max="11789" width="12.5703125" style="1" customWidth="1"/>
    <col min="11790" max="11790" width="2.85546875" style="1" customWidth="1"/>
    <col min="11791" max="11791" width="1.42578125" style="1" customWidth="1"/>
    <col min="11792" max="11792" width="2.5703125" style="1" customWidth="1"/>
    <col min="11793" max="11793" width="17.42578125" style="1" customWidth="1"/>
    <col min="11794" max="11794" width="1.140625" style="1" customWidth="1"/>
    <col min="11795" max="11795" width="2.28515625" style="1" customWidth="1"/>
    <col min="11796" max="11796" width="4.5703125" style="1" customWidth="1"/>
    <col min="11797" max="11797" width="3.42578125" style="1" customWidth="1"/>
    <col min="11798" max="11798" width="6.85546875" style="1" customWidth="1"/>
    <col min="11799" max="11799" width="1" style="1" customWidth="1"/>
    <col min="11800" max="11800" width="1.28515625" style="1" customWidth="1"/>
    <col min="11801" max="11801" width="2.28515625" style="1" customWidth="1"/>
    <col min="11802" max="11802" width="1.140625" style="1" customWidth="1"/>
    <col min="11803" max="11803" width="9.140625" style="1" customWidth="1"/>
    <col min="11804" max="11804" width="4" style="1" customWidth="1"/>
    <col min="11805" max="11805" width="1.5703125" style="1" customWidth="1"/>
    <col min="11806" max="11806" width="2.28515625" style="1" customWidth="1"/>
    <col min="11807" max="12032" width="6.85546875" style="1" customWidth="1"/>
    <col min="12033" max="12034" width="2.28515625" style="1" customWidth="1"/>
    <col min="12035" max="12035" width="16.7109375" style="1" customWidth="1"/>
    <col min="12036" max="12036" width="3.85546875" style="1" customWidth="1"/>
    <col min="12037" max="12037" width="1.140625" style="1" customWidth="1"/>
    <col min="12038" max="12038" width="2.28515625" style="1" customWidth="1"/>
    <col min="12039" max="12039" width="5.42578125" style="1" customWidth="1"/>
    <col min="12040" max="12040" width="1.42578125" style="1" customWidth="1"/>
    <col min="12041" max="12041" width="13" style="1" customWidth="1"/>
    <col min="12042" max="12042" width="3" style="1" customWidth="1"/>
    <col min="12043" max="12043" width="6.85546875" style="1" customWidth="1"/>
    <col min="12044" max="12044" width="2.140625" style="1" customWidth="1"/>
    <col min="12045" max="12045" width="12.5703125" style="1" customWidth="1"/>
    <col min="12046" max="12046" width="2.85546875" style="1" customWidth="1"/>
    <col min="12047" max="12047" width="1.42578125" style="1" customWidth="1"/>
    <col min="12048" max="12048" width="2.5703125" style="1" customWidth="1"/>
    <col min="12049" max="12049" width="17.42578125" style="1" customWidth="1"/>
    <col min="12050" max="12050" width="1.140625" style="1" customWidth="1"/>
    <col min="12051" max="12051" width="2.28515625" style="1" customWidth="1"/>
    <col min="12052" max="12052" width="4.5703125" style="1" customWidth="1"/>
    <col min="12053" max="12053" width="3.42578125" style="1" customWidth="1"/>
    <col min="12054" max="12054" width="6.85546875" style="1" customWidth="1"/>
    <col min="12055" max="12055" width="1" style="1" customWidth="1"/>
    <col min="12056" max="12056" width="1.28515625" style="1" customWidth="1"/>
    <col min="12057" max="12057" width="2.28515625" style="1" customWidth="1"/>
    <col min="12058" max="12058" width="1.140625" style="1" customWidth="1"/>
    <col min="12059" max="12059" width="9.140625" style="1" customWidth="1"/>
    <col min="12060" max="12060" width="4" style="1" customWidth="1"/>
    <col min="12061" max="12061" width="1.5703125" style="1" customWidth="1"/>
    <col min="12062" max="12062" width="2.28515625" style="1" customWidth="1"/>
    <col min="12063" max="12288" width="6.85546875" style="1" customWidth="1"/>
    <col min="12289" max="12290" width="2.28515625" style="1" customWidth="1"/>
    <col min="12291" max="12291" width="16.7109375" style="1" customWidth="1"/>
    <col min="12292" max="12292" width="3.85546875" style="1" customWidth="1"/>
    <col min="12293" max="12293" width="1.140625" style="1" customWidth="1"/>
    <col min="12294" max="12294" width="2.28515625" style="1" customWidth="1"/>
    <col min="12295" max="12295" width="5.42578125" style="1" customWidth="1"/>
    <col min="12296" max="12296" width="1.42578125" style="1" customWidth="1"/>
    <col min="12297" max="12297" width="13" style="1" customWidth="1"/>
    <col min="12298" max="12298" width="3" style="1" customWidth="1"/>
    <col min="12299" max="12299" width="6.85546875" style="1" customWidth="1"/>
    <col min="12300" max="12300" width="2.140625" style="1" customWidth="1"/>
    <col min="12301" max="12301" width="12.5703125" style="1" customWidth="1"/>
    <col min="12302" max="12302" width="2.85546875" style="1" customWidth="1"/>
    <col min="12303" max="12303" width="1.42578125" style="1" customWidth="1"/>
    <col min="12304" max="12304" width="2.5703125" style="1" customWidth="1"/>
    <col min="12305" max="12305" width="17.42578125" style="1" customWidth="1"/>
    <col min="12306" max="12306" width="1.140625" style="1" customWidth="1"/>
    <col min="12307" max="12307" width="2.28515625" style="1" customWidth="1"/>
    <col min="12308" max="12308" width="4.5703125" style="1" customWidth="1"/>
    <col min="12309" max="12309" width="3.42578125" style="1" customWidth="1"/>
    <col min="12310" max="12310" width="6.85546875" style="1" customWidth="1"/>
    <col min="12311" max="12311" width="1" style="1" customWidth="1"/>
    <col min="12312" max="12312" width="1.28515625" style="1" customWidth="1"/>
    <col min="12313" max="12313" width="2.28515625" style="1" customWidth="1"/>
    <col min="12314" max="12314" width="1.140625" style="1" customWidth="1"/>
    <col min="12315" max="12315" width="9.140625" style="1" customWidth="1"/>
    <col min="12316" max="12316" width="4" style="1" customWidth="1"/>
    <col min="12317" max="12317" width="1.5703125" style="1" customWidth="1"/>
    <col min="12318" max="12318" width="2.28515625" style="1" customWidth="1"/>
    <col min="12319" max="12544" width="6.85546875" style="1" customWidth="1"/>
    <col min="12545" max="12546" width="2.28515625" style="1" customWidth="1"/>
    <col min="12547" max="12547" width="16.7109375" style="1" customWidth="1"/>
    <col min="12548" max="12548" width="3.85546875" style="1" customWidth="1"/>
    <col min="12549" max="12549" width="1.140625" style="1" customWidth="1"/>
    <col min="12550" max="12550" width="2.28515625" style="1" customWidth="1"/>
    <col min="12551" max="12551" width="5.42578125" style="1" customWidth="1"/>
    <col min="12552" max="12552" width="1.42578125" style="1" customWidth="1"/>
    <col min="12553" max="12553" width="13" style="1" customWidth="1"/>
    <col min="12554" max="12554" width="3" style="1" customWidth="1"/>
    <col min="12555" max="12555" width="6.85546875" style="1" customWidth="1"/>
    <col min="12556" max="12556" width="2.140625" style="1" customWidth="1"/>
    <col min="12557" max="12557" width="12.5703125" style="1" customWidth="1"/>
    <col min="12558" max="12558" width="2.85546875" style="1" customWidth="1"/>
    <col min="12559" max="12559" width="1.42578125" style="1" customWidth="1"/>
    <col min="12560" max="12560" width="2.5703125" style="1" customWidth="1"/>
    <col min="12561" max="12561" width="17.42578125" style="1" customWidth="1"/>
    <col min="12562" max="12562" width="1.140625" style="1" customWidth="1"/>
    <col min="12563" max="12563" width="2.28515625" style="1" customWidth="1"/>
    <col min="12564" max="12564" width="4.5703125" style="1" customWidth="1"/>
    <col min="12565" max="12565" width="3.42578125" style="1" customWidth="1"/>
    <col min="12566" max="12566" width="6.85546875" style="1" customWidth="1"/>
    <col min="12567" max="12567" width="1" style="1" customWidth="1"/>
    <col min="12568" max="12568" width="1.28515625" style="1" customWidth="1"/>
    <col min="12569" max="12569" width="2.28515625" style="1" customWidth="1"/>
    <col min="12570" max="12570" width="1.140625" style="1" customWidth="1"/>
    <col min="12571" max="12571" width="9.140625" style="1" customWidth="1"/>
    <col min="12572" max="12572" width="4" style="1" customWidth="1"/>
    <col min="12573" max="12573" width="1.5703125" style="1" customWidth="1"/>
    <col min="12574" max="12574" width="2.28515625" style="1" customWidth="1"/>
    <col min="12575" max="12800" width="6.85546875" style="1" customWidth="1"/>
    <col min="12801" max="12802" width="2.28515625" style="1" customWidth="1"/>
    <col min="12803" max="12803" width="16.7109375" style="1" customWidth="1"/>
    <col min="12804" max="12804" width="3.85546875" style="1" customWidth="1"/>
    <col min="12805" max="12805" width="1.140625" style="1" customWidth="1"/>
    <col min="12806" max="12806" width="2.28515625" style="1" customWidth="1"/>
    <col min="12807" max="12807" width="5.42578125" style="1" customWidth="1"/>
    <col min="12808" max="12808" width="1.42578125" style="1" customWidth="1"/>
    <col min="12809" max="12809" width="13" style="1" customWidth="1"/>
    <col min="12810" max="12810" width="3" style="1" customWidth="1"/>
    <col min="12811" max="12811" width="6.85546875" style="1" customWidth="1"/>
    <col min="12812" max="12812" width="2.140625" style="1" customWidth="1"/>
    <col min="12813" max="12813" width="12.5703125" style="1" customWidth="1"/>
    <col min="12814" max="12814" width="2.85546875" style="1" customWidth="1"/>
    <col min="12815" max="12815" width="1.42578125" style="1" customWidth="1"/>
    <col min="12816" max="12816" width="2.5703125" style="1" customWidth="1"/>
    <col min="12817" max="12817" width="17.42578125" style="1" customWidth="1"/>
    <col min="12818" max="12818" width="1.140625" style="1" customWidth="1"/>
    <col min="12819" max="12819" width="2.28515625" style="1" customWidth="1"/>
    <col min="12820" max="12820" width="4.5703125" style="1" customWidth="1"/>
    <col min="12821" max="12821" width="3.42578125" style="1" customWidth="1"/>
    <col min="12822" max="12822" width="6.85546875" style="1" customWidth="1"/>
    <col min="12823" max="12823" width="1" style="1" customWidth="1"/>
    <col min="12824" max="12824" width="1.28515625" style="1" customWidth="1"/>
    <col min="12825" max="12825" width="2.28515625" style="1" customWidth="1"/>
    <col min="12826" max="12826" width="1.140625" style="1" customWidth="1"/>
    <col min="12827" max="12827" width="9.140625" style="1" customWidth="1"/>
    <col min="12828" max="12828" width="4" style="1" customWidth="1"/>
    <col min="12829" max="12829" width="1.5703125" style="1" customWidth="1"/>
    <col min="12830" max="12830" width="2.28515625" style="1" customWidth="1"/>
    <col min="12831" max="13056" width="6.85546875" style="1" customWidth="1"/>
    <col min="13057" max="13058" width="2.28515625" style="1" customWidth="1"/>
    <col min="13059" max="13059" width="16.7109375" style="1" customWidth="1"/>
    <col min="13060" max="13060" width="3.85546875" style="1" customWidth="1"/>
    <col min="13061" max="13061" width="1.140625" style="1" customWidth="1"/>
    <col min="13062" max="13062" width="2.28515625" style="1" customWidth="1"/>
    <col min="13063" max="13063" width="5.42578125" style="1" customWidth="1"/>
    <col min="13064" max="13064" width="1.42578125" style="1" customWidth="1"/>
    <col min="13065" max="13065" width="13" style="1" customWidth="1"/>
    <col min="13066" max="13066" width="3" style="1" customWidth="1"/>
    <col min="13067" max="13067" width="6.85546875" style="1" customWidth="1"/>
    <col min="13068" max="13068" width="2.140625" style="1" customWidth="1"/>
    <col min="13069" max="13069" width="12.5703125" style="1" customWidth="1"/>
    <col min="13070" max="13070" width="2.85546875" style="1" customWidth="1"/>
    <col min="13071" max="13071" width="1.42578125" style="1" customWidth="1"/>
    <col min="13072" max="13072" width="2.5703125" style="1" customWidth="1"/>
    <col min="13073" max="13073" width="17.42578125" style="1" customWidth="1"/>
    <col min="13074" max="13074" width="1.140625" style="1" customWidth="1"/>
    <col min="13075" max="13075" width="2.28515625" style="1" customWidth="1"/>
    <col min="13076" max="13076" width="4.5703125" style="1" customWidth="1"/>
    <col min="13077" max="13077" width="3.42578125" style="1" customWidth="1"/>
    <col min="13078" max="13078" width="6.85546875" style="1" customWidth="1"/>
    <col min="13079" max="13079" width="1" style="1" customWidth="1"/>
    <col min="13080" max="13080" width="1.28515625" style="1" customWidth="1"/>
    <col min="13081" max="13081" width="2.28515625" style="1" customWidth="1"/>
    <col min="13082" max="13082" width="1.140625" style="1" customWidth="1"/>
    <col min="13083" max="13083" width="9.140625" style="1" customWidth="1"/>
    <col min="13084" max="13084" width="4" style="1" customWidth="1"/>
    <col min="13085" max="13085" width="1.5703125" style="1" customWidth="1"/>
    <col min="13086" max="13086" width="2.28515625" style="1" customWidth="1"/>
    <col min="13087" max="13312" width="6.85546875" style="1" customWidth="1"/>
    <col min="13313" max="13314" width="2.28515625" style="1" customWidth="1"/>
    <col min="13315" max="13315" width="16.7109375" style="1" customWidth="1"/>
    <col min="13316" max="13316" width="3.85546875" style="1" customWidth="1"/>
    <col min="13317" max="13317" width="1.140625" style="1" customWidth="1"/>
    <col min="13318" max="13318" width="2.28515625" style="1" customWidth="1"/>
    <col min="13319" max="13319" width="5.42578125" style="1" customWidth="1"/>
    <col min="13320" max="13320" width="1.42578125" style="1" customWidth="1"/>
    <col min="13321" max="13321" width="13" style="1" customWidth="1"/>
    <col min="13322" max="13322" width="3" style="1" customWidth="1"/>
    <col min="13323" max="13323" width="6.85546875" style="1" customWidth="1"/>
    <col min="13324" max="13324" width="2.140625" style="1" customWidth="1"/>
    <col min="13325" max="13325" width="12.5703125" style="1" customWidth="1"/>
    <col min="13326" max="13326" width="2.85546875" style="1" customWidth="1"/>
    <col min="13327" max="13327" width="1.42578125" style="1" customWidth="1"/>
    <col min="13328" max="13328" width="2.5703125" style="1" customWidth="1"/>
    <col min="13329" max="13329" width="17.42578125" style="1" customWidth="1"/>
    <col min="13330" max="13330" width="1.140625" style="1" customWidth="1"/>
    <col min="13331" max="13331" width="2.28515625" style="1" customWidth="1"/>
    <col min="13332" max="13332" width="4.5703125" style="1" customWidth="1"/>
    <col min="13333" max="13333" width="3.42578125" style="1" customWidth="1"/>
    <col min="13334" max="13334" width="6.85546875" style="1" customWidth="1"/>
    <col min="13335" max="13335" width="1" style="1" customWidth="1"/>
    <col min="13336" max="13336" width="1.28515625" style="1" customWidth="1"/>
    <col min="13337" max="13337" width="2.28515625" style="1" customWidth="1"/>
    <col min="13338" max="13338" width="1.140625" style="1" customWidth="1"/>
    <col min="13339" max="13339" width="9.140625" style="1" customWidth="1"/>
    <col min="13340" max="13340" width="4" style="1" customWidth="1"/>
    <col min="13341" max="13341" width="1.5703125" style="1" customWidth="1"/>
    <col min="13342" max="13342" width="2.28515625" style="1" customWidth="1"/>
    <col min="13343" max="13568" width="6.85546875" style="1" customWidth="1"/>
    <col min="13569" max="13570" width="2.28515625" style="1" customWidth="1"/>
    <col min="13571" max="13571" width="16.7109375" style="1" customWidth="1"/>
    <col min="13572" max="13572" width="3.85546875" style="1" customWidth="1"/>
    <col min="13573" max="13573" width="1.140625" style="1" customWidth="1"/>
    <col min="13574" max="13574" width="2.28515625" style="1" customWidth="1"/>
    <col min="13575" max="13575" width="5.42578125" style="1" customWidth="1"/>
    <col min="13576" max="13576" width="1.42578125" style="1" customWidth="1"/>
    <col min="13577" max="13577" width="13" style="1" customWidth="1"/>
    <col min="13578" max="13578" width="3" style="1" customWidth="1"/>
    <col min="13579" max="13579" width="6.85546875" style="1" customWidth="1"/>
    <col min="13580" max="13580" width="2.140625" style="1" customWidth="1"/>
    <col min="13581" max="13581" width="12.5703125" style="1" customWidth="1"/>
    <col min="13582" max="13582" width="2.85546875" style="1" customWidth="1"/>
    <col min="13583" max="13583" width="1.42578125" style="1" customWidth="1"/>
    <col min="13584" max="13584" width="2.5703125" style="1" customWidth="1"/>
    <col min="13585" max="13585" width="17.42578125" style="1" customWidth="1"/>
    <col min="13586" max="13586" width="1.140625" style="1" customWidth="1"/>
    <col min="13587" max="13587" width="2.28515625" style="1" customWidth="1"/>
    <col min="13588" max="13588" width="4.5703125" style="1" customWidth="1"/>
    <col min="13589" max="13589" width="3.42578125" style="1" customWidth="1"/>
    <col min="13590" max="13590" width="6.85546875" style="1" customWidth="1"/>
    <col min="13591" max="13591" width="1" style="1" customWidth="1"/>
    <col min="13592" max="13592" width="1.28515625" style="1" customWidth="1"/>
    <col min="13593" max="13593" width="2.28515625" style="1" customWidth="1"/>
    <col min="13594" max="13594" width="1.140625" style="1" customWidth="1"/>
    <col min="13595" max="13595" width="9.140625" style="1" customWidth="1"/>
    <col min="13596" max="13596" width="4" style="1" customWidth="1"/>
    <col min="13597" max="13597" width="1.5703125" style="1" customWidth="1"/>
    <col min="13598" max="13598" width="2.28515625" style="1" customWidth="1"/>
    <col min="13599" max="13824" width="6.85546875" style="1" customWidth="1"/>
    <col min="13825" max="13826" width="2.28515625" style="1" customWidth="1"/>
    <col min="13827" max="13827" width="16.7109375" style="1" customWidth="1"/>
    <col min="13828" max="13828" width="3.85546875" style="1" customWidth="1"/>
    <col min="13829" max="13829" width="1.140625" style="1" customWidth="1"/>
    <col min="13830" max="13830" width="2.28515625" style="1" customWidth="1"/>
    <col min="13831" max="13831" width="5.42578125" style="1" customWidth="1"/>
    <col min="13832" max="13832" width="1.42578125" style="1" customWidth="1"/>
    <col min="13833" max="13833" width="13" style="1" customWidth="1"/>
    <col min="13834" max="13834" width="3" style="1" customWidth="1"/>
    <col min="13835" max="13835" width="6.85546875" style="1" customWidth="1"/>
    <col min="13836" max="13836" width="2.140625" style="1" customWidth="1"/>
    <col min="13837" max="13837" width="12.5703125" style="1" customWidth="1"/>
    <col min="13838" max="13838" width="2.85546875" style="1" customWidth="1"/>
    <col min="13839" max="13839" width="1.42578125" style="1" customWidth="1"/>
    <col min="13840" max="13840" width="2.5703125" style="1" customWidth="1"/>
    <col min="13841" max="13841" width="17.42578125" style="1" customWidth="1"/>
    <col min="13842" max="13842" width="1.140625" style="1" customWidth="1"/>
    <col min="13843" max="13843" width="2.28515625" style="1" customWidth="1"/>
    <col min="13844" max="13844" width="4.5703125" style="1" customWidth="1"/>
    <col min="13845" max="13845" width="3.42578125" style="1" customWidth="1"/>
    <col min="13846" max="13846" width="6.85546875" style="1" customWidth="1"/>
    <col min="13847" max="13847" width="1" style="1" customWidth="1"/>
    <col min="13848" max="13848" width="1.28515625" style="1" customWidth="1"/>
    <col min="13849" max="13849" width="2.28515625" style="1" customWidth="1"/>
    <col min="13850" max="13850" width="1.140625" style="1" customWidth="1"/>
    <col min="13851" max="13851" width="9.140625" style="1" customWidth="1"/>
    <col min="13852" max="13852" width="4" style="1" customWidth="1"/>
    <col min="13853" max="13853" width="1.5703125" style="1" customWidth="1"/>
    <col min="13854" max="13854" width="2.28515625" style="1" customWidth="1"/>
    <col min="13855" max="14080" width="6.85546875" style="1" customWidth="1"/>
    <col min="14081" max="14082" width="2.28515625" style="1" customWidth="1"/>
    <col min="14083" max="14083" width="16.7109375" style="1" customWidth="1"/>
    <col min="14084" max="14084" width="3.85546875" style="1" customWidth="1"/>
    <col min="14085" max="14085" width="1.140625" style="1" customWidth="1"/>
    <col min="14086" max="14086" width="2.28515625" style="1" customWidth="1"/>
    <col min="14087" max="14087" width="5.42578125" style="1" customWidth="1"/>
    <col min="14088" max="14088" width="1.42578125" style="1" customWidth="1"/>
    <col min="14089" max="14089" width="13" style="1" customWidth="1"/>
    <col min="14090" max="14090" width="3" style="1" customWidth="1"/>
    <col min="14091" max="14091" width="6.85546875" style="1" customWidth="1"/>
    <col min="14092" max="14092" width="2.140625" style="1" customWidth="1"/>
    <col min="14093" max="14093" width="12.5703125" style="1" customWidth="1"/>
    <col min="14094" max="14094" width="2.85546875" style="1" customWidth="1"/>
    <col min="14095" max="14095" width="1.42578125" style="1" customWidth="1"/>
    <col min="14096" max="14096" width="2.5703125" style="1" customWidth="1"/>
    <col min="14097" max="14097" width="17.42578125" style="1" customWidth="1"/>
    <col min="14098" max="14098" width="1.140625" style="1" customWidth="1"/>
    <col min="14099" max="14099" width="2.28515625" style="1" customWidth="1"/>
    <col min="14100" max="14100" width="4.5703125" style="1" customWidth="1"/>
    <col min="14101" max="14101" width="3.42578125" style="1" customWidth="1"/>
    <col min="14102" max="14102" width="6.85546875" style="1" customWidth="1"/>
    <col min="14103" max="14103" width="1" style="1" customWidth="1"/>
    <col min="14104" max="14104" width="1.28515625" style="1" customWidth="1"/>
    <col min="14105" max="14105" width="2.28515625" style="1" customWidth="1"/>
    <col min="14106" max="14106" width="1.140625" style="1" customWidth="1"/>
    <col min="14107" max="14107" width="9.140625" style="1" customWidth="1"/>
    <col min="14108" max="14108" width="4" style="1" customWidth="1"/>
    <col min="14109" max="14109" width="1.5703125" style="1" customWidth="1"/>
    <col min="14110" max="14110" width="2.28515625" style="1" customWidth="1"/>
    <col min="14111" max="14336" width="6.85546875" style="1" customWidth="1"/>
    <col min="14337" max="14338" width="2.28515625" style="1" customWidth="1"/>
    <col min="14339" max="14339" width="16.7109375" style="1" customWidth="1"/>
    <col min="14340" max="14340" width="3.85546875" style="1" customWidth="1"/>
    <col min="14341" max="14341" width="1.140625" style="1" customWidth="1"/>
    <col min="14342" max="14342" width="2.28515625" style="1" customWidth="1"/>
    <col min="14343" max="14343" width="5.42578125" style="1" customWidth="1"/>
    <col min="14344" max="14344" width="1.42578125" style="1" customWidth="1"/>
    <col min="14345" max="14345" width="13" style="1" customWidth="1"/>
    <col min="14346" max="14346" width="3" style="1" customWidth="1"/>
    <col min="14347" max="14347" width="6.85546875" style="1" customWidth="1"/>
    <col min="14348" max="14348" width="2.140625" style="1" customWidth="1"/>
    <col min="14349" max="14349" width="12.5703125" style="1" customWidth="1"/>
    <col min="14350" max="14350" width="2.85546875" style="1" customWidth="1"/>
    <col min="14351" max="14351" width="1.42578125" style="1" customWidth="1"/>
    <col min="14352" max="14352" width="2.5703125" style="1" customWidth="1"/>
    <col min="14353" max="14353" width="17.42578125" style="1" customWidth="1"/>
    <col min="14354" max="14354" width="1.140625" style="1" customWidth="1"/>
    <col min="14355" max="14355" width="2.28515625" style="1" customWidth="1"/>
    <col min="14356" max="14356" width="4.5703125" style="1" customWidth="1"/>
    <col min="14357" max="14357" width="3.42578125" style="1" customWidth="1"/>
    <col min="14358" max="14358" width="6.85546875" style="1" customWidth="1"/>
    <col min="14359" max="14359" width="1" style="1" customWidth="1"/>
    <col min="14360" max="14360" width="1.28515625" style="1" customWidth="1"/>
    <col min="14361" max="14361" width="2.28515625" style="1" customWidth="1"/>
    <col min="14362" max="14362" width="1.140625" style="1" customWidth="1"/>
    <col min="14363" max="14363" width="9.140625" style="1" customWidth="1"/>
    <col min="14364" max="14364" width="4" style="1" customWidth="1"/>
    <col min="14365" max="14365" width="1.5703125" style="1" customWidth="1"/>
    <col min="14366" max="14366" width="2.28515625" style="1" customWidth="1"/>
    <col min="14367" max="14592" width="6.85546875" style="1" customWidth="1"/>
    <col min="14593" max="14594" width="2.28515625" style="1" customWidth="1"/>
    <col min="14595" max="14595" width="16.7109375" style="1" customWidth="1"/>
    <col min="14596" max="14596" width="3.85546875" style="1" customWidth="1"/>
    <col min="14597" max="14597" width="1.140625" style="1" customWidth="1"/>
    <col min="14598" max="14598" width="2.28515625" style="1" customWidth="1"/>
    <col min="14599" max="14599" width="5.42578125" style="1" customWidth="1"/>
    <col min="14600" max="14600" width="1.42578125" style="1" customWidth="1"/>
    <col min="14601" max="14601" width="13" style="1" customWidth="1"/>
    <col min="14602" max="14602" width="3" style="1" customWidth="1"/>
    <col min="14603" max="14603" width="6.85546875" style="1" customWidth="1"/>
    <col min="14604" max="14604" width="2.140625" style="1" customWidth="1"/>
    <col min="14605" max="14605" width="12.5703125" style="1" customWidth="1"/>
    <col min="14606" max="14606" width="2.85546875" style="1" customWidth="1"/>
    <col min="14607" max="14607" width="1.42578125" style="1" customWidth="1"/>
    <col min="14608" max="14608" width="2.5703125" style="1" customWidth="1"/>
    <col min="14609" max="14609" width="17.42578125" style="1" customWidth="1"/>
    <col min="14610" max="14610" width="1.140625" style="1" customWidth="1"/>
    <col min="14611" max="14611" width="2.28515625" style="1" customWidth="1"/>
    <col min="14612" max="14612" width="4.5703125" style="1" customWidth="1"/>
    <col min="14613" max="14613" width="3.42578125" style="1" customWidth="1"/>
    <col min="14614" max="14614" width="6.85546875" style="1" customWidth="1"/>
    <col min="14615" max="14615" width="1" style="1" customWidth="1"/>
    <col min="14616" max="14616" width="1.28515625" style="1" customWidth="1"/>
    <col min="14617" max="14617" width="2.28515625" style="1" customWidth="1"/>
    <col min="14618" max="14618" width="1.140625" style="1" customWidth="1"/>
    <col min="14619" max="14619" width="9.140625" style="1" customWidth="1"/>
    <col min="14620" max="14620" width="4" style="1" customWidth="1"/>
    <col min="14621" max="14621" width="1.5703125" style="1" customWidth="1"/>
    <col min="14622" max="14622" width="2.28515625" style="1" customWidth="1"/>
    <col min="14623" max="14848" width="6.85546875" style="1" customWidth="1"/>
    <col min="14849" max="14850" width="2.28515625" style="1" customWidth="1"/>
    <col min="14851" max="14851" width="16.7109375" style="1" customWidth="1"/>
    <col min="14852" max="14852" width="3.85546875" style="1" customWidth="1"/>
    <col min="14853" max="14853" width="1.140625" style="1" customWidth="1"/>
    <col min="14854" max="14854" width="2.28515625" style="1" customWidth="1"/>
    <col min="14855" max="14855" width="5.42578125" style="1" customWidth="1"/>
    <col min="14856" max="14856" width="1.42578125" style="1" customWidth="1"/>
    <col min="14857" max="14857" width="13" style="1" customWidth="1"/>
    <col min="14858" max="14858" width="3" style="1" customWidth="1"/>
    <col min="14859" max="14859" width="6.85546875" style="1" customWidth="1"/>
    <col min="14860" max="14860" width="2.140625" style="1" customWidth="1"/>
    <col min="14861" max="14861" width="12.5703125" style="1" customWidth="1"/>
    <col min="14862" max="14862" width="2.85546875" style="1" customWidth="1"/>
    <col min="14863" max="14863" width="1.42578125" style="1" customWidth="1"/>
    <col min="14864" max="14864" width="2.5703125" style="1" customWidth="1"/>
    <col min="14865" max="14865" width="17.42578125" style="1" customWidth="1"/>
    <col min="14866" max="14866" width="1.140625" style="1" customWidth="1"/>
    <col min="14867" max="14867" width="2.28515625" style="1" customWidth="1"/>
    <col min="14868" max="14868" width="4.5703125" style="1" customWidth="1"/>
    <col min="14869" max="14869" width="3.42578125" style="1" customWidth="1"/>
    <col min="14870" max="14870" width="6.85546875" style="1" customWidth="1"/>
    <col min="14871" max="14871" width="1" style="1" customWidth="1"/>
    <col min="14872" max="14872" width="1.28515625" style="1" customWidth="1"/>
    <col min="14873" max="14873" width="2.28515625" style="1" customWidth="1"/>
    <col min="14874" max="14874" width="1.140625" style="1" customWidth="1"/>
    <col min="14875" max="14875" width="9.140625" style="1" customWidth="1"/>
    <col min="14876" max="14876" width="4" style="1" customWidth="1"/>
    <col min="14877" max="14877" width="1.5703125" style="1" customWidth="1"/>
    <col min="14878" max="14878" width="2.28515625" style="1" customWidth="1"/>
    <col min="14879" max="15104" width="6.85546875" style="1" customWidth="1"/>
    <col min="15105" max="15106" width="2.28515625" style="1" customWidth="1"/>
    <col min="15107" max="15107" width="16.7109375" style="1" customWidth="1"/>
    <col min="15108" max="15108" width="3.85546875" style="1" customWidth="1"/>
    <col min="15109" max="15109" width="1.140625" style="1" customWidth="1"/>
    <col min="15110" max="15110" width="2.28515625" style="1" customWidth="1"/>
    <col min="15111" max="15111" width="5.42578125" style="1" customWidth="1"/>
    <col min="15112" max="15112" width="1.42578125" style="1" customWidth="1"/>
    <col min="15113" max="15113" width="13" style="1" customWidth="1"/>
    <col min="15114" max="15114" width="3" style="1" customWidth="1"/>
    <col min="15115" max="15115" width="6.85546875" style="1" customWidth="1"/>
    <col min="15116" max="15116" width="2.140625" style="1" customWidth="1"/>
    <col min="15117" max="15117" width="12.5703125" style="1" customWidth="1"/>
    <col min="15118" max="15118" width="2.85546875" style="1" customWidth="1"/>
    <col min="15119" max="15119" width="1.42578125" style="1" customWidth="1"/>
    <col min="15120" max="15120" width="2.5703125" style="1" customWidth="1"/>
    <col min="15121" max="15121" width="17.42578125" style="1" customWidth="1"/>
    <col min="15122" max="15122" width="1.140625" style="1" customWidth="1"/>
    <col min="15123" max="15123" width="2.28515625" style="1" customWidth="1"/>
    <col min="15124" max="15124" width="4.5703125" style="1" customWidth="1"/>
    <col min="15125" max="15125" width="3.42578125" style="1" customWidth="1"/>
    <col min="15126" max="15126" width="6.85546875" style="1" customWidth="1"/>
    <col min="15127" max="15127" width="1" style="1" customWidth="1"/>
    <col min="15128" max="15128" width="1.28515625" style="1" customWidth="1"/>
    <col min="15129" max="15129" width="2.28515625" style="1" customWidth="1"/>
    <col min="15130" max="15130" width="1.140625" style="1" customWidth="1"/>
    <col min="15131" max="15131" width="9.140625" style="1" customWidth="1"/>
    <col min="15132" max="15132" width="4" style="1" customWidth="1"/>
    <col min="15133" max="15133" width="1.5703125" style="1" customWidth="1"/>
    <col min="15134" max="15134" width="2.28515625" style="1" customWidth="1"/>
    <col min="15135" max="15360" width="6.85546875" style="1" customWidth="1"/>
    <col min="15361" max="15362" width="2.28515625" style="1" customWidth="1"/>
    <col min="15363" max="15363" width="16.7109375" style="1" customWidth="1"/>
    <col min="15364" max="15364" width="3.85546875" style="1" customWidth="1"/>
    <col min="15365" max="15365" width="1.140625" style="1" customWidth="1"/>
    <col min="15366" max="15366" width="2.28515625" style="1" customWidth="1"/>
    <col min="15367" max="15367" width="5.42578125" style="1" customWidth="1"/>
    <col min="15368" max="15368" width="1.42578125" style="1" customWidth="1"/>
    <col min="15369" max="15369" width="13" style="1" customWidth="1"/>
    <col min="15370" max="15370" width="3" style="1" customWidth="1"/>
    <col min="15371" max="15371" width="6.85546875" style="1" customWidth="1"/>
    <col min="15372" max="15372" width="2.140625" style="1" customWidth="1"/>
    <col min="15373" max="15373" width="12.5703125" style="1" customWidth="1"/>
    <col min="15374" max="15374" width="2.85546875" style="1" customWidth="1"/>
    <col min="15375" max="15375" width="1.42578125" style="1" customWidth="1"/>
    <col min="15376" max="15376" width="2.5703125" style="1" customWidth="1"/>
    <col min="15377" max="15377" width="17.42578125" style="1" customWidth="1"/>
    <col min="15378" max="15378" width="1.140625" style="1" customWidth="1"/>
    <col min="15379" max="15379" width="2.28515625" style="1" customWidth="1"/>
    <col min="15380" max="15380" width="4.5703125" style="1" customWidth="1"/>
    <col min="15381" max="15381" width="3.42578125" style="1" customWidth="1"/>
    <col min="15382" max="15382" width="6.85546875" style="1" customWidth="1"/>
    <col min="15383" max="15383" width="1" style="1" customWidth="1"/>
    <col min="15384" max="15384" width="1.28515625" style="1" customWidth="1"/>
    <col min="15385" max="15385" width="2.28515625" style="1" customWidth="1"/>
    <col min="15386" max="15386" width="1.140625" style="1" customWidth="1"/>
    <col min="15387" max="15387" width="9.140625" style="1" customWidth="1"/>
    <col min="15388" max="15388" width="4" style="1" customWidth="1"/>
    <col min="15389" max="15389" width="1.5703125" style="1" customWidth="1"/>
    <col min="15390" max="15390" width="2.28515625" style="1" customWidth="1"/>
    <col min="15391" max="15616" width="6.85546875" style="1" customWidth="1"/>
    <col min="15617" max="15618" width="2.28515625" style="1" customWidth="1"/>
    <col min="15619" max="15619" width="16.7109375" style="1" customWidth="1"/>
    <col min="15620" max="15620" width="3.85546875" style="1" customWidth="1"/>
    <col min="15621" max="15621" width="1.140625" style="1" customWidth="1"/>
    <col min="15622" max="15622" width="2.28515625" style="1" customWidth="1"/>
    <col min="15623" max="15623" width="5.42578125" style="1" customWidth="1"/>
    <col min="15624" max="15624" width="1.42578125" style="1" customWidth="1"/>
    <col min="15625" max="15625" width="13" style="1" customWidth="1"/>
    <col min="15626" max="15626" width="3" style="1" customWidth="1"/>
    <col min="15627" max="15627" width="6.85546875" style="1" customWidth="1"/>
    <col min="15628" max="15628" width="2.140625" style="1" customWidth="1"/>
    <col min="15629" max="15629" width="12.5703125" style="1" customWidth="1"/>
    <col min="15630" max="15630" width="2.85546875" style="1" customWidth="1"/>
    <col min="15631" max="15631" width="1.42578125" style="1" customWidth="1"/>
    <col min="15632" max="15632" width="2.5703125" style="1" customWidth="1"/>
    <col min="15633" max="15633" width="17.42578125" style="1" customWidth="1"/>
    <col min="15634" max="15634" width="1.140625" style="1" customWidth="1"/>
    <col min="15635" max="15635" width="2.28515625" style="1" customWidth="1"/>
    <col min="15636" max="15636" width="4.5703125" style="1" customWidth="1"/>
    <col min="15637" max="15637" width="3.42578125" style="1" customWidth="1"/>
    <col min="15638" max="15638" width="6.85546875" style="1" customWidth="1"/>
    <col min="15639" max="15639" width="1" style="1" customWidth="1"/>
    <col min="15640" max="15640" width="1.28515625" style="1" customWidth="1"/>
    <col min="15641" max="15641" width="2.28515625" style="1" customWidth="1"/>
    <col min="15642" max="15642" width="1.140625" style="1" customWidth="1"/>
    <col min="15643" max="15643" width="9.140625" style="1" customWidth="1"/>
    <col min="15644" max="15644" width="4" style="1" customWidth="1"/>
    <col min="15645" max="15645" width="1.5703125" style="1" customWidth="1"/>
    <col min="15646" max="15646" width="2.28515625" style="1" customWidth="1"/>
    <col min="15647" max="15872" width="6.85546875" style="1" customWidth="1"/>
    <col min="15873" max="15874" width="2.28515625" style="1" customWidth="1"/>
    <col min="15875" max="15875" width="16.7109375" style="1" customWidth="1"/>
    <col min="15876" max="15876" width="3.85546875" style="1" customWidth="1"/>
    <col min="15877" max="15877" width="1.140625" style="1" customWidth="1"/>
    <col min="15878" max="15878" width="2.28515625" style="1" customWidth="1"/>
    <col min="15879" max="15879" width="5.42578125" style="1" customWidth="1"/>
    <col min="15880" max="15880" width="1.42578125" style="1" customWidth="1"/>
    <col min="15881" max="15881" width="13" style="1" customWidth="1"/>
    <col min="15882" max="15882" width="3" style="1" customWidth="1"/>
    <col min="15883" max="15883" width="6.85546875" style="1" customWidth="1"/>
    <col min="15884" max="15884" width="2.140625" style="1" customWidth="1"/>
    <col min="15885" max="15885" width="12.5703125" style="1" customWidth="1"/>
    <col min="15886" max="15886" width="2.85546875" style="1" customWidth="1"/>
    <col min="15887" max="15887" width="1.42578125" style="1" customWidth="1"/>
    <col min="15888" max="15888" width="2.5703125" style="1" customWidth="1"/>
    <col min="15889" max="15889" width="17.42578125" style="1" customWidth="1"/>
    <col min="15890" max="15890" width="1.140625" style="1" customWidth="1"/>
    <col min="15891" max="15891" width="2.28515625" style="1" customWidth="1"/>
    <col min="15892" max="15892" width="4.5703125" style="1" customWidth="1"/>
    <col min="15893" max="15893" width="3.42578125" style="1" customWidth="1"/>
    <col min="15894" max="15894" width="6.85546875" style="1" customWidth="1"/>
    <col min="15895" max="15895" width="1" style="1" customWidth="1"/>
    <col min="15896" max="15896" width="1.28515625" style="1" customWidth="1"/>
    <col min="15897" max="15897" width="2.28515625" style="1" customWidth="1"/>
    <col min="15898" max="15898" width="1.140625" style="1" customWidth="1"/>
    <col min="15899" max="15899" width="9.140625" style="1" customWidth="1"/>
    <col min="15900" max="15900" width="4" style="1" customWidth="1"/>
    <col min="15901" max="15901" width="1.5703125" style="1" customWidth="1"/>
    <col min="15902" max="15902" width="2.28515625" style="1" customWidth="1"/>
    <col min="15903" max="16128" width="6.85546875" style="1" customWidth="1"/>
    <col min="16129" max="16130" width="2.28515625" style="1" customWidth="1"/>
    <col min="16131" max="16131" width="16.7109375" style="1" customWidth="1"/>
    <col min="16132" max="16132" width="3.85546875" style="1" customWidth="1"/>
    <col min="16133" max="16133" width="1.140625" style="1" customWidth="1"/>
    <col min="16134" max="16134" width="2.28515625" style="1" customWidth="1"/>
    <col min="16135" max="16135" width="5.42578125" style="1" customWidth="1"/>
    <col min="16136" max="16136" width="1.42578125" style="1" customWidth="1"/>
    <col min="16137" max="16137" width="13" style="1" customWidth="1"/>
    <col min="16138" max="16138" width="3" style="1" customWidth="1"/>
    <col min="16139" max="16139" width="6.85546875" style="1" customWidth="1"/>
    <col min="16140" max="16140" width="2.140625" style="1" customWidth="1"/>
    <col min="16141" max="16141" width="12.5703125" style="1" customWidth="1"/>
    <col min="16142" max="16142" width="2.85546875" style="1" customWidth="1"/>
    <col min="16143" max="16143" width="1.42578125" style="1" customWidth="1"/>
    <col min="16144" max="16144" width="2.5703125" style="1" customWidth="1"/>
    <col min="16145" max="16145" width="17.42578125" style="1" customWidth="1"/>
    <col min="16146" max="16146" width="1.140625" style="1" customWidth="1"/>
    <col min="16147" max="16147" width="2.28515625" style="1" customWidth="1"/>
    <col min="16148" max="16148" width="4.5703125" style="1" customWidth="1"/>
    <col min="16149" max="16149" width="3.42578125" style="1" customWidth="1"/>
    <col min="16150" max="16150" width="6.85546875" style="1" customWidth="1"/>
    <col min="16151" max="16151" width="1" style="1" customWidth="1"/>
    <col min="16152" max="16152" width="1.28515625" style="1" customWidth="1"/>
    <col min="16153" max="16153" width="2.28515625" style="1" customWidth="1"/>
    <col min="16154" max="16154" width="1.140625" style="1" customWidth="1"/>
    <col min="16155" max="16155" width="9.140625" style="1" customWidth="1"/>
    <col min="16156" max="16156" width="4" style="1" customWidth="1"/>
    <col min="16157" max="16157" width="1.5703125" style="1" customWidth="1"/>
    <col min="16158" max="16158" width="2.28515625" style="1" customWidth="1"/>
    <col min="16159" max="16384" width="6.85546875" style="1" customWidth="1"/>
  </cols>
  <sheetData>
    <row r="1" spans="2:30" ht="8.25" customHeight="1" x14ac:dyDescent="0.25"/>
    <row r="2" spans="2:30" ht="11.25" customHeight="1" x14ac:dyDescent="0.25">
      <c r="F2" s="179" t="s">
        <v>160</v>
      </c>
      <c r="G2" s="179"/>
      <c r="H2" s="179"/>
      <c r="I2" s="179"/>
      <c r="J2" s="179"/>
      <c r="K2" s="179"/>
      <c r="L2" s="179"/>
      <c r="M2" s="179"/>
      <c r="N2" s="179"/>
      <c r="O2" s="179"/>
      <c r="P2" s="179"/>
      <c r="Q2" s="179"/>
      <c r="R2" s="179"/>
      <c r="S2" s="179"/>
      <c r="T2" s="179"/>
      <c r="U2" s="179"/>
      <c r="V2" s="179"/>
    </row>
    <row r="3" spans="2:30" ht="2.25" customHeight="1" x14ac:dyDescent="0.25">
      <c r="F3" s="179"/>
      <c r="G3" s="179"/>
      <c r="H3" s="179"/>
      <c r="I3" s="179"/>
      <c r="J3" s="179"/>
      <c r="K3" s="179"/>
      <c r="L3" s="179"/>
      <c r="M3" s="179"/>
      <c r="N3" s="179"/>
      <c r="O3" s="179"/>
      <c r="P3" s="179"/>
      <c r="Q3" s="179"/>
      <c r="R3" s="179"/>
      <c r="S3" s="179"/>
      <c r="T3" s="179"/>
      <c r="U3" s="179"/>
      <c r="V3" s="179"/>
    </row>
    <row r="4" spans="2:30" ht="47.25" customHeight="1" x14ac:dyDescent="0.25">
      <c r="F4" s="179" t="s">
        <v>3217</v>
      </c>
      <c r="G4" s="179"/>
      <c r="H4" s="179"/>
      <c r="I4" s="179"/>
      <c r="J4" s="179"/>
      <c r="K4" s="179"/>
      <c r="L4" s="179"/>
      <c r="M4" s="179"/>
      <c r="N4" s="179"/>
      <c r="O4" s="179"/>
      <c r="P4" s="179"/>
      <c r="Q4" s="179"/>
      <c r="R4" s="179"/>
      <c r="S4" s="179"/>
      <c r="T4" s="179"/>
      <c r="U4" s="179"/>
      <c r="V4" s="179"/>
    </row>
    <row r="5" spans="2:30" ht="8.25" customHeight="1" x14ac:dyDescent="0.25">
      <c r="F5" s="179"/>
      <c r="G5" s="179"/>
      <c r="H5" s="179"/>
      <c r="I5" s="179"/>
      <c r="J5" s="179"/>
      <c r="K5" s="179"/>
      <c r="L5" s="179"/>
      <c r="M5" s="179"/>
      <c r="N5" s="179"/>
      <c r="O5" s="179"/>
      <c r="P5" s="179"/>
      <c r="Q5" s="179"/>
      <c r="R5" s="179"/>
      <c r="S5" s="179"/>
      <c r="T5" s="179"/>
      <c r="U5" s="179"/>
      <c r="V5" s="179"/>
    </row>
    <row r="6" spans="2:30" ht="6.75" customHeight="1" x14ac:dyDescent="0.25"/>
    <row r="7" spans="2:30" ht="9" customHeight="1" x14ac:dyDescent="0.25"/>
    <row r="8" spans="2:30" ht="8.25" customHeight="1" x14ac:dyDescent="0.25"/>
    <row r="9" spans="2:30" ht="8.25" customHeight="1" x14ac:dyDescent="0.25"/>
    <row r="10" spans="2:30" ht="8.25" customHeight="1" x14ac:dyDescent="0.25"/>
    <row r="11" spans="2:30" ht="6.75" customHeight="1" x14ac:dyDescent="0.25"/>
    <row r="12" spans="2:30" ht="1.5" customHeight="1" x14ac:dyDescent="0.25">
      <c r="B12" s="179" t="s">
        <v>161</v>
      </c>
      <c r="C12" s="179"/>
      <c r="D12" s="179"/>
      <c r="E12" s="179"/>
      <c r="F12" s="179"/>
      <c r="G12" s="179"/>
      <c r="H12" s="179"/>
      <c r="L12" s="179" t="s">
        <v>162</v>
      </c>
      <c r="M12" s="179"/>
      <c r="P12" s="179" t="s">
        <v>163</v>
      </c>
      <c r="Q12" s="179"/>
      <c r="T12" s="179" t="s">
        <v>164</v>
      </c>
      <c r="U12" s="179"/>
      <c r="V12" s="179"/>
      <c r="W12" s="179"/>
      <c r="X12" s="179"/>
      <c r="Z12" s="179" t="s">
        <v>165</v>
      </c>
      <c r="AA12" s="179"/>
      <c r="AB12" s="179"/>
      <c r="AC12" s="179"/>
      <c r="AD12" s="179"/>
    </row>
    <row r="13" spans="2:30" ht="12" customHeight="1" x14ac:dyDescent="0.25">
      <c r="B13" s="179"/>
      <c r="C13" s="179"/>
      <c r="D13" s="179"/>
      <c r="E13" s="179"/>
      <c r="F13" s="179"/>
      <c r="G13" s="179"/>
      <c r="H13" s="179"/>
      <c r="L13" s="179"/>
      <c r="M13" s="179"/>
      <c r="P13" s="179"/>
      <c r="Q13" s="179"/>
      <c r="T13" s="179"/>
      <c r="U13" s="179"/>
      <c r="V13" s="179"/>
      <c r="W13" s="179"/>
      <c r="X13" s="179"/>
      <c r="Z13" s="179"/>
      <c r="AA13" s="179"/>
      <c r="AB13" s="179"/>
      <c r="AC13" s="179"/>
      <c r="AD13" s="179"/>
    </row>
    <row r="14" spans="2:30" ht="6.75" customHeight="1" x14ac:dyDescent="0.25">
      <c r="L14" s="179"/>
      <c r="M14" s="179"/>
      <c r="P14" s="179"/>
      <c r="Q14" s="179"/>
      <c r="T14" s="179"/>
      <c r="U14" s="179"/>
      <c r="V14" s="179"/>
      <c r="W14" s="179"/>
      <c r="X14" s="179"/>
      <c r="Z14" s="179"/>
      <c r="AA14" s="179"/>
      <c r="AB14" s="179"/>
      <c r="AC14" s="179"/>
      <c r="AD14" s="179"/>
    </row>
    <row r="15" spans="2:30" ht="13.5" customHeight="1" x14ac:dyDescent="0.25">
      <c r="B15" s="112" t="s">
        <v>166</v>
      </c>
      <c r="C15" s="112"/>
    </row>
    <row r="16" spans="2:30" ht="13.5" customHeight="1" x14ac:dyDescent="0.25">
      <c r="B16" s="112" t="s">
        <v>167</v>
      </c>
      <c r="C16" s="112"/>
    </row>
    <row r="17" spans="2:29" ht="13.5" customHeight="1" x14ac:dyDescent="0.25">
      <c r="B17" s="112" t="s">
        <v>168</v>
      </c>
      <c r="C17" s="112"/>
    </row>
    <row r="18" spans="2:29" ht="12" customHeight="1" x14ac:dyDescent="0.25">
      <c r="B18" s="167" t="s">
        <v>169</v>
      </c>
      <c r="C18" s="167"/>
      <c r="D18" s="167"/>
      <c r="E18" s="167"/>
      <c r="F18" s="167"/>
      <c r="G18" s="167"/>
      <c r="H18" s="167"/>
      <c r="I18" s="167"/>
      <c r="U18" s="119">
        <v>0</v>
      </c>
      <c r="V18" s="119"/>
      <c r="W18" s="119"/>
      <c r="AA18" s="119">
        <v>0</v>
      </c>
      <c r="AB18" s="119"/>
      <c r="AC18" s="119"/>
    </row>
    <row r="19" spans="2:29" ht="9.75" customHeight="1" x14ac:dyDescent="0.25">
      <c r="M19" s="167" t="s">
        <v>170</v>
      </c>
      <c r="N19" s="167"/>
      <c r="P19" s="152" t="s">
        <v>171</v>
      </c>
      <c r="Q19" s="152"/>
      <c r="U19" s="119">
        <v>0</v>
      </c>
      <c r="V19" s="119"/>
      <c r="W19" s="119"/>
      <c r="AA19" s="119">
        <v>0</v>
      </c>
      <c r="AB19" s="119"/>
      <c r="AC19" s="119"/>
    </row>
    <row r="20" spans="2:29" ht="9.75" customHeight="1" x14ac:dyDescent="0.25">
      <c r="P20" s="152"/>
      <c r="Q20" s="152"/>
    </row>
    <row r="21" spans="2:29" ht="9.75" customHeight="1" x14ac:dyDescent="0.25">
      <c r="M21" s="167" t="s">
        <v>170</v>
      </c>
      <c r="N21" s="167"/>
      <c r="P21" s="152" t="s">
        <v>172</v>
      </c>
      <c r="Q21" s="152"/>
      <c r="U21" s="119">
        <v>0</v>
      </c>
      <c r="V21" s="119"/>
      <c r="W21" s="119"/>
      <c r="AA21" s="119">
        <v>0</v>
      </c>
      <c r="AB21" s="119"/>
      <c r="AC21" s="119"/>
    </row>
    <row r="22" spans="2:29" ht="9.75" customHeight="1" x14ac:dyDescent="0.25">
      <c r="P22" s="152"/>
      <c r="Q22" s="152"/>
    </row>
    <row r="23" spans="2:29" ht="12" customHeight="1" x14ac:dyDescent="0.25">
      <c r="B23" s="167" t="s">
        <v>173</v>
      </c>
      <c r="C23" s="167"/>
      <c r="D23" s="167"/>
      <c r="E23" s="167"/>
      <c r="F23" s="167"/>
      <c r="G23" s="167"/>
      <c r="H23" s="167"/>
      <c r="I23" s="167"/>
      <c r="U23" s="119">
        <v>0</v>
      </c>
      <c r="V23" s="119"/>
      <c r="W23" s="119"/>
      <c r="AA23" s="119">
        <v>0</v>
      </c>
      <c r="AB23" s="119"/>
      <c r="AC23" s="119"/>
    </row>
    <row r="24" spans="2:29" ht="12" customHeight="1" x14ac:dyDescent="0.25">
      <c r="B24" s="167" t="s">
        <v>174</v>
      </c>
      <c r="C24" s="167"/>
      <c r="D24" s="167"/>
      <c r="E24" s="167"/>
      <c r="F24" s="167"/>
      <c r="G24" s="167"/>
      <c r="H24" s="167"/>
      <c r="I24" s="167"/>
      <c r="U24" s="119">
        <v>0</v>
      </c>
      <c r="V24" s="119"/>
      <c r="W24" s="119"/>
      <c r="AA24" s="119">
        <v>0</v>
      </c>
      <c r="AB24" s="119"/>
      <c r="AC24" s="119"/>
    </row>
    <row r="25" spans="2:29" ht="13.5" customHeight="1" x14ac:dyDescent="0.25">
      <c r="B25" s="112" t="s">
        <v>175</v>
      </c>
      <c r="C25" s="112"/>
    </row>
    <row r="26" spans="2:29" ht="12" customHeight="1" x14ac:dyDescent="0.25">
      <c r="B26" s="167" t="s">
        <v>176</v>
      </c>
      <c r="C26" s="167"/>
      <c r="D26" s="167"/>
      <c r="E26" s="167"/>
      <c r="F26" s="167"/>
      <c r="G26" s="167"/>
      <c r="H26" s="167"/>
      <c r="I26" s="167"/>
      <c r="U26" s="119">
        <v>0</v>
      </c>
      <c r="V26" s="119"/>
      <c r="W26" s="119"/>
      <c r="AA26" s="119">
        <v>0</v>
      </c>
      <c r="AB26" s="119"/>
      <c r="AC26" s="119"/>
    </row>
    <row r="27" spans="2:29" ht="12" customHeight="1" x14ac:dyDescent="0.25">
      <c r="B27" s="167" t="s">
        <v>177</v>
      </c>
      <c r="C27" s="167"/>
      <c r="D27" s="167"/>
      <c r="E27" s="167"/>
      <c r="F27" s="167"/>
      <c r="G27" s="167"/>
      <c r="H27" s="167"/>
      <c r="I27" s="167"/>
      <c r="U27" s="119">
        <v>0</v>
      </c>
      <c r="V27" s="119"/>
      <c r="W27" s="119"/>
      <c r="AA27" s="119">
        <v>0</v>
      </c>
      <c r="AB27" s="119"/>
      <c r="AC27" s="119"/>
    </row>
    <row r="28" spans="2:29" ht="12" customHeight="1" x14ac:dyDescent="0.25">
      <c r="B28" s="167" t="s">
        <v>173</v>
      </c>
      <c r="C28" s="167"/>
      <c r="D28" s="167"/>
      <c r="E28" s="167"/>
      <c r="F28" s="167"/>
      <c r="G28" s="167"/>
      <c r="H28" s="167"/>
      <c r="I28" s="167"/>
      <c r="U28" s="119">
        <v>0</v>
      </c>
      <c r="V28" s="119"/>
      <c r="W28" s="119"/>
      <c r="AA28" s="119">
        <v>0</v>
      </c>
      <c r="AB28" s="119"/>
      <c r="AC28" s="119"/>
    </row>
    <row r="29" spans="2:29" ht="12" customHeight="1" x14ac:dyDescent="0.25">
      <c r="B29" s="167" t="s">
        <v>174</v>
      </c>
      <c r="C29" s="167"/>
      <c r="D29" s="167"/>
      <c r="E29" s="167"/>
      <c r="F29" s="167"/>
      <c r="G29" s="167"/>
      <c r="H29" s="167"/>
      <c r="I29" s="167"/>
      <c r="U29" s="119">
        <v>0</v>
      </c>
      <c r="V29" s="119"/>
      <c r="W29" s="119"/>
      <c r="AA29" s="119">
        <v>0</v>
      </c>
      <c r="AB29" s="119"/>
      <c r="AC29" s="119"/>
    </row>
    <row r="30" spans="2:29" ht="9" customHeight="1" x14ac:dyDescent="0.25">
      <c r="B30" s="178" t="s">
        <v>178</v>
      </c>
      <c r="C30" s="178"/>
      <c r="D30" s="178"/>
      <c r="E30" s="178"/>
      <c r="F30" s="178"/>
      <c r="U30" s="114">
        <v>0</v>
      </c>
      <c r="V30" s="114"/>
      <c r="W30" s="114"/>
      <c r="AA30" s="114">
        <v>0</v>
      </c>
      <c r="AB30" s="114"/>
      <c r="AC30" s="114"/>
    </row>
    <row r="31" spans="2:29" ht="13.5" customHeight="1" x14ac:dyDescent="0.25">
      <c r="B31" s="112" t="s">
        <v>179</v>
      </c>
      <c r="C31" s="112"/>
    </row>
    <row r="32" spans="2:29" ht="13.5" customHeight="1" x14ac:dyDescent="0.25">
      <c r="B32" s="112" t="s">
        <v>168</v>
      </c>
      <c r="C32" s="112"/>
    </row>
    <row r="33" spans="2:29" ht="12" customHeight="1" x14ac:dyDescent="0.25">
      <c r="B33" s="167" t="s">
        <v>169</v>
      </c>
      <c r="C33" s="167"/>
      <c r="D33" s="167"/>
      <c r="E33" s="167"/>
      <c r="F33" s="167"/>
      <c r="G33" s="167"/>
      <c r="H33" s="167"/>
      <c r="I33" s="167"/>
      <c r="U33" s="119">
        <v>2282011146.8299999</v>
      </c>
      <c r="V33" s="119"/>
      <c r="W33" s="119"/>
      <c r="AA33" s="119">
        <v>2615653204.1300001</v>
      </c>
      <c r="AB33" s="119"/>
      <c r="AC33" s="119"/>
    </row>
    <row r="34" spans="2:29" ht="9.75" customHeight="1" x14ac:dyDescent="0.25">
      <c r="M34" s="167" t="s">
        <v>170</v>
      </c>
      <c r="N34" s="167"/>
      <c r="P34" s="152" t="s">
        <v>171</v>
      </c>
      <c r="Q34" s="152"/>
      <c r="U34" s="119">
        <v>736649420.41999996</v>
      </c>
      <c r="V34" s="119"/>
      <c r="W34" s="119"/>
      <c r="AA34" s="119">
        <v>1169555762.5</v>
      </c>
      <c r="AB34" s="119"/>
      <c r="AC34" s="119"/>
    </row>
    <row r="35" spans="2:29" ht="9.75" customHeight="1" x14ac:dyDescent="0.25">
      <c r="P35" s="152"/>
      <c r="Q35" s="152"/>
    </row>
    <row r="36" spans="2:29" ht="9.75" customHeight="1" x14ac:dyDescent="0.25">
      <c r="M36" s="167" t="s">
        <v>170</v>
      </c>
      <c r="N36" s="167"/>
      <c r="P36" s="152" t="s">
        <v>172</v>
      </c>
      <c r="Q36" s="152"/>
      <c r="U36" s="119">
        <v>1545361726.4100001</v>
      </c>
      <c r="V36" s="119"/>
      <c r="W36" s="119"/>
      <c r="AA36" s="119">
        <v>1446097441.6300001</v>
      </c>
      <c r="AB36" s="119"/>
      <c r="AC36" s="119"/>
    </row>
    <row r="37" spans="2:29" ht="9.75" customHeight="1" x14ac:dyDescent="0.25">
      <c r="P37" s="152"/>
      <c r="Q37" s="152"/>
    </row>
    <row r="38" spans="2:29" ht="12" customHeight="1" x14ac:dyDescent="0.25">
      <c r="B38" s="167" t="s">
        <v>173</v>
      </c>
      <c r="C38" s="167"/>
      <c r="D38" s="167"/>
      <c r="E38" s="167"/>
      <c r="F38" s="167"/>
      <c r="G38" s="167"/>
      <c r="H38" s="167"/>
      <c r="I38" s="167"/>
      <c r="U38" s="119">
        <v>0</v>
      </c>
      <c r="V38" s="119"/>
      <c r="W38" s="119"/>
      <c r="AA38" s="119">
        <v>0</v>
      </c>
      <c r="AB38" s="119"/>
      <c r="AC38" s="119"/>
    </row>
    <row r="39" spans="2:29" ht="12" customHeight="1" x14ac:dyDescent="0.25">
      <c r="B39" s="167" t="s">
        <v>174</v>
      </c>
      <c r="C39" s="167"/>
      <c r="D39" s="167"/>
      <c r="E39" s="167"/>
      <c r="F39" s="167"/>
      <c r="G39" s="167"/>
      <c r="H39" s="167"/>
      <c r="I39" s="167"/>
      <c r="U39" s="119">
        <v>0</v>
      </c>
      <c r="V39" s="119"/>
      <c r="W39" s="119"/>
      <c r="AA39" s="119">
        <v>0</v>
      </c>
      <c r="AB39" s="119"/>
      <c r="AC39" s="119"/>
    </row>
    <row r="40" spans="2:29" ht="13.5" customHeight="1" x14ac:dyDescent="0.25">
      <c r="B40" s="112" t="s">
        <v>175</v>
      </c>
      <c r="C40" s="112"/>
    </row>
    <row r="41" spans="2:29" ht="12" customHeight="1" x14ac:dyDescent="0.25">
      <c r="B41" s="167" t="s">
        <v>176</v>
      </c>
      <c r="C41" s="167"/>
      <c r="D41" s="167"/>
      <c r="E41" s="167"/>
      <c r="F41" s="167"/>
      <c r="G41" s="167"/>
      <c r="H41" s="167"/>
      <c r="I41" s="167"/>
      <c r="U41" s="119">
        <v>0</v>
      </c>
      <c r="V41" s="119"/>
      <c r="W41" s="119"/>
      <c r="AA41" s="119">
        <v>0</v>
      </c>
      <c r="AB41" s="119"/>
      <c r="AC41" s="119"/>
    </row>
    <row r="42" spans="2:29" ht="12" customHeight="1" x14ac:dyDescent="0.25">
      <c r="B42" s="167" t="s">
        <v>177</v>
      </c>
      <c r="C42" s="167"/>
      <c r="D42" s="167"/>
      <c r="E42" s="167"/>
      <c r="F42" s="167"/>
      <c r="G42" s="167"/>
      <c r="H42" s="167"/>
      <c r="I42" s="167"/>
      <c r="U42" s="119">
        <v>0</v>
      </c>
      <c r="V42" s="119"/>
      <c r="W42" s="119"/>
      <c r="AA42" s="119">
        <v>0</v>
      </c>
      <c r="AB42" s="119"/>
      <c r="AC42" s="119"/>
    </row>
    <row r="43" spans="2:29" ht="12" customHeight="1" x14ac:dyDescent="0.25">
      <c r="B43" s="167" t="s">
        <v>173</v>
      </c>
      <c r="C43" s="167"/>
      <c r="D43" s="167"/>
      <c r="E43" s="167"/>
      <c r="F43" s="167"/>
      <c r="G43" s="167"/>
      <c r="H43" s="167"/>
      <c r="I43" s="167"/>
      <c r="U43" s="119">
        <v>0</v>
      </c>
      <c r="V43" s="119"/>
      <c r="W43" s="119"/>
      <c r="AA43" s="119">
        <v>0</v>
      </c>
      <c r="AB43" s="119"/>
      <c r="AC43" s="119"/>
    </row>
    <row r="44" spans="2:29" ht="12" customHeight="1" x14ac:dyDescent="0.25">
      <c r="B44" s="167" t="s">
        <v>174</v>
      </c>
      <c r="C44" s="167"/>
      <c r="D44" s="167"/>
      <c r="E44" s="167"/>
      <c r="F44" s="167"/>
      <c r="G44" s="167"/>
      <c r="H44" s="167"/>
      <c r="I44" s="167"/>
      <c r="U44" s="119">
        <v>0</v>
      </c>
      <c r="V44" s="119"/>
      <c r="W44" s="119"/>
      <c r="AA44" s="119">
        <v>0</v>
      </c>
      <c r="AB44" s="119"/>
      <c r="AC44" s="119"/>
    </row>
    <row r="45" spans="2:29" ht="9" customHeight="1" x14ac:dyDescent="0.25">
      <c r="B45" s="178" t="s">
        <v>180</v>
      </c>
      <c r="C45" s="178"/>
      <c r="D45" s="178"/>
      <c r="E45" s="178"/>
      <c r="F45" s="178"/>
      <c r="U45" s="114">
        <v>2282011146.8299999</v>
      </c>
      <c r="V45" s="114"/>
      <c r="W45" s="114"/>
      <c r="AA45" s="114">
        <v>2615653204.1300001</v>
      </c>
      <c r="AB45" s="114"/>
      <c r="AC45" s="114"/>
    </row>
    <row r="46" spans="2:29" ht="9" customHeight="1" x14ac:dyDescent="0.25">
      <c r="B46" s="112" t="s">
        <v>181</v>
      </c>
      <c r="C46" s="112"/>
      <c r="D46" s="112"/>
      <c r="E46" s="112"/>
      <c r="F46" s="112"/>
      <c r="U46" s="114">
        <v>1023776657.28</v>
      </c>
      <c r="V46" s="114"/>
      <c r="W46" s="114"/>
      <c r="AA46" s="114">
        <v>2089536156.9200001</v>
      </c>
      <c r="AB46" s="114"/>
      <c r="AC46" s="114"/>
    </row>
    <row r="47" spans="2:29" ht="10.5" customHeight="1" x14ac:dyDescent="0.25">
      <c r="B47" s="178" t="s">
        <v>182</v>
      </c>
      <c r="C47" s="178"/>
      <c r="D47" s="178"/>
      <c r="E47" s="178"/>
      <c r="F47" s="178"/>
      <c r="G47" s="178"/>
      <c r="U47" s="114">
        <v>3305787804.1100001</v>
      </c>
      <c r="V47" s="114"/>
      <c r="W47" s="114"/>
      <c r="AA47" s="114">
        <v>4705189361.0500002</v>
      </c>
      <c r="AB47" s="114"/>
      <c r="AC47" s="114"/>
    </row>
    <row r="48" spans="2:29" ht="41.25" customHeight="1" x14ac:dyDescent="0.25"/>
    <row r="49" spans="2:30" ht="11.25" customHeight="1" x14ac:dyDescent="0.25">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row>
    <row r="50" spans="2:30" ht="60.75" customHeight="1" x14ac:dyDescent="0.25"/>
    <row r="51" spans="2:30" ht="9.75" customHeight="1" x14ac:dyDescent="0.25">
      <c r="C51" s="236"/>
      <c r="D51" s="236"/>
      <c r="E51" s="236"/>
      <c r="F51" s="236"/>
      <c r="G51" s="236"/>
      <c r="H51" s="108"/>
      <c r="I51" s="108"/>
      <c r="J51" s="108"/>
      <c r="K51" s="236"/>
      <c r="L51" s="236"/>
      <c r="M51" s="236"/>
      <c r="N51" s="236"/>
      <c r="O51" s="236"/>
      <c r="P51" s="236"/>
      <c r="Q51" s="108"/>
      <c r="R51" s="108"/>
      <c r="S51" s="236"/>
      <c r="T51" s="236"/>
      <c r="U51" s="236"/>
      <c r="V51" s="236"/>
      <c r="W51" s="236"/>
      <c r="X51" s="236"/>
      <c r="Y51" s="236"/>
      <c r="Z51" s="236"/>
      <c r="AA51" s="236"/>
      <c r="AB51" s="108"/>
      <c r="AC51" s="108"/>
      <c r="AD51" s="108"/>
    </row>
    <row r="52" spans="2:30" ht="9.75" customHeight="1" x14ac:dyDescent="0.25">
      <c r="C52" s="236"/>
      <c r="D52" s="236"/>
      <c r="E52" s="236"/>
      <c r="F52" s="236"/>
      <c r="G52" s="236"/>
      <c r="H52" s="108"/>
      <c r="I52" s="108"/>
      <c r="J52" s="108"/>
      <c r="K52" s="236"/>
      <c r="L52" s="236"/>
      <c r="M52" s="236"/>
      <c r="N52" s="236"/>
      <c r="O52" s="236"/>
      <c r="P52" s="236"/>
      <c r="Q52" s="108"/>
      <c r="R52" s="108"/>
      <c r="S52" s="236"/>
      <c r="T52" s="236"/>
      <c r="U52" s="236"/>
      <c r="V52" s="236"/>
      <c r="W52" s="236"/>
      <c r="X52" s="236"/>
      <c r="Y52" s="236"/>
      <c r="Z52" s="236"/>
      <c r="AA52" s="236"/>
      <c r="AB52" s="108"/>
      <c r="AC52" s="108"/>
      <c r="AD52" s="108"/>
    </row>
    <row r="53" spans="2:30" ht="9.75" customHeight="1" x14ac:dyDescent="0.25">
      <c r="C53" s="108"/>
      <c r="D53" s="108"/>
      <c r="E53" s="108"/>
      <c r="F53" s="108"/>
      <c r="G53" s="108"/>
      <c r="H53" s="108"/>
      <c r="I53" s="108"/>
      <c r="J53" s="108"/>
      <c r="K53" s="108"/>
      <c r="L53" s="108"/>
      <c r="M53" s="108"/>
      <c r="N53" s="108"/>
      <c r="O53" s="108"/>
      <c r="P53" s="108"/>
      <c r="Q53" s="108"/>
      <c r="R53" s="108"/>
      <c r="S53" s="236"/>
      <c r="T53" s="236"/>
      <c r="U53" s="236"/>
      <c r="V53" s="236"/>
      <c r="W53" s="236"/>
      <c r="X53" s="236"/>
      <c r="Y53" s="236"/>
      <c r="Z53" s="236"/>
      <c r="AA53" s="236"/>
      <c r="AB53" s="108"/>
      <c r="AC53" s="108"/>
      <c r="AD53" s="108"/>
    </row>
    <row r="54" spans="2:30" ht="13.5" customHeight="1" x14ac:dyDescent="0.25">
      <c r="C54" s="108"/>
      <c r="D54" s="108"/>
      <c r="E54" s="108"/>
      <c r="F54" s="108"/>
      <c r="G54" s="108"/>
      <c r="H54" s="108"/>
      <c r="I54" s="108"/>
      <c r="J54" s="108"/>
      <c r="K54" s="108"/>
      <c r="L54" s="108"/>
      <c r="M54" s="108"/>
      <c r="N54" s="108"/>
      <c r="O54" s="108"/>
      <c r="P54" s="108"/>
      <c r="Q54" s="108"/>
      <c r="R54" s="108"/>
      <c r="S54" s="108"/>
      <c r="T54" s="108"/>
      <c r="U54" s="108"/>
      <c r="V54" s="238"/>
      <c r="W54" s="238"/>
      <c r="X54" s="238"/>
      <c r="Y54" s="238"/>
      <c r="Z54" s="238"/>
      <c r="AA54" s="238"/>
      <c r="AB54" s="238"/>
      <c r="AC54" s="238"/>
      <c r="AD54" s="238"/>
    </row>
  </sheetData>
  <mergeCells count="89">
    <mergeCell ref="F2:V3"/>
    <mergeCell ref="F4:V5"/>
    <mergeCell ref="B12:H13"/>
    <mergeCell ref="L12:M14"/>
    <mergeCell ref="P12:Q14"/>
    <mergeCell ref="T12:X14"/>
    <mergeCell ref="Z12:AD14"/>
    <mergeCell ref="B15:C15"/>
    <mergeCell ref="B16:C16"/>
    <mergeCell ref="B17:C17"/>
    <mergeCell ref="B18:I18"/>
    <mergeCell ref="U18:W18"/>
    <mergeCell ref="AA18:AC18"/>
    <mergeCell ref="M19:N19"/>
    <mergeCell ref="P19:Q20"/>
    <mergeCell ref="U19:W19"/>
    <mergeCell ref="AA19:AC19"/>
    <mergeCell ref="M21:N21"/>
    <mergeCell ref="P21:Q22"/>
    <mergeCell ref="U21:W21"/>
    <mergeCell ref="AA21:AC21"/>
    <mergeCell ref="B23:I23"/>
    <mergeCell ref="U23:W23"/>
    <mergeCell ref="AA23:AC23"/>
    <mergeCell ref="B24:I24"/>
    <mergeCell ref="U24:W24"/>
    <mergeCell ref="AA24:AC24"/>
    <mergeCell ref="B25:C25"/>
    <mergeCell ref="B26:I26"/>
    <mergeCell ref="U26:W26"/>
    <mergeCell ref="AA26:AC26"/>
    <mergeCell ref="B27:I27"/>
    <mergeCell ref="U27:W27"/>
    <mergeCell ref="AA27:AC27"/>
    <mergeCell ref="B33:I33"/>
    <mergeCell ref="U33:W33"/>
    <mergeCell ref="AA33:AC33"/>
    <mergeCell ref="B28:I28"/>
    <mergeCell ref="U28:W28"/>
    <mergeCell ref="AA28:AC28"/>
    <mergeCell ref="B29:I29"/>
    <mergeCell ref="U29:W29"/>
    <mergeCell ref="AA29:AC29"/>
    <mergeCell ref="B30:F30"/>
    <mergeCell ref="U30:W30"/>
    <mergeCell ref="AA30:AC30"/>
    <mergeCell ref="B31:C31"/>
    <mergeCell ref="B32:C32"/>
    <mergeCell ref="M34:N34"/>
    <mergeCell ref="P34:Q35"/>
    <mergeCell ref="U34:W34"/>
    <mergeCell ref="AA34:AC34"/>
    <mergeCell ref="M36:N36"/>
    <mergeCell ref="P36:Q37"/>
    <mergeCell ref="U36:W36"/>
    <mergeCell ref="AA36:AC36"/>
    <mergeCell ref="B38:I38"/>
    <mergeCell ref="U38:W38"/>
    <mergeCell ref="AA38:AC38"/>
    <mergeCell ref="B39:I39"/>
    <mergeCell ref="U39:W39"/>
    <mergeCell ref="AA39:AC39"/>
    <mergeCell ref="B40:C40"/>
    <mergeCell ref="B41:I41"/>
    <mergeCell ref="U41:W41"/>
    <mergeCell ref="AA41:AC41"/>
    <mergeCell ref="B42:I42"/>
    <mergeCell ref="U42:W42"/>
    <mergeCell ref="AA42:AC42"/>
    <mergeCell ref="B43:I43"/>
    <mergeCell ref="U43:W43"/>
    <mergeCell ref="AA43:AC43"/>
    <mergeCell ref="B44:I44"/>
    <mergeCell ref="U44:W44"/>
    <mergeCell ref="AA44:AC44"/>
    <mergeCell ref="B45:F45"/>
    <mergeCell ref="U45:W45"/>
    <mergeCell ref="AA45:AC45"/>
    <mergeCell ref="B46:F46"/>
    <mergeCell ref="U46:W46"/>
    <mergeCell ref="AA46:AC46"/>
    <mergeCell ref="V54:AD54"/>
    <mergeCell ref="B47:G47"/>
    <mergeCell ref="U47:W47"/>
    <mergeCell ref="AA47:AC47"/>
    <mergeCell ref="B49:AC49"/>
    <mergeCell ref="C51:G52"/>
    <mergeCell ref="K51:P52"/>
    <mergeCell ref="S51:AA53"/>
  </mergeCells>
  <pageMargins left="0.23622047244094491" right="0.23622047244094491" top="0.23622047244094491" bottom="0.23622047244094491" header="0" footer="0"/>
  <pageSetup scale="88" fitToWidth="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10</vt:i4>
      </vt:variant>
    </vt:vector>
  </HeadingPairs>
  <TitlesOfParts>
    <vt:vector size="51" baseType="lpstr">
      <vt:lpstr>ESF</vt:lpstr>
      <vt:lpstr>EA</vt:lpstr>
      <vt:lpstr>EVHP</vt:lpstr>
      <vt:lpstr>ECSF</vt:lpstr>
      <vt:lpstr>EFE</vt:lpstr>
      <vt:lpstr>PC</vt:lpstr>
      <vt:lpstr>NOTAS</vt:lpstr>
      <vt:lpstr>EAA</vt:lpstr>
      <vt:lpstr>EADYOP</vt:lpstr>
      <vt:lpstr>EAI</vt:lpstr>
      <vt:lpstr>EECA</vt:lpstr>
      <vt:lpstr>ECA DEP</vt:lpstr>
      <vt:lpstr>ECA PARAEST</vt:lpstr>
      <vt:lpstr>ECA PODERES</vt:lpstr>
      <vt:lpstr>EECE</vt:lpstr>
      <vt:lpstr>EECOG</vt:lpstr>
      <vt:lpstr>EECF</vt:lpstr>
      <vt:lpstr>EN</vt:lpstr>
      <vt:lpstr>ID</vt:lpstr>
      <vt:lpstr>FF</vt:lpstr>
      <vt:lpstr>IPF</vt:lpstr>
      <vt:lpstr>GCP</vt:lpstr>
      <vt:lpstr>EPPI</vt:lpstr>
      <vt:lpstr>EPP</vt:lpstr>
      <vt:lpstr>IR</vt:lpstr>
      <vt:lpstr>RBM</vt:lpstr>
      <vt:lpstr>RBI</vt:lpstr>
      <vt:lpstr>RCBP</vt:lpstr>
      <vt:lpstr>REBCF</vt:lpstr>
      <vt:lpstr>GF</vt:lpstr>
      <vt:lpstr>ESF LDF</vt:lpstr>
      <vt:lpstr>IADYOP LDF</vt:lpstr>
      <vt:lpstr>IAODF LDF</vt:lpstr>
      <vt:lpstr>BP LDF</vt:lpstr>
      <vt:lpstr>EAI LDF</vt:lpstr>
      <vt:lpstr>ECCOG LDF</vt:lpstr>
      <vt:lpstr>ECA LDF</vt:lpstr>
      <vt:lpstr>ECAF LDF</vt:lpstr>
      <vt:lpstr>ECSP LDF</vt:lpstr>
      <vt:lpstr>GC</vt:lpstr>
      <vt:lpstr>CTASXPAG</vt:lpstr>
      <vt:lpstr>EAI!Área_de_impresión</vt:lpstr>
      <vt:lpstr>'ECA PODERES'!Área_de_impresión</vt:lpstr>
      <vt:lpstr>EECA!Área_de_impresión</vt:lpstr>
      <vt:lpstr>EFE!Área_de_impresión</vt:lpstr>
      <vt:lpstr>ESF!Área_de_impresión</vt:lpstr>
      <vt:lpstr>EVHP!Área_de_impresión</vt:lpstr>
      <vt:lpstr>GCP!Área_de_impresión</vt:lpstr>
      <vt:lpstr>GF!Área_de_impresión</vt:lpstr>
      <vt:lpstr>IPF!Área_de_impresión</vt:lpstr>
      <vt:lpstr>RCBP!Área_de_impresión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Alma Aguilar Rodriguez</dc:creator>
  <cp:lastModifiedBy>Lucia Rodriguez Soriano (SEFI, Auxiliar de Transpare</cp:lastModifiedBy>
  <cp:lastPrinted>2022-04-06T15:37:01Z</cp:lastPrinted>
  <dcterms:created xsi:type="dcterms:W3CDTF">2022-02-11T20:21:05Z</dcterms:created>
  <dcterms:modified xsi:type="dcterms:W3CDTF">2022-04-13T15:05:56Z</dcterms:modified>
</cp:coreProperties>
</file>