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Norma.Vite\Desktop\NORMA.VITE\Desktop\LORENA SAE\CALENDARIO DE ACTIVIDADES 2023, 2024\INFORMACIÓN PARA SEPLADE\"/>
    </mc:Choice>
  </mc:AlternateContent>
  <xr:revisionPtr revIDLastSave="0" documentId="13_ncr:1_{E2137D2D-EDA3-4780-9B54-D0785B2A8186}" xr6:coauthVersionLast="47" xr6:coauthVersionMax="47" xr10:uidLastSave="{00000000-0000-0000-0000-000000000000}"/>
  <bookViews>
    <workbookView xWindow="-120" yWindow="-120" windowWidth="20640" windowHeight="11040" activeTab="2" xr2:uid="{00000000-000D-0000-FFFF-FFFF00000000}"/>
  </bookViews>
  <sheets>
    <sheet name="BIENES MUEBLES" sheetId="6" r:id="rId1"/>
    <sheet name="VEHÍCULOS" sheetId="7" r:id="rId2"/>
    <sheet name="INMUEBLES"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8" i="8" l="1"/>
  <c r="B104" i="8"/>
  <c r="B103" i="8"/>
  <c r="BF17" i="7"/>
  <c r="BA107" i="8" l="1"/>
  <c r="BA101" i="8"/>
  <c r="AS101" i="8"/>
  <c r="BA99" i="8"/>
  <c r="AS99" i="8"/>
  <c r="BA97" i="8"/>
  <c r="AS97" i="8"/>
  <c r="BA95" i="8"/>
  <c r="AS95" i="8"/>
  <c r="BA93" i="8"/>
  <c r="AS93" i="8"/>
  <c r="BA91" i="8"/>
  <c r="AS91" i="8"/>
  <c r="BA89" i="8"/>
  <c r="AS89" i="8"/>
  <c r="BA87" i="8"/>
  <c r="AS87" i="8"/>
  <c r="BA85" i="8"/>
  <c r="AS85" i="8"/>
  <c r="BA83" i="8"/>
  <c r="AS83" i="8"/>
  <c r="AS81" i="8"/>
  <c r="BA79" i="8"/>
  <c r="AS79" i="8"/>
  <c r="BA77" i="8"/>
  <c r="AS77" i="8"/>
  <c r="BA75" i="8"/>
  <c r="AS75" i="8"/>
  <c r="AS73" i="8"/>
  <c r="BA71" i="8"/>
  <c r="AS71" i="8"/>
  <c r="BA69" i="8"/>
  <c r="AS69" i="8"/>
  <c r="AS67" i="8"/>
  <c r="BA65" i="8"/>
  <c r="AS65" i="8"/>
  <c r="AS63" i="8"/>
  <c r="AS61" i="8"/>
  <c r="BA59" i="8"/>
  <c r="AS59" i="8"/>
  <c r="BA57" i="8"/>
  <c r="AS57" i="8"/>
  <c r="BA55" i="8"/>
  <c r="AS55" i="8"/>
  <c r="BA53" i="8"/>
  <c r="AS53" i="8"/>
  <c r="AS51" i="8"/>
  <c r="BA49" i="8"/>
  <c r="AS49" i="8"/>
  <c r="BA47" i="8"/>
  <c r="AS47" i="8"/>
  <c r="BA45" i="8"/>
  <c r="AS45" i="8"/>
  <c r="BA43" i="8"/>
  <c r="AS43" i="8"/>
  <c r="AS41" i="8"/>
  <c r="BA39" i="8"/>
  <c r="AS39" i="8"/>
  <c r="AS37" i="8"/>
  <c r="BA35" i="8"/>
  <c r="AS35" i="8"/>
  <c r="BA33" i="8"/>
  <c r="AS33" i="8"/>
  <c r="BA31" i="8"/>
  <c r="AS31" i="8"/>
  <c r="BA29" i="8"/>
  <c r="AS29" i="8"/>
  <c r="BA27" i="8"/>
  <c r="AS27" i="8"/>
  <c r="BA25" i="8"/>
  <c r="AS25" i="8"/>
  <c r="BA23" i="8"/>
  <c r="AS23" i="8"/>
  <c r="BA21" i="8"/>
  <c r="AS21" i="8"/>
  <c r="BA19" i="8"/>
  <c r="AS19" i="8"/>
  <c r="BA17" i="8"/>
  <c r="AS17" i="8"/>
  <c r="BA15" i="8"/>
  <c r="AS15" i="8"/>
  <c r="BA13" i="8"/>
  <c r="AS13" i="8"/>
  <c r="BA11" i="8"/>
  <c r="AS11" i="8"/>
  <c r="BA105" i="8" l="1"/>
  <c r="C33" i="7"/>
  <c r="BD31" i="7"/>
  <c r="BD29" i="7"/>
  <c r="BD27" i="7"/>
  <c r="BD25" i="7"/>
  <c r="BD21" i="7"/>
  <c r="BD23" i="7"/>
  <c r="BD17" i="7"/>
  <c r="BD15" i="7"/>
  <c r="BF14" i="7"/>
  <c r="C34" i="7" s="1"/>
  <c r="C35" i="7" s="1"/>
  <c r="BD13" i="7"/>
  <c r="BD11" i="7"/>
  <c r="BD19" i="7" l="1"/>
  <c r="B35" i="6"/>
  <c r="B36" i="6"/>
  <c r="BA32" i="6"/>
  <c r="BA30" i="6"/>
  <c r="BA28" i="6"/>
  <c r="BA26" i="6"/>
  <c r="BA24" i="6"/>
  <c r="BA22" i="6"/>
  <c r="BA20" i="6"/>
  <c r="BA18" i="6"/>
  <c r="BA16" i="6"/>
  <c r="BA14" i="6"/>
  <c r="BA12" i="6"/>
  <c r="BD27" i="6"/>
</calcChain>
</file>

<file path=xl/sharedStrings.xml><?xml version="1.0" encoding="utf-8"?>
<sst xmlns="http://schemas.openxmlformats.org/spreadsheetml/2006/main" count="411" uniqueCount="243">
  <si>
    <t>MAYO</t>
  </si>
  <si>
    <t>ABRIL</t>
  </si>
  <si>
    <t>JUNIO</t>
  </si>
  <si>
    <t xml:space="preserve"> </t>
  </si>
  <si>
    <t>AVANCE</t>
  </si>
  <si>
    <t>MARZO</t>
  </si>
  <si>
    <t>SECRETARIA DE ADMINISTRACION</t>
  </si>
  <si>
    <t xml:space="preserve">                  APROBO:</t>
  </si>
  <si>
    <t>ENERO</t>
  </si>
  <si>
    <t>FEBRERO</t>
  </si>
  <si>
    <t>JULIO</t>
  </si>
  <si>
    <t>AGOSTO</t>
  </si>
  <si>
    <t>SEPTIEMBRE</t>
  </si>
  <si>
    <t>OCTUBRE</t>
  </si>
  <si>
    <t>NOVIEMBRE</t>
  </si>
  <si>
    <t>DICIEMBRE</t>
  </si>
  <si>
    <t>REALIZADO</t>
  </si>
  <si>
    <t>DIRECCION GENERAL DE CONTROL PATRIMONIAL</t>
  </si>
  <si>
    <t xml:space="preserve">    CALENDARIO DE INSPECCIONES</t>
  </si>
  <si>
    <t>B.M. E INTANGIBLES</t>
  </si>
  <si>
    <t>DEPENDENCIA</t>
  </si>
  <si>
    <t>PROGRAMADO</t>
  </si>
  <si>
    <t>PARTIDA</t>
  </si>
  <si>
    <t>PERIODO VACACIONAL</t>
  </si>
  <si>
    <t xml:space="preserve">                                 ELABORO:</t>
  </si>
  <si>
    <t xml:space="preserve">                      VoBo:</t>
  </si>
  <si>
    <t>SECRETARÍA DE DESARROLLO ECONÓMICO, CIENCIA Y TECNOLOGÍA</t>
  </si>
  <si>
    <t>(SEDECYT)</t>
  </si>
  <si>
    <t>SECRETARÍA DE SUSTENTABILIDAD, MEDIO AMBIENTE Y AGUA</t>
  </si>
  <si>
    <t>(SSMAA)</t>
  </si>
  <si>
    <t>SECRETARÍA DE DESARROLLO RURAL Y AGROEMPRESARIAL</t>
  </si>
  <si>
    <t>(SEDRAE)</t>
  </si>
  <si>
    <t>SECRETARÍA DE TURISMO</t>
  </si>
  <si>
    <t>(SECTUR)</t>
  </si>
  <si>
    <t>SECRETARÍA DE PLANEACIÓN, PARTICIPACIÓN Y DESARROLLO</t>
  </si>
  <si>
    <t>(SEPLADE)</t>
  </si>
  <si>
    <t>CONTRALORÍA DEL ESTADO</t>
  </si>
  <si>
    <t>(CE)</t>
  </si>
  <si>
    <t>SECRETARÍA DE LA FAMILIA</t>
  </si>
  <si>
    <t>(SEFAM)</t>
  </si>
  <si>
    <t>SECRETARÍA DE INNOVACIÓN Y GOBIERNO DIGITAL</t>
  </si>
  <si>
    <t>(SIGOD)</t>
  </si>
  <si>
    <t>CONSEJERÍA JURIDICA DEL ESTADO</t>
  </si>
  <si>
    <t>(CJEA)</t>
  </si>
  <si>
    <t>SECRETARÍA DE SALUD DEL ESTADO INSTITUTO DE BENEFICIENCIA PÚBLICA DEL ESTADO DE AGUASCALIENTES</t>
  </si>
  <si>
    <t>(IBPEA)</t>
  </si>
  <si>
    <t>SECRETARÍA DE SEGURIDAD PÚBLICA</t>
  </si>
  <si>
    <t>(SSP)</t>
  </si>
  <si>
    <t>TOTAL PROGRAMADO</t>
  </si>
  <si>
    <t>TOTAL REALIZADO</t>
  </si>
  <si>
    <t>PORCENTAJE %</t>
  </si>
  <si>
    <t xml:space="preserve">                                                                                                   SECRETARÍA DE ADMINISTRACIÓN</t>
  </si>
  <si>
    <t xml:space="preserve">                                                                                                                                                                                                                                                                                                                                       DIRECCION GENERAL DE CONTROL PATRIMONIAL</t>
  </si>
  <si>
    <t xml:space="preserve">                                                                                                                                                     VEHICULOS</t>
  </si>
  <si>
    <t xml:space="preserve">                                                                                                                        CALENDARIO DE INSPECCIONES 2024</t>
  </si>
  <si>
    <t>Part.</t>
  </si>
  <si>
    <t>VEH.</t>
  </si>
  <si>
    <t>V.</t>
  </si>
  <si>
    <t>Secretaría de Desarrollo Económico, Ciencia y Tecnología</t>
  </si>
  <si>
    <t>SEDECYT</t>
  </si>
  <si>
    <t>PLAN</t>
  </si>
  <si>
    <t>REAL</t>
  </si>
  <si>
    <t>VI.</t>
  </si>
  <si>
    <t xml:space="preserve">Secretaría de Salud. </t>
  </si>
  <si>
    <t>SSE</t>
  </si>
  <si>
    <t>XIII.</t>
  </si>
  <si>
    <t xml:space="preserve">Secretaría de la Familia. </t>
  </si>
  <si>
    <t>SEFAM</t>
  </si>
  <si>
    <t>XIX.</t>
  </si>
  <si>
    <t xml:space="preserve">Consejería Jurídica del Estado. </t>
  </si>
  <si>
    <t>CJEA</t>
  </si>
  <si>
    <t>VII.</t>
  </si>
  <si>
    <t xml:space="preserve">Secretaría de Sustentabilidad, Medio Ambiente y Agua. </t>
  </si>
  <si>
    <t>SSMAA</t>
  </si>
  <si>
    <t>VIII.</t>
  </si>
  <si>
    <t xml:space="preserve">Secretaría de Planeación, Participación y Desarrollo. </t>
  </si>
  <si>
    <t>SEPLAPDE</t>
  </si>
  <si>
    <t>IV.</t>
  </si>
  <si>
    <t xml:space="preserve">Secretaría de Seguridad Pública. </t>
  </si>
  <si>
    <t>SSP</t>
  </si>
  <si>
    <t>XI.</t>
  </si>
  <si>
    <t xml:space="preserve">Secretaría de Desarrollo Rural y Agroempresarial. </t>
  </si>
  <si>
    <t>SEDRAE</t>
  </si>
  <si>
    <t>XII.</t>
  </si>
  <si>
    <t xml:space="preserve">Secretaría de Turismo. </t>
  </si>
  <si>
    <t>SECTUR</t>
  </si>
  <si>
    <t>XV.</t>
  </si>
  <si>
    <t xml:space="preserve">Secretaría de Innovación y Gobierno Digital. </t>
  </si>
  <si>
    <t>SIGOD</t>
  </si>
  <si>
    <t>XVIII.</t>
  </si>
  <si>
    <t xml:space="preserve">Contraloría del Estado. </t>
  </si>
  <si>
    <t>CONTRALORÍA</t>
  </si>
  <si>
    <t>PORCENTAJE</t>
  </si>
  <si>
    <t>%</t>
  </si>
  <si>
    <t>ELABORO:</t>
  </si>
  <si>
    <t>Vo.Bo.</t>
  </si>
  <si>
    <t>APROBÓ:</t>
  </si>
  <si>
    <t xml:space="preserve">     BIENES MUEBLES </t>
  </si>
  <si>
    <t xml:space="preserve">DIRECCION GENERAL DE CONTROL PATRIMONIAL </t>
  </si>
  <si>
    <t xml:space="preserve">     DEPARTAMENTO DE BIENES INMUEBLES </t>
  </si>
  <si>
    <t xml:space="preserve">    PROGRAMACION DE REVISION FISICA Y DOCUMENTAL</t>
  </si>
  <si>
    <t>TOTAL INMUEBLES</t>
  </si>
  <si>
    <t xml:space="preserve">DEPENDENCIA O ENTIDAD </t>
  </si>
  <si>
    <t>AVANCE %</t>
  </si>
  <si>
    <t>seguimiento</t>
  </si>
  <si>
    <t>Seguimiento, semana 19-23 junio</t>
  </si>
  <si>
    <t>Seguimiento semana del 26 al 30 de junio.</t>
  </si>
  <si>
    <t>Seguimiento, semana del 03-07 de julio</t>
  </si>
  <si>
    <t>Seguimiento, semana del 10 al 14 de julio.</t>
  </si>
  <si>
    <t>Seguimiento, semana del 17- 21 de julio del 2023.</t>
  </si>
  <si>
    <t>semana del 24-28 de julio</t>
  </si>
  <si>
    <t xml:space="preserve">seguimiento de la semana del 31 de julio al 4 de agosto </t>
  </si>
  <si>
    <t>Semana del 7 de agosto al 11.</t>
  </si>
  <si>
    <t>SEMANA DEL 14 AL 18 DE AGOSTO</t>
  </si>
  <si>
    <t xml:space="preserve">SEMANA DE </t>
  </si>
  <si>
    <t xml:space="preserve">SEMANAS </t>
  </si>
  <si>
    <t xml:space="preserve">se le cito a segob en la oficina </t>
  </si>
  <si>
    <t>pendiente listado</t>
  </si>
  <si>
    <t>26/06/23 se contacto al lic. Roberto Zamarripa, solicitando el listado, el cual menciono tener alguna infomración la cual hara llegar mediante correo.</t>
  </si>
  <si>
    <t>04/07/23, SE ENVIA MENSAJE DE FORMA ECONOMICA AL LIC. ROBERTO ZAMARRIPA, HACIENDO DE SU CONOCIMIENTO EL CORREO Y NUMERO DE CELULAR PARA LA RECEPCION DE INFORMACIÓN RELACIONADA A LOS BIENES INMUEBLES RELACIONADAS A LA SECRETARIA.</t>
  </si>
  <si>
    <t>26/07/23, SE DA SEGUIMIENTO A LA SOLICITUD DE DOCUMENTACIÓN, CON EL LIC. ROBERTO ZAMARRIPA.</t>
  </si>
  <si>
    <t xml:space="preserve">se le cito a SSMAA en la oficina </t>
  </si>
  <si>
    <t>SE ENVIA OFICIO SAE/DGCP/292/2023, PARA CITA EN LA OFICINA EL DÍA 04/07/23</t>
  </si>
  <si>
    <t>04/07/23, SE LLEVA A ACABO LA REUNION DE REVISIÓN, EN DONDE MANIFIESTAN QUE CUENTAN CON ALGUNOS DOCUMENTOS QUE ACREDITA LA POSESION DE LOS BIENES INMUEBLRES, MOTIVO POR EL CUAL SE LE HACE LLEGAR POR MEDIO DE CORREO, EL FORMATO PARA EL VACIADO DE DATOS DE LOS BIENES INMUEBLES EN POSESION DE LA SECRETARIA.</t>
  </si>
  <si>
    <t xml:space="preserve">ya se tuvo la cita </t>
  </si>
  <si>
    <t>visita lunes 3 de julio</t>
  </si>
  <si>
    <t>visita lunes 3 de julio 23</t>
  </si>
  <si>
    <t xml:space="preserve"> se llevo acabo la reunión de revisión el 21 de junio del 2023, asistió el Lic. Samuel como representante.</t>
  </si>
  <si>
    <t>dar seguimiento por vía telefonica con el lic. Samuel el 28 de junio.</t>
  </si>
  <si>
    <t>cita para documentación</t>
  </si>
  <si>
    <t>7/07/23. se cita para solicitar la docuemntación correspondiente a los bienes inmuebles en su posesión.</t>
  </si>
  <si>
    <t>10/07/23, se lleva a cabo la cita con la licenciada Patricia Palomino del dpto. juridico y lic. Karina Gutierrez del dpto de patrimonial, a las cuales se les proporciona el formato para el vaciado de datos de los bienes inmuebles en posesicon de la dependencia. Mismas que quedaron en entregar el vaciado de datos en 10 dias.</t>
  </si>
  <si>
    <t>citar para documentación</t>
  </si>
  <si>
    <t>SE CITA MEDIANTE OFICIO SAE/DGCP/293/2023,  PARA DÍA 3/07/2</t>
  </si>
  <si>
    <t>03/07/23, SE REALIZA REUNIÓN, MANIFIESTAN ESTAR EN TRAMITE PARA LA SUBDIVICION DEL INMUEBLE DONDE SE TIENE LAS OFICIONIAS DE LA SECRETARIA, QUE SE CUENTAN CON 5 INMUEBLES DE LOS CUALES NO SE TIENE ESCRITURAS.</t>
  </si>
  <si>
    <t>formalizar el comodato</t>
  </si>
  <si>
    <t>reunión el dia 22 de junio.</t>
  </si>
  <si>
    <t>23/06/23  Se realizo la reunión con el Lic. Arturo ortega, el cual quedo de solicitar por escrito el comodato.</t>
  </si>
  <si>
    <t xml:space="preserve">26/03/23 SE RECIBE INFORMACIÓN POR MEDIO DE CORREO, pendeinte de solicitud de comodato </t>
  </si>
  <si>
    <t>REGISTRO DE LOS BIENES, INFORMADO POR VIA ELECTRONICA (CORREO).</t>
  </si>
  <si>
    <t>se tiene la reunión 26 de junio</t>
  </si>
  <si>
    <t>SE ENVIO OFICIO SAE/DGCP/270/2023</t>
  </si>
  <si>
    <t>26/06/23  Se tuvo reunión con Gloria Romo, la cual quedo de enviar la información por correo</t>
  </si>
  <si>
    <t>SE DA SEGUIMIENTO A LA SOLICITUD DE LOS DOCUMENTOS QUE ACREDITAN LA POSESION DE LOS BIENES INMUEBLES, SE ENVIO CORREO PARA SOLICITUD DE INFORMACIÓN</t>
  </si>
  <si>
    <t>se tiene la reunión el 27 de junio</t>
  </si>
  <si>
    <t>SE ENVIO OFICIO SAE/DGCP/271/2023</t>
  </si>
  <si>
    <t>27/06/23 se tuvo al reunion con la LIC. MARIA DE JESUS IGLESIAS 449-189-47-02 JEFA DE DPTO DE CONTROL PATRIMONIAL, maría.iglesias@aguascalientes.gob.mx</t>
  </si>
  <si>
    <t>SE RECIBE INFORMACION POR MEDIO DIGITAL, ya se encuentra capturada en la base de datos.</t>
  </si>
  <si>
    <t>se tiene reunión el 28 de junio</t>
  </si>
  <si>
    <t>SE ENVIO OFICIO SAE/DGCP/272/2023</t>
  </si>
  <si>
    <t xml:space="preserve">se llevo a cabo la reuníon, de la cual comentan que solo tenian como bien a su resguardo la isla san marcos, misma que paso a BURO DE CONGRESO DE VISITANTES  </t>
  </si>
  <si>
    <t>se tiene reunión el 29 de junio</t>
  </si>
  <si>
    <t xml:space="preserve">SE ENVIO OFICIO SAE/DGCP/273/2023, </t>
  </si>
  <si>
    <t>NO SE TUVO RESPUESTA DE LA CITA PROGRAMADA</t>
  </si>
  <si>
    <t>se tiene reunión el 30 de junio</t>
  </si>
  <si>
    <t>SE ENVIO OFICIO SAE/DGCP/274/2023</t>
  </si>
  <si>
    <t xml:space="preserve">NO SE TUVO RESPUESTA A LA CITA PROGRAMADA </t>
  </si>
  <si>
    <t xml:space="preserve">SE REALIZA OFICIO PARA REVISION </t>
  </si>
  <si>
    <t>27/06/23  Elaboración de oficio SAE/DGCP/286/2023 para cita en fecha 3/07/23. entregado 28/06/23</t>
  </si>
  <si>
    <t>03/07/23, SE REALIZA REUNIÓN, MANIFIESTAN SOLO TENER UN BIEN INMUEBLRE EN COMODATO, NAVE 55 DEL COMPLEJO FICO 13, EN DONDE SE ENCUENTRAN SUS OFICINAS.</t>
  </si>
  <si>
    <t>27/06/23  Elaboración de oficio SAE/DGCP/285/2023  para cita en fecha  4/07/23, entregado 28/06/23</t>
  </si>
  <si>
    <t>04/07/23  Se realiza reunión de revisión, donde acude el Ing. Juan Molina encargado control patrimonial, mencionando que solo cuentan en posesion de las oficinas ubicadas en el dif de av. De los maestros, y que estan por solicitar en comodato un predio en posesion de IEA.</t>
  </si>
  <si>
    <t>27/06/23  Elaboración de oficio SAE/DGCP/288/2023  para cita en fecha  5/07/23, entergado 28/06/23</t>
  </si>
  <si>
    <t>5/07/23, SE REALIZA REUNION CON EL LIC. JORGE MACIAS ENCARGADO DE INVENTARIOS DE CONTROL PATRIMONIAL, EL CUAL MENCIONA QUE SE CUENTAN CON 12 BIENES INMUEBLES APROX, DE LOS CUALES SOLO TIENEN COMODATO, MISMOS QUE SOLICITAMOS NOS PROPORCIONE, DE IGUAL FORMA SE LE PROPORCIONA DE FORMA DIGITAL EL FORMATO PARA EL VACIADO DE LA INFORMACION DE LOS BIENES INMUEBLES.</t>
  </si>
  <si>
    <t>27/06/23  Elaboración de oficio SAE/DGCP/287/2023  para cita en fecha  6/07/23, entegado 28/06/23</t>
  </si>
  <si>
    <t>06/07/23, se llevo acabo la reunión con personal del juridico, mencionaron que tenian en posesión 37 bienes de los cuales no cuentan con el totoal de comodatos, dejan como enlace a la lic. Maria Fernanda jefa del departamento de regulación hidrica.</t>
  </si>
  <si>
    <t>17/07/23, SE RECIBE FORMATO DE VACIADO DE DATOS POR PARTE DE LA LIC. MARIA FERNANDA.</t>
  </si>
  <si>
    <t>27/26/23  Elaboración de oficio para cita en oficina de bienes inmuebles 7/07/23. entregado 28/06/23</t>
  </si>
  <si>
    <t>07/07/23, se llevo acabo la reunión con el lic. Ricardo de Luna, el cual comenta que se tiene en posesión solo un bien inmueble.</t>
  </si>
  <si>
    <t>7/07/23, Se elabora oficio para visita de corroboración de documentos.</t>
  </si>
  <si>
    <t>11/07/23, Se lleva la visita para la revisión de lo documentos</t>
  </si>
  <si>
    <t>12/07/23 SE REALIZA REVISION Y SE PROPORCIONA EL FORMATO PARA VACIADO DE DATOS FORMA DIGITAL. SE RECIBE INFORMACIÓN DE FORMA DIGITAL POR PARTE DE LA ENTIDAD, HACE LLEGAR DOS CONTRATOS, CONTRATO DE ARRENDAMEINTO "CASA ROSA" Y CONTRATO DE COMODATO "OFICINA CENTRAL IAM"</t>
  </si>
  <si>
    <t xml:space="preserve">13/07/23, SE LLEVA LA REVISIÓN DE LA CUAL SE TOMAN DATOS DE 15 BIENES INMUEBLES, SE LE PROPORCIONA FORMATO PARA VACIADO DE DATOS DE LOS BIENES INMUEBLES EN POSESION DE LA ENTIDAD, SE QUEDA PENDIENTE LA SOLICTUD DE LA INFORMACION DE FORMA DIGITAL.  </t>
  </si>
  <si>
    <t>14/07/23,  SE REALIZA VISITA DE REVISION, NOS PROPORCIONAN DOCUMENTACION DIGITAL.</t>
  </si>
  <si>
    <t>12/07/23, SE LLEVA REUNION, DE LA CUAL SE PORPOCIONA FORMATO PARA VACIADO DE DATOS DE LOS BIENES INMUEBLES DE LA ENTIDAD.</t>
  </si>
  <si>
    <t>26/07/23, SE DA SEGUIMIENTO A LA SOLICITUD DE INFORMACIÓN, Y COMENTA LA LIC.ROSAURA QUE LA SIGUIENTE SEMANA HACE LLEGAR INFORMACIÓN.</t>
  </si>
  <si>
    <t>13/07/23, SE REALIZA REUNION CON EL LIC. RICARDO ELIAS REYNOSO RICO, SE LE PROPORCIONA EL FORMATO PARA EL VACIADO DE DATOS DE LOS BIENES INMUEBLES EN POSESION DE LA ENTIDAD.</t>
  </si>
  <si>
    <t>26/07/23, SE DA SEGUIMIENTO A LA SOLICITUD DE DOCUEMENTACIÓN DE LOS BIENES INMUEBLES DE LA ENTIDAD, MENCIONANDO EL LIC. RICARDO ELIAS, QUE EL VIERNES SE COMUNICA A ESTA DIRECCION PARA AGENDAR CITA Y ENTREGAR LA DOCUMENTACIÓN CORRESPONDIENTE.</t>
  </si>
  <si>
    <t>14/07/23, SE REALIZA REUNION LIC. JOEL VALDEZ, LIC. ALEJANDRO MUÑOZ Y LIC. SALVADOR PEREZ, SE LES HACE LLEAGR VIA ELECTRONICA FORMATO PARA VACIADO DE DATOS  DE LOS BIENES INMUEBLES EN POSESION DE LA ENTIDAD.</t>
  </si>
  <si>
    <t>SE REALIZA LA VISITA Y SE OBTIENE LA INFORMACIÓN DE LOS INMUEBLES.</t>
  </si>
  <si>
    <t>SE ACUDE A LA REVISION, SIN TENER ÉXITO DEBIDO A QUE NO SE ENCONTRABA LA RESPONSABLE DEL AREA.</t>
  </si>
  <si>
    <t>SE REALIZA OFICIO Y SE ENTREGA PARA REALIZAR REVISION</t>
  </si>
  <si>
    <t>SE REALIZA REVSION Y QUEDA PENDIENTE LA DIGITALIZACION DE LA DOCUMENTACIÓN</t>
  </si>
  <si>
    <t xml:space="preserve">SE REALIZA OFICIO DE SOLICITUD DE DOCUMENTOS CON APERCIBIMIENTO </t>
  </si>
  <si>
    <t xml:space="preserve">se realizo revisión de documentación y se obtuvo la digitalización de los mismos </t>
  </si>
  <si>
    <t xml:space="preserve">SE REALIZA Y ENTREGA OFICIO PARA REVISION </t>
  </si>
  <si>
    <t xml:space="preserve">se realizo visita de revisión, de igual manera se obtuvo información digitalizada </t>
  </si>
  <si>
    <t xml:space="preserve">se realiza revisión y se obtiene información digitalizada </t>
  </si>
  <si>
    <t>se realiza revisión y se obtiene información digitalizada</t>
  </si>
  <si>
    <t>AVANCE TOTAL</t>
  </si>
  <si>
    <t xml:space="preserve">PORCENTAJE </t>
  </si>
  <si>
    <t xml:space="preserve">                     ELABORO:</t>
  </si>
  <si>
    <t>1.-SEGGOB</t>
  </si>
  <si>
    <t>2.- SSMAA</t>
  </si>
  <si>
    <t>3.- IEA</t>
  </si>
  <si>
    <t>4.- SSA/ISSEA</t>
  </si>
  <si>
    <t>5.- IVSOP</t>
  </si>
  <si>
    <t>6.- CGEG</t>
  </si>
  <si>
    <t>7.- SEDESO</t>
  </si>
  <si>
    <t>8.- SOP</t>
  </si>
  <si>
    <t>9.- SAE</t>
  </si>
  <si>
    <t>10.- SEFI</t>
  </si>
  <si>
    <t>11.- SEPLADE</t>
  </si>
  <si>
    <t>12.- SEDRAE</t>
  </si>
  <si>
    <t>13.- CE</t>
  </si>
  <si>
    <t>14.- SIGOD</t>
  </si>
  <si>
    <t>15.- SSP</t>
  </si>
  <si>
    <t>16.- OFICINA DE LA GOBERNADORA</t>
  </si>
  <si>
    <t>17.- SECTUR</t>
  </si>
  <si>
    <t xml:space="preserve">18.- SECRETARÍA  DE  COMUNICACIÓN </t>
  </si>
  <si>
    <t>19.- ISSSSPEA</t>
  </si>
  <si>
    <t>20.- SEDECYT</t>
  </si>
  <si>
    <t>21.- SEFAM</t>
  </si>
  <si>
    <t>22.- DIF</t>
  </si>
  <si>
    <t>23.- IDEA</t>
  </si>
  <si>
    <t>24.- INAGUA</t>
  </si>
  <si>
    <t>25.- IAJU</t>
  </si>
  <si>
    <t>26.- RADIO Y TELEVISIÓN</t>
  </si>
  <si>
    <t>27.- IAM</t>
  </si>
  <si>
    <t>28.- ICA</t>
  </si>
  <si>
    <t>29.- UTMA</t>
  </si>
  <si>
    <t>30.- INEPJA</t>
  </si>
  <si>
    <t>31.- FICOTRECE</t>
  </si>
  <si>
    <t>32.- IESPA/ UNPOL</t>
  </si>
  <si>
    <t>33.- INCyTEA</t>
  </si>
  <si>
    <t>34.- IAPAM</t>
  </si>
  <si>
    <t>35.- INSTITUTO REGISTRAL Y CATASTRAL</t>
  </si>
  <si>
    <t>36.- FDIA</t>
  </si>
  <si>
    <t>37.- CENTRO DE CONCILIACIÓN LABORAL</t>
  </si>
  <si>
    <t>38.- BURO VISITANTES</t>
  </si>
  <si>
    <t>39.- PFNSM</t>
  </si>
  <si>
    <t>40.- CMOV</t>
  </si>
  <si>
    <t>41.- SIFIA</t>
  </si>
  <si>
    <t>42.- UTNA</t>
  </si>
  <si>
    <t>43.- INSTITUTO  DEL  MIGRANTE</t>
  </si>
  <si>
    <t>44.- UTR</t>
  </si>
  <si>
    <t>45.- UPA</t>
  </si>
  <si>
    <t>46.- UTA</t>
  </si>
  <si>
    <t>Dependencias o Entidades</t>
  </si>
  <si>
    <t>TOTAL PLAN   46</t>
  </si>
  <si>
    <t>TOTAL REAL     9</t>
  </si>
  <si>
    <t>Total Inmuebles</t>
  </si>
  <si>
    <t>Inmuebles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</si>
</sst>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0"/>
      <name val="Arial"/>
      <family val="2"/>
    </font>
    <font>
      <sz val="10"/>
      <name val="Bradley Hand ITC"/>
      <family val="4"/>
    </font>
    <font>
      <sz val="10"/>
      <name val="Tahoma"/>
      <family val="2"/>
    </font>
    <font>
      <b/>
      <sz val="9"/>
      <name val="Tahoma"/>
      <family val="2"/>
    </font>
    <font>
      <sz val="8"/>
      <name val="Arial"/>
      <family val="2"/>
    </font>
    <font>
      <sz val="9"/>
      <name val="Tahoma"/>
      <family val="2"/>
    </font>
    <font>
      <b/>
      <sz val="8"/>
      <color indexed="8"/>
      <name val="Tahoma"/>
      <family val="2"/>
    </font>
    <font>
      <sz val="8"/>
      <name val="Arial"/>
      <family val="2"/>
    </font>
    <font>
      <b/>
      <sz val="8"/>
      <name val="Tahoma"/>
      <family val="2"/>
    </font>
    <font>
      <b/>
      <sz val="8"/>
      <color indexed="20"/>
      <name val="Tahoma"/>
      <family val="2"/>
    </font>
    <font>
      <sz val="10"/>
      <color indexed="9"/>
      <name val="Arial"/>
      <family val="2"/>
    </font>
    <font>
      <sz val="10"/>
      <color indexed="10"/>
      <name val="Arial"/>
      <family val="2"/>
    </font>
    <font>
      <b/>
      <sz val="8"/>
      <name val="Arial"/>
      <family val="2"/>
    </font>
    <font>
      <sz val="9"/>
      <name val="Arial"/>
      <family val="2"/>
    </font>
    <font>
      <b/>
      <sz val="9"/>
      <name val="Arial"/>
      <family val="2"/>
    </font>
    <font>
      <sz val="8"/>
      <name val="Tahoma"/>
      <family val="2"/>
    </font>
    <font>
      <b/>
      <sz val="10"/>
      <name val="Arial"/>
      <family val="2"/>
    </font>
    <font>
      <sz val="10"/>
      <color indexed="14"/>
      <name val="Arial"/>
      <family val="2"/>
    </font>
    <font>
      <b/>
      <sz val="8"/>
      <color indexed="8"/>
      <name val="Arial"/>
      <family val="2"/>
    </font>
    <font>
      <b/>
      <sz val="12"/>
      <name val="Georgia"/>
      <family val="1"/>
    </font>
    <font>
      <b/>
      <sz val="11"/>
      <name val="Georgia"/>
      <family val="1"/>
    </font>
    <font>
      <sz val="10"/>
      <name val="Georgia"/>
      <family val="1"/>
    </font>
    <font>
      <sz val="7"/>
      <name val="Arial"/>
      <family val="2"/>
    </font>
    <font>
      <sz val="10"/>
      <color indexed="16"/>
      <name val="Arial"/>
      <family val="2"/>
    </font>
    <font>
      <sz val="5"/>
      <name val="Arial"/>
      <family val="2"/>
    </font>
    <font>
      <sz val="6"/>
      <name val="Arial"/>
      <family val="2"/>
    </font>
    <font>
      <sz val="10"/>
      <color theme="0"/>
      <name val="Arial"/>
      <family val="2"/>
    </font>
    <font>
      <sz val="6"/>
      <color theme="0"/>
      <name val="Arial"/>
      <family val="2"/>
    </font>
    <font>
      <sz val="12"/>
      <name val="Arial"/>
      <family val="2"/>
    </font>
    <font>
      <b/>
      <sz val="11"/>
      <name val="Arial"/>
      <family val="2"/>
    </font>
    <font>
      <sz val="8"/>
      <name val="Arial"/>
      <family val="2"/>
    </font>
    <font>
      <sz val="11"/>
      <color theme="0"/>
      <name val="Calibri"/>
      <family val="2"/>
      <scheme val="minor"/>
    </font>
    <font>
      <b/>
      <sz val="7"/>
      <name val="Arial"/>
      <family val="2"/>
    </font>
    <font>
      <b/>
      <sz val="7"/>
      <name val="Tahoma"/>
      <family val="2"/>
    </font>
    <font>
      <sz val="11"/>
      <name val="Calibri"/>
      <family val="2"/>
      <scheme val="minor"/>
    </font>
    <font>
      <sz val="9"/>
      <color theme="1"/>
      <name val="Arial"/>
      <family val="2"/>
    </font>
    <font>
      <b/>
      <sz val="9"/>
      <color theme="1"/>
      <name val="Arial"/>
      <family val="2"/>
    </font>
    <font>
      <sz val="11"/>
      <name val="Arial"/>
      <family val="2"/>
    </font>
    <font>
      <b/>
      <sz val="11"/>
      <name val="Calibri"/>
      <family val="2"/>
    </font>
    <font>
      <b/>
      <sz val="11"/>
      <name val="Calibri"/>
      <family val="2"/>
      <scheme val="minor"/>
    </font>
    <font>
      <sz val="10"/>
      <color rgb="FFFF0000"/>
      <name val="Arial"/>
      <family val="2"/>
    </font>
    <font>
      <sz val="8"/>
      <color indexed="9"/>
      <name val="Tahoma"/>
      <family val="2"/>
    </font>
    <font>
      <sz val="11"/>
      <name val="Calibri"/>
      <family val="2"/>
    </font>
    <font>
      <b/>
      <sz val="10"/>
      <name val="Tahoma"/>
      <family val="2"/>
    </font>
  </fonts>
  <fills count="19">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5"/>
      </patternFill>
    </fill>
    <fill>
      <patternFill patternType="solid">
        <fgColor theme="8" tint="0.39997558519241921"/>
        <bgColor indexed="65"/>
      </patternFill>
    </fill>
    <fill>
      <patternFill patternType="solid">
        <fgColor rgb="FF0070C0"/>
        <bgColor indexed="64"/>
      </patternFill>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rgb="FF00B0F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00B050"/>
        <bgColor indexed="64"/>
      </patternFill>
    </fill>
    <fill>
      <patternFill patternType="solid">
        <fgColor theme="9"/>
        <bgColor indexed="64"/>
      </patternFill>
    </fill>
    <fill>
      <patternFill patternType="solid">
        <fgColor rgb="FFFF0000"/>
        <bgColor indexed="64"/>
      </patternFill>
    </fill>
    <fill>
      <patternFill patternType="solid">
        <fgColor rgb="FF99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32" fillId="4" borderId="0" applyNumberFormat="0" applyBorder="0" applyAlignment="0" applyProtection="0"/>
    <xf numFmtId="0" fontId="32" fillId="5" borderId="0" applyNumberFormat="0" applyBorder="0" applyAlignment="0" applyProtection="0"/>
  </cellStyleXfs>
  <cellXfs count="316">
    <xf numFmtId="0" fontId="0" fillId="0" borderId="0" xfId="0"/>
    <xf numFmtId="0" fontId="4" fillId="2" borderId="1" xfId="0" applyFont="1" applyFill="1" applyBorder="1" applyAlignment="1">
      <alignment horizontal="center"/>
    </xf>
    <xf numFmtId="0" fontId="6" fillId="0" borderId="1" xfId="0" applyFont="1" applyBorder="1"/>
    <xf numFmtId="3" fontId="7" fillId="3" borderId="1" xfId="0" applyNumberFormat="1" applyFont="1" applyFill="1" applyBorder="1" applyAlignment="1">
      <alignment horizontal="center"/>
    </xf>
    <xf numFmtId="0" fontId="9" fillId="0" borderId="1" xfId="0" applyFont="1" applyBorder="1"/>
    <xf numFmtId="0" fontId="10" fillId="3" borderId="1" xfId="0" applyFont="1" applyFill="1" applyBorder="1" applyAlignment="1">
      <alignment horizontal="center"/>
    </xf>
    <xf numFmtId="0" fontId="0" fillId="2" borderId="0" xfId="0" applyFill="1"/>
    <xf numFmtId="0" fontId="4" fillId="2" borderId="2" xfId="0" applyFont="1" applyFill="1" applyBorder="1" applyAlignment="1">
      <alignment horizontal="center"/>
    </xf>
    <xf numFmtId="0" fontId="6" fillId="0" borderId="2" xfId="0" applyFont="1" applyBorder="1"/>
    <xf numFmtId="0" fontId="7" fillId="3" borderId="1" xfId="0" applyFont="1" applyFill="1" applyBorder="1" applyAlignment="1">
      <alignment horizontal="center"/>
    </xf>
    <xf numFmtId="0" fontId="13" fillId="0" borderId="0" xfId="0" applyFont="1"/>
    <xf numFmtId="0" fontId="9" fillId="0" borderId="1" xfId="0" applyFont="1" applyBorder="1" applyAlignment="1">
      <alignment horizontal="center"/>
    </xf>
    <xf numFmtId="0" fontId="9" fillId="2" borderId="1" xfId="0" applyFont="1" applyFill="1" applyBorder="1" applyAlignment="1">
      <alignment horizontal="center"/>
    </xf>
    <xf numFmtId="0" fontId="19" fillId="3" borderId="2" xfId="0" applyFont="1" applyFill="1" applyBorder="1"/>
    <xf numFmtId="0" fontId="12" fillId="0" borderId="1" xfId="0" applyFont="1" applyBorder="1"/>
    <xf numFmtId="0" fontId="18" fillId="0" borderId="1" xfId="0" applyFont="1" applyBorder="1"/>
    <xf numFmtId="0" fontId="11" fillId="0" borderId="1" xfId="0" applyFont="1" applyBorder="1"/>
    <xf numFmtId="0" fontId="0" fillId="0" borderId="6" xfId="0" applyBorder="1" applyAlignment="1">
      <alignment horizontal="center"/>
    </xf>
    <xf numFmtId="3" fontId="16" fillId="0" borderId="1" xfId="0" applyNumberFormat="1" applyFont="1" applyBorder="1" applyAlignment="1">
      <alignment horizontal="center"/>
    </xf>
    <xf numFmtId="0" fontId="3" fillId="0" borderId="0" xfId="0" applyFont="1"/>
    <xf numFmtId="0" fontId="2" fillId="0" borderId="0" xfId="0" applyFont="1"/>
    <xf numFmtId="0" fontId="3" fillId="0" borderId="0" xfId="0" applyFont="1" applyAlignment="1">
      <alignment horizontal="right"/>
    </xf>
    <xf numFmtId="0" fontId="23" fillId="0" borderId="0" xfId="0" applyFont="1"/>
    <xf numFmtId="0" fontId="25" fillId="0" borderId="0" xfId="0" applyFont="1"/>
    <xf numFmtId="3" fontId="0" fillId="0" borderId="0" xfId="0" applyNumberFormat="1"/>
    <xf numFmtId="9" fontId="0" fillId="0" borderId="0" xfId="1" applyFont="1"/>
    <xf numFmtId="0" fontId="8" fillId="0" borderId="0" xfId="0" applyFont="1"/>
    <xf numFmtId="14" fontId="0" fillId="0" borderId="0" xfId="0" applyNumberFormat="1"/>
    <xf numFmtId="9" fontId="0" fillId="0" borderId="0" xfId="1" applyFont="1" applyBorder="1"/>
    <xf numFmtId="0" fontId="24" fillId="0" borderId="1" xfId="0" applyFont="1" applyBorder="1"/>
    <xf numFmtId="0" fontId="1" fillId="0" borderId="1" xfId="0" applyFont="1" applyBorder="1"/>
    <xf numFmtId="0" fontId="5" fillId="0" borderId="0" xfId="0" applyFont="1"/>
    <xf numFmtId="9" fontId="0" fillId="0" borderId="1" xfId="1" applyFont="1" applyBorder="1"/>
    <xf numFmtId="0" fontId="1" fillId="0" borderId="3" xfId="0" applyFont="1" applyBorder="1"/>
    <xf numFmtId="0" fontId="26" fillId="0" borderId="1" xfId="0" applyFont="1" applyBorder="1"/>
    <xf numFmtId="0" fontId="27" fillId="0" borderId="1" xfId="0" applyFont="1" applyBorder="1"/>
    <xf numFmtId="0" fontId="22" fillId="0" borderId="0" xfId="0" applyFont="1"/>
    <xf numFmtId="0" fontId="20" fillId="0" borderId="0" xfId="0" applyFont="1"/>
    <xf numFmtId="0" fontId="1" fillId="0" borderId="0" xfId="0" applyFont="1"/>
    <xf numFmtId="0" fontId="29" fillId="0" borderId="1" xfId="0" applyFont="1" applyBorder="1"/>
    <xf numFmtId="0" fontId="14" fillId="0" borderId="0" xfId="0" applyFont="1"/>
    <xf numFmtId="3" fontId="9" fillId="0" borderId="1" xfId="0" applyNumberFormat="1" applyFont="1" applyBorder="1" applyAlignment="1">
      <alignment horizontal="center"/>
    </xf>
    <xf numFmtId="0" fontId="7" fillId="0" borderId="1" xfId="0" applyFont="1" applyBorder="1"/>
    <xf numFmtId="0" fontId="17" fillId="0" borderId="1" xfId="0" applyFont="1" applyBorder="1"/>
    <xf numFmtId="0" fontId="0" fillId="0" borderId="1" xfId="0" applyBorder="1"/>
    <xf numFmtId="0" fontId="0" fillId="0" borderId="0" xfId="0" applyAlignment="1">
      <alignment horizontal="center"/>
    </xf>
    <xf numFmtId="0" fontId="31" fillId="0" borderId="0" xfId="0" applyFont="1"/>
    <xf numFmtId="9" fontId="1" fillId="0" borderId="0" xfId="1" applyFont="1"/>
    <xf numFmtId="0" fontId="6" fillId="0" borderId="4" xfId="0" applyFont="1" applyBorder="1"/>
    <xf numFmtId="0" fontId="9" fillId="0" borderId="3" xfId="0" applyFont="1" applyBorder="1" applyAlignment="1">
      <alignment horizontal="center"/>
    </xf>
    <xf numFmtId="0" fontId="0" fillId="0" borderId="0" xfId="0" applyAlignment="1">
      <alignment horizontal="right"/>
    </xf>
    <xf numFmtId="0" fontId="9" fillId="2" borderId="3" xfId="0" applyFont="1" applyFill="1" applyBorder="1" applyAlignment="1">
      <alignment horizontal="center"/>
    </xf>
    <xf numFmtId="0" fontId="1" fillId="0" borderId="0" xfId="0" applyFont="1" applyAlignment="1">
      <alignment horizontal="center"/>
    </xf>
    <xf numFmtId="3" fontId="0" fillId="0" borderId="0" xfId="0" applyNumberFormat="1" applyAlignment="1">
      <alignment horizontal="center"/>
    </xf>
    <xf numFmtId="0" fontId="9" fillId="3" borderId="1" xfId="0" applyFont="1" applyFill="1" applyBorder="1" applyAlignment="1">
      <alignment horizontal="center"/>
    </xf>
    <xf numFmtId="0" fontId="25" fillId="0" borderId="8" xfId="0" applyFont="1" applyBorder="1"/>
    <xf numFmtId="0" fontId="20" fillId="0" borderId="0" xfId="0" applyFont="1" applyAlignment="1">
      <alignment wrapText="1"/>
    </xf>
    <xf numFmtId="0" fontId="21" fillId="0" borderId="0" xfId="0" applyFont="1" applyAlignment="1">
      <alignment wrapText="1"/>
    </xf>
    <xf numFmtId="0" fontId="4" fillId="2" borderId="1" xfId="0" applyFont="1" applyFill="1" applyBorder="1" applyAlignment="1">
      <alignment horizontal="center" wrapText="1"/>
    </xf>
    <xf numFmtId="0" fontId="4" fillId="5" borderId="1" xfId="3" applyFont="1" applyBorder="1" applyAlignment="1">
      <alignment horizontal="center"/>
    </xf>
    <xf numFmtId="0" fontId="19" fillId="3" borderId="2" xfId="0" applyFont="1" applyFill="1" applyBorder="1" applyAlignment="1"/>
    <xf numFmtId="3" fontId="7" fillId="3" borderId="5" xfId="0" applyNumberFormat="1" applyFont="1" applyFill="1" applyBorder="1" applyAlignment="1">
      <alignment horizontal="center"/>
    </xf>
    <xf numFmtId="0" fontId="1" fillId="0" borderId="1" xfId="0" applyFont="1" applyFill="1" applyBorder="1"/>
    <xf numFmtId="0" fontId="28" fillId="0" borderId="1" xfId="0" applyFont="1" applyFill="1" applyBorder="1"/>
    <xf numFmtId="0" fontId="32" fillId="4" borderId="1" xfId="2" applyBorder="1"/>
    <xf numFmtId="0" fontId="11" fillId="0" borderId="1" xfId="0" applyFont="1" applyFill="1" applyBorder="1"/>
    <xf numFmtId="0" fontId="32" fillId="4" borderId="1" xfId="2" applyBorder="1" applyAlignment="1">
      <alignment horizontal="center"/>
    </xf>
    <xf numFmtId="0" fontId="1" fillId="6" borderId="1" xfId="0" applyFont="1" applyFill="1" applyBorder="1"/>
    <xf numFmtId="0" fontId="18" fillId="6" borderId="1" xfId="0" applyFont="1" applyFill="1" applyBorder="1"/>
    <xf numFmtId="0" fontId="18" fillId="0" borderId="1" xfId="0" applyFont="1" applyFill="1" applyBorder="1"/>
    <xf numFmtId="0" fontId="12" fillId="6" borderId="1" xfId="0" applyFont="1" applyFill="1" applyBorder="1"/>
    <xf numFmtId="0" fontId="7" fillId="0" borderId="1" xfId="0" applyFont="1" applyBorder="1" applyAlignment="1">
      <alignment horizontal="left"/>
    </xf>
    <xf numFmtId="0" fontId="7" fillId="0" borderId="5" xfId="0" applyFont="1" applyBorder="1" applyAlignment="1"/>
    <xf numFmtId="0" fontId="1" fillId="7" borderId="1" xfId="0" applyFont="1" applyFill="1" applyBorder="1"/>
    <xf numFmtId="0" fontId="11" fillId="7" borderId="1" xfId="0" applyFont="1" applyFill="1" applyBorder="1"/>
    <xf numFmtId="0" fontId="33" fillId="2" borderId="3" xfId="0" applyFont="1" applyFill="1" applyBorder="1" applyAlignment="1">
      <alignment horizontal="center"/>
    </xf>
    <xf numFmtId="0" fontId="0" fillId="0" borderId="0" xfId="0" applyAlignment="1">
      <alignment horizontal="center"/>
    </xf>
    <xf numFmtId="0" fontId="32" fillId="0" borderId="1" xfId="2" applyFill="1" applyBorder="1"/>
    <xf numFmtId="0" fontId="12" fillId="0" borderId="1" xfId="0" applyFont="1" applyFill="1" applyBorder="1"/>
    <xf numFmtId="0" fontId="35" fillId="0" borderId="1" xfId="2" applyFont="1" applyFill="1" applyBorder="1"/>
    <xf numFmtId="0" fontId="35" fillId="0" borderId="9" xfId="2" applyFont="1" applyFill="1" applyBorder="1"/>
    <xf numFmtId="0" fontId="17" fillId="6" borderId="1" xfId="0" applyFont="1" applyFill="1" applyBorder="1"/>
    <xf numFmtId="0" fontId="0" fillId="0" borderId="1" xfId="1" applyNumberFormat="1" applyFont="1" applyBorder="1"/>
    <xf numFmtId="0" fontId="0" fillId="0" borderId="1" xfId="1" applyNumberFormat="1" applyFont="1" applyBorder="1" applyAlignment="1">
      <alignment horizontal="right"/>
    </xf>
    <xf numFmtId="0" fontId="34" fillId="8" borderId="0" xfId="0" applyFont="1" applyFill="1" applyAlignment="1">
      <alignment horizontal="center" wrapText="1"/>
    </xf>
    <xf numFmtId="3" fontId="9" fillId="8" borderId="0" xfId="0" applyNumberFormat="1" applyFont="1" applyFill="1" applyAlignment="1">
      <alignment horizontal="center" vertical="center"/>
    </xf>
    <xf numFmtId="0" fontId="34" fillId="9" borderId="0" xfId="0" applyFont="1" applyFill="1" applyAlignment="1"/>
    <xf numFmtId="0" fontId="17" fillId="9" borderId="0" xfId="0" applyFont="1" applyFill="1" applyAlignment="1">
      <alignment horizontal="center"/>
    </xf>
    <xf numFmtId="0" fontId="34" fillId="10" borderId="0" xfId="0" applyFont="1" applyFill="1"/>
    <xf numFmtId="0" fontId="17" fillId="10" borderId="0" xfId="0" applyFont="1" applyFill="1" applyAlignment="1">
      <alignment horizontal="center"/>
    </xf>
    <xf numFmtId="0" fontId="0" fillId="0" borderId="0" xfId="0" applyAlignment="1">
      <alignment horizontal="left"/>
    </xf>
    <xf numFmtId="0" fontId="20" fillId="0" borderId="0" xfId="0" applyFont="1" applyAlignment="1">
      <alignment horizontal="center" vertical="center"/>
    </xf>
    <xf numFmtId="0" fontId="20" fillId="0" borderId="0" xfId="0" applyFont="1" applyAlignment="1">
      <alignment horizontal="left"/>
    </xf>
    <xf numFmtId="0" fontId="36" fillId="11" borderId="1" xfId="0" applyFont="1" applyFill="1" applyBorder="1" applyAlignment="1">
      <alignment horizontal="center" vertical="center"/>
    </xf>
    <xf numFmtId="0" fontId="36" fillId="11" borderId="1" xfId="0" applyFont="1" applyFill="1" applyBorder="1"/>
    <xf numFmtId="0" fontId="36" fillId="11" borderId="10" xfId="0" applyFont="1" applyFill="1" applyBorder="1" applyAlignment="1">
      <alignment vertical="center" wrapText="1"/>
    </xf>
    <xf numFmtId="0" fontId="36" fillId="0" borderId="1" xfId="0" applyFont="1" applyBorder="1" applyAlignment="1">
      <alignment horizontal="left" vertical="center"/>
    </xf>
    <xf numFmtId="0" fontId="36" fillId="11" borderId="5" xfId="0" applyFont="1" applyFill="1" applyBorder="1" applyAlignment="1">
      <alignment vertical="center" wrapText="1"/>
    </xf>
    <xf numFmtId="0" fontId="36" fillId="0" borderId="1" xfId="0" applyFont="1" applyBorder="1" applyAlignment="1">
      <alignment horizontal="center" vertical="center"/>
    </xf>
    <xf numFmtId="0" fontId="36" fillId="0" borderId="1" xfId="0" applyFont="1" applyBorder="1"/>
    <xf numFmtId="0" fontId="36" fillId="0" borderId="0" xfId="0" applyFont="1"/>
    <xf numFmtId="0" fontId="36" fillId="12" borderId="1" xfId="0" applyFont="1" applyFill="1" applyBorder="1"/>
    <xf numFmtId="0" fontId="36" fillId="7" borderId="1" xfId="0" applyFont="1" applyFill="1" applyBorder="1"/>
    <xf numFmtId="0" fontId="36" fillId="13" borderId="1" xfId="0" applyFont="1" applyFill="1" applyBorder="1"/>
    <xf numFmtId="0" fontId="36" fillId="12" borderId="1" xfId="0" applyFont="1" applyFill="1" applyBorder="1" applyAlignment="1">
      <alignment horizontal="center" vertical="center"/>
    </xf>
    <xf numFmtId="0" fontId="36" fillId="7" borderId="1" xfId="0" applyFont="1" applyFill="1" applyBorder="1" applyAlignment="1">
      <alignment horizontal="center" vertical="center"/>
    </xf>
    <xf numFmtId="0" fontId="36" fillId="13" borderId="1" xfId="0" applyFont="1" applyFill="1" applyBorder="1" applyAlignment="1">
      <alignment horizontal="center" vertical="center"/>
    </xf>
    <xf numFmtId="0" fontId="36" fillId="0" borderId="1" xfId="0" applyFont="1" applyBorder="1" applyAlignment="1">
      <alignment horizontal="center"/>
    </xf>
    <xf numFmtId="0" fontId="37" fillId="8" borderId="0" xfId="0" applyFont="1" applyFill="1" applyAlignment="1">
      <alignment horizontal="center" vertical="center"/>
    </xf>
    <xf numFmtId="0" fontId="36" fillId="8" borderId="0" xfId="0" applyFont="1" applyFill="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xf>
    <xf numFmtId="0" fontId="37" fillId="13" borderId="0" xfId="0" applyFont="1" applyFill="1" applyAlignment="1">
      <alignment horizontal="center" vertical="center"/>
    </xf>
    <xf numFmtId="0" fontId="36" fillId="13" borderId="0" xfId="0" applyFont="1" applyFill="1" applyAlignment="1">
      <alignment horizontal="center" vertical="center"/>
    </xf>
    <xf numFmtId="0" fontId="37" fillId="10" borderId="0" xfId="0" applyFont="1" applyFill="1" applyAlignment="1">
      <alignment horizontal="center" vertical="center"/>
    </xf>
    <xf numFmtId="0" fontId="36" fillId="10" borderId="0" xfId="0" applyFont="1" applyFill="1" applyAlignment="1">
      <alignment horizontal="center" vertical="center"/>
    </xf>
    <xf numFmtId="0" fontId="13" fillId="0" borderId="0" xfId="0" applyFont="1" applyAlignment="1">
      <alignment horizontal="center" vertical="top"/>
    </xf>
    <xf numFmtId="0" fontId="15" fillId="0" borderId="0" xfId="0" applyFont="1" applyAlignment="1">
      <alignment horizontal="center"/>
    </xf>
    <xf numFmtId="0" fontId="13" fillId="0" borderId="0" xfId="0" applyFont="1" applyAlignment="1">
      <alignment horizontal="center"/>
    </xf>
    <xf numFmtId="0" fontId="13" fillId="0" borderId="8" xfId="0" applyFont="1" applyBorder="1"/>
    <xf numFmtId="0" fontId="36" fillId="0" borderId="8" xfId="0" applyFont="1" applyBorder="1"/>
    <xf numFmtId="0" fontId="13" fillId="2" borderId="3" xfId="0" applyFont="1" applyFill="1" applyBorder="1" applyAlignment="1">
      <alignment horizontal="center"/>
    </xf>
    <xf numFmtId="0" fontId="0" fillId="0" borderId="1" xfId="0" applyBorder="1" applyAlignment="1">
      <alignment horizontal="center"/>
    </xf>
    <xf numFmtId="0" fontId="16" fillId="14" borderId="1" xfId="0" applyFont="1" applyFill="1" applyBorder="1"/>
    <xf numFmtId="0" fontId="16" fillId="14" borderId="2" xfId="0" applyFont="1" applyFill="1" applyBorder="1"/>
    <xf numFmtId="0" fontId="16" fillId="14" borderId="3" xfId="0" applyFont="1" applyFill="1" applyBorder="1"/>
    <xf numFmtId="0" fontId="16" fillId="14" borderId="4" xfId="0" applyFont="1" applyFill="1" applyBorder="1"/>
    <xf numFmtId="0" fontId="5" fillId="0" borderId="1" xfId="0" applyFont="1" applyBorder="1"/>
    <xf numFmtId="0" fontId="7" fillId="3" borderId="5" xfId="0" applyFont="1" applyFill="1" applyBorder="1" applyAlignment="1">
      <alignment horizontal="center"/>
    </xf>
    <xf numFmtId="0" fontId="39" fillId="13" borderId="0" xfId="0" applyFont="1" applyFill="1" applyAlignment="1">
      <alignment horizontal="center" vertical="center"/>
    </xf>
    <xf numFmtId="0" fontId="19" fillId="14" borderId="2" xfId="0" applyFont="1" applyFill="1" applyBorder="1" applyAlignment="1">
      <alignment horizontal="center"/>
    </xf>
    <xf numFmtId="0" fontId="16" fillId="15" borderId="3" xfId="0" applyFont="1" applyFill="1" applyBorder="1"/>
    <xf numFmtId="0" fontId="16" fillId="15" borderId="2" xfId="0" applyFont="1" applyFill="1" applyBorder="1"/>
    <xf numFmtId="0" fontId="16" fillId="0" borderId="3" xfId="0" applyFont="1" applyBorder="1"/>
    <xf numFmtId="0" fontId="16" fillId="0" borderId="2" xfId="0" applyFont="1" applyBorder="1"/>
    <xf numFmtId="9" fontId="0" fillId="15" borderId="3" xfId="1" applyFont="1" applyFill="1" applyBorder="1"/>
    <xf numFmtId="0" fontId="7" fillId="7" borderId="1" xfId="0" applyFont="1" applyFill="1" applyBorder="1" applyAlignment="1">
      <alignment horizontal="center"/>
    </xf>
    <xf numFmtId="0" fontId="19" fillId="16" borderId="2" xfId="0" applyFont="1" applyFill="1" applyBorder="1" applyAlignment="1">
      <alignment horizontal="center"/>
    </xf>
    <xf numFmtId="0" fontId="7" fillId="7" borderId="1" xfId="0" applyFont="1" applyFill="1" applyBorder="1" applyAlignment="1">
      <alignment horizontal="right"/>
    </xf>
    <xf numFmtId="0" fontId="40" fillId="13" borderId="1" xfId="0" applyFont="1" applyFill="1" applyBorder="1" applyAlignment="1">
      <alignment horizontal="center" vertical="center"/>
    </xf>
    <xf numFmtId="9" fontId="0" fillId="0" borderId="3" xfId="1" applyFont="1" applyBorder="1"/>
    <xf numFmtId="0" fontId="9" fillId="7" borderId="1" xfId="0" applyFont="1" applyFill="1" applyBorder="1"/>
    <xf numFmtId="0" fontId="16" fillId="15" borderId="12" xfId="0" applyFont="1" applyFill="1" applyBorder="1"/>
    <xf numFmtId="0" fontId="16" fillId="15" borderId="13" xfId="0" applyFont="1" applyFill="1" applyBorder="1"/>
    <xf numFmtId="0" fontId="16" fillId="12" borderId="12" xfId="0" applyFont="1" applyFill="1" applyBorder="1"/>
    <xf numFmtId="0" fontId="16" fillId="12" borderId="8" xfId="0" applyFont="1" applyFill="1" applyBorder="1"/>
    <xf numFmtId="0" fontId="16" fillId="12" borderId="13" xfId="0" applyFont="1" applyFill="1" applyBorder="1"/>
    <xf numFmtId="0" fontId="16" fillId="17" borderId="12" xfId="0" applyFont="1" applyFill="1" applyBorder="1"/>
    <xf numFmtId="0" fontId="16" fillId="17" borderId="8" xfId="0" applyFont="1" applyFill="1" applyBorder="1"/>
    <xf numFmtId="0" fontId="16" fillId="17" borderId="13" xfId="0" applyFont="1" applyFill="1" applyBorder="1"/>
    <xf numFmtId="0" fontId="7" fillId="7" borderId="1" xfId="0" applyFont="1" applyFill="1" applyBorder="1"/>
    <xf numFmtId="0" fontId="16" fillId="15" borderId="14" xfId="0" applyFont="1" applyFill="1" applyBorder="1"/>
    <xf numFmtId="0" fontId="16" fillId="15" borderId="15" xfId="0" applyFont="1" applyFill="1" applyBorder="1"/>
    <xf numFmtId="0" fontId="16" fillId="12" borderId="14" xfId="0" applyFont="1" applyFill="1" applyBorder="1"/>
    <xf numFmtId="0" fontId="16" fillId="12" borderId="7" xfId="0" applyFont="1" applyFill="1" applyBorder="1"/>
    <xf numFmtId="0" fontId="16" fillId="12" borderId="15" xfId="0" applyFont="1" applyFill="1" applyBorder="1"/>
    <xf numFmtId="0" fontId="16" fillId="17" borderId="14" xfId="0" applyFont="1" applyFill="1" applyBorder="1"/>
    <xf numFmtId="0" fontId="16" fillId="17" borderId="7" xfId="0" applyFont="1" applyFill="1" applyBorder="1"/>
    <xf numFmtId="0" fontId="16" fillId="17" borderId="15" xfId="0" applyFont="1" applyFill="1" applyBorder="1"/>
    <xf numFmtId="0" fontId="17" fillId="7" borderId="1" xfId="0" applyFont="1" applyFill="1" applyBorder="1"/>
    <xf numFmtId="0" fontId="1" fillId="0" borderId="1" xfId="0" applyFont="1" applyBorder="1" applyAlignment="1">
      <alignment horizontal="center"/>
    </xf>
    <xf numFmtId="9" fontId="1" fillId="0" borderId="1" xfId="1" applyFont="1" applyBorder="1"/>
    <xf numFmtId="0" fontId="0" fillId="7" borderId="1" xfId="0" applyFill="1" applyBorder="1"/>
    <xf numFmtId="14" fontId="0" fillId="0" borderId="1" xfId="0" applyNumberFormat="1" applyBorder="1"/>
    <xf numFmtId="0" fontId="0" fillId="0" borderId="1" xfId="0" applyBorder="1" applyAlignment="1">
      <alignment horizontal="right"/>
    </xf>
    <xf numFmtId="0" fontId="39" fillId="7" borderId="0" xfId="0" applyFont="1" applyFill="1" applyAlignment="1">
      <alignment horizontal="center" vertical="center"/>
    </xf>
    <xf numFmtId="0" fontId="3" fillId="7" borderId="1" xfId="0" applyFont="1" applyFill="1" applyBorder="1"/>
    <xf numFmtId="0" fontId="42" fillId="7" borderId="1" xfId="0" applyFont="1" applyFill="1" applyBorder="1"/>
    <xf numFmtId="16" fontId="1" fillId="0" borderId="1" xfId="0" applyNumberFormat="1" applyFont="1" applyBorder="1"/>
    <xf numFmtId="0" fontId="7" fillId="3" borderId="5" xfId="0" applyFont="1" applyFill="1" applyBorder="1" applyAlignment="1">
      <alignment horizontal="center" vertical="center"/>
    </xf>
    <xf numFmtId="0" fontId="39" fillId="7" borderId="0" xfId="0" applyFont="1" applyFill="1" applyAlignment="1">
      <alignment horizontal="center" vertical="center" wrapText="1"/>
    </xf>
    <xf numFmtId="0" fontId="9" fillId="3" borderId="5" xfId="0" applyFont="1" applyFill="1" applyBorder="1" applyAlignment="1">
      <alignment horizontal="center" vertical="center"/>
    </xf>
    <xf numFmtId="0" fontId="13" fillId="14" borderId="2" xfId="0" applyFont="1" applyFill="1" applyBorder="1" applyAlignment="1">
      <alignment horizontal="center"/>
    </xf>
    <xf numFmtId="9" fontId="1" fillId="0" borderId="3" xfId="1" applyFont="1" applyBorder="1"/>
    <xf numFmtId="0" fontId="39" fillId="7" borderId="1" xfId="0" applyFont="1" applyFill="1" applyBorder="1" applyAlignment="1">
      <alignment horizontal="center"/>
    </xf>
    <xf numFmtId="0" fontId="39" fillId="7" borderId="1" xfId="0" applyFont="1" applyFill="1" applyBorder="1"/>
    <xf numFmtId="0" fontId="0" fillId="0" borderId="3" xfId="0" applyBorder="1"/>
    <xf numFmtId="0" fontId="0" fillId="0" borderId="4" xfId="0" applyBorder="1"/>
    <xf numFmtId="0" fontId="0" fillId="0" borderId="2" xfId="0" applyBorder="1"/>
    <xf numFmtId="0" fontId="39" fillId="7" borderId="1" xfId="0" applyFont="1" applyFill="1" applyBorder="1" applyAlignment="1">
      <alignment horizontal="center" vertical="center"/>
    </xf>
    <xf numFmtId="0" fontId="16" fillId="7" borderId="3" xfId="0" applyFont="1" applyFill="1" applyBorder="1"/>
    <xf numFmtId="0" fontId="16" fillId="7" borderId="2" xfId="0" applyFont="1" applyFill="1" applyBorder="1"/>
    <xf numFmtId="9" fontId="0" fillId="7" borderId="3" xfId="1" applyFont="1" applyFill="1" applyBorder="1"/>
    <xf numFmtId="9" fontId="0" fillId="7" borderId="1" xfId="1" applyFont="1" applyFill="1" applyBorder="1"/>
    <xf numFmtId="0" fontId="0" fillId="7" borderId="0" xfId="0" applyFill="1"/>
    <xf numFmtId="0" fontId="7" fillId="7" borderId="5" xfId="0" applyFont="1" applyFill="1" applyBorder="1" applyAlignment="1">
      <alignment horizontal="center"/>
    </xf>
    <xf numFmtId="0" fontId="39" fillId="7" borderId="0" xfId="0" applyFont="1" applyFill="1" applyAlignment="1">
      <alignment horizontal="center"/>
    </xf>
    <xf numFmtId="20" fontId="0" fillId="7" borderId="1" xfId="0" applyNumberFormat="1" applyFill="1" applyBorder="1"/>
    <xf numFmtId="0" fontId="0" fillId="7" borderId="1" xfId="0" applyFill="1" applyBorder="1" applyAlignment="1">
      <alignment horizontal="center"/>
    </xf>
    <xf numFmtId="0" fontId="7" fillId="3" borderId="5" xfId="0" applyFont="1" applyFill="1" applyBorder="1" applyAlignment="1">
      <alignment horizontal="center" wrapText="1"/>
    </xf>
    <xf numFmtId="0" fontId="19" fillId="14" borderId="2" xfId="0" applyFont="1" applyFill="1" applyBorder="1" applyAlignment="1">
      <alignment horizontal="center" wrapText="1"/>
    </xf>
    <xf numFmtId="9" fontId="0" fillId="15" borderId="3" xfId="1" applyFont="1" applyFill="1" applyBorder="1" applyAlignment="1">
      <alignment wrapText="1"/>
    </xf>
    <xf numFmtId="0" fontId="0" fillId="0" borderId="1" xfId="0" applyBorder="1" applyAlignment="1">
      <alignment wrapText="1"/>
    </xf>
    <xf numFmtId="9" fontId="0" fillId="0" borderId="1" xfId="1" applyFont="1" applyBorder="1" applyAlignment="1">
      <alignment wrapText="1"/>
    </xf>
    <xf numFmtId="0" fontId="0" fillId="0" borderId="0" xfId="0" applyAlignment="1">
      <alignment wrapText="1"/>
    </xf>
    <xf numFmtId="0" fontId="39" fillId="7" borderId="1" xfId="0" applyFont="1" applyFill="1" applyBorder="1" applyAlignment="1">
      <alignment horizontal="center" vertical="center" wrapText="1"/>
    </xf>
    <xf numFmtId="0" fontId="0" fillId="7" borderId="12" xfId="0" applyFill="1" applyBorder="1"/>
    <xf numFmtId="0" fontId="39" fillId="7" borderId="4" xfId="0" applyFont="1" applyFill="1" applyBorder="1" applyAlignment="1">
      <alignment horizontal="center" vertical="center"/>
    </xf>
    <xf numFmtId="0" fontId="7" fillId="3" borderId="5" xfId="0" applyFont="1" applyFill="1" applyBorder="1" applyAlignment="1">
      <alignment horizontal="center" vertical="center" wrapText="1"/>
    </xf>
    <xf numFmtId="0" fontId="16" fillId="0" borderId="3" xfId="0" applyFont="1" applyBorder="1" applyAlignment="1">
      <alignment wrapText="1"/>
    </xf>
    <xf numFmtId="0" fontId="16" fillId="0" borderId="2" xfId="0" applyFont="1" applyBorder="1" applyAlignment="1">
      <alignment wrapText="1"/>
    </xf>
    <xf numFmtId="0" fontId="16" fillId="15" borderId="3" xfId="0" applyFont="1" applyFill="1" applyBorder="1" applyAlignment="1">
      <alignment wrapText="1"/>
    </xf>
    <xf numFmtId="0" fontId="16" fillId="15" borderId="2" xfId="0" applyFont="1" applyFill="1" applyBorder="1" applyAlignment="1">
      <alignment wrapText="1"/>
    </xf>
    <xf numFmtId="0" fontId="7" fillId="3" borderId="0" xfId="0" applyFont="1" applyFill="1"/>
    <xf numFmtId="0" fontId="7" fillId="3" borderId="8" xfId="0" applyFont="1" applyFill="1" applyBorder="1"/>
    <xf numFmtId="0" fontId="7" fillId="14" borderId="1" xfId="0" applyFont="1" applyFill="1" applyBorder="1"/>
    <xf numFmtId="9" fontId="0" fillId="0" borderId="4" xfId="1" applyFont="1" applyBorder="1"/>
    <xf numFmtId="0" fontId="9" fillId="16" borderId="10" xfId="0" applyFont="1" applyFill="1" applyBorder="1"/>
    <xf numFmtId="0" fontId="7" fillId="3" borderId="7" xfId="0" applyFont="1" applyFill="1" applyBorder="1"/>
    <xf numFmtId="0" fontId="44" fillId="15" borderId="1" xfId="0" applyFont="1" applyFill="1" applyBorder="1"/>
    <xf numFmtId="0" fontId="19" fillId="13" borderId="1" xfId="0" applyFont="1" applyFill="1" applyBorder="1" applyAlignment="1">
      <alignment horizontal="center"/>
    </xf>
    <xf numFmtId="0" fontId="29" fillId="7" borderId="1" xfId="0" applyFont="1" applyFill="1" applyBorder="1"/>
    <xf numFmtId="0" fontId="44" fillId="15" borderId="0" xfId="0" applyFont="1" applyFill="1"/>
    <xf numFmtId="0" fontId="19" fillId="3" borderId="1" xfId="0" applyFont="1" applyFill="1" applyBorder="1" applyAlignment="1">
      <alignment horizontal="center"/>
    </xf>
    <xf numFmtId="0" fontId="1" fillId="7" borderId="3" xfId="0" applyFont="1" applyFill="1" applyBorder="1"/>
    <xf numFmtId="0" fontId="16" fillId="0" borderId="8"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9" fillId="2" borderId="2" xfId="0" applyFont="1" applyFill="1" applyBorder="1" applyAlignment="1">
      <alignment horizontal="center"/>
    </xf>
    <xf numFmtId="0" fontId="16" fillId="0" borderId="8" xfId="0" applyFont="1" applyFill="1" applyBorder="1" applyAlignment="1">
      <alignment horizontal="center" vertical="center" wrapText="1"/>
    </xf>
    <xf numFmtId="0" fontId="20" fillId="0" borderId="0" xfId="0" applyFont="1" applyAlignment="1">
      <alignment horizontal="center"/>
    </xf>
    <xf numFmtId="0" fontId="21" fillId="0" borderId="0" xfId="0" applyFont="1" applyAlignment="1">
      <alignment horizontal="center"/>
    </xf>
    <xf numFmtId="0" fontId="30" fillId="0" borderId="0" xfId="0" applyFont="1" applyAlignment="1">
      <alignment horizontal="center"/>
    </xf>
    <xf numFmtId="0" fontId="33" fillId="0" borderId="8" xfId="0" applyFont="1" applyBorder="1" applyAlignment="1">
      <alignment horizontal="center"/>
    </xf>
    <xf numFmtId="0" fontId="15"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vertical="top"/>
    </xf>
    <xf numFmtId="0" fontId="13" fillId="0" borderId="0" xfId="0" applyFont="1" applyAlignment="1">
      <alignment horizontal="center"/>
    </xf>
    <xf numFmtId="0" fontId="15" fillId="0" borderId="0" xfId="0" applyFont="1" applyAlignment="1">
      <alignment horizontal="center"/>
    </xf>
    <xf numFmtId="0" fontId="36" fillId="0" borderId="10" xfId="0" applyFont="1" applyBorder="1" applyAlignment="1">
      <alignment horizontal="center" vertical="center"/>
    </xf>
    <xf numFmtId="0" fontId="36" fillId="0" borderId="5" xfId="0" applyFont="1" applyBorder="1" applyAlignment="1">
      <alignment horizontal="center" vertical="center"/>
    </xf>
    <xf numFmtId="49" fontId="36" fillId="12" borderId="10" xfId="0" applyNumberFormat="1" applyFont="1" applyFill="1" applyBorder="1" applyAlignment="1">
      <alignment horizontal="left" vertical="center"/>
    </xf>
    <xf numFmtId="49" fontId="36" fillId="12" borderId="5" xfId="0" applyNumberFormat="1" applyFont="1" applyFill="1" applyBorder="1" applyAlignment="1">
      <alignment horizontal="left" vertical="center"/>
    </xf>
    <xf numFmtId="49" fontId="36" fillId="0" borderId="10" xfId="0" applyNumberFormat="1" applyFont="1" applyBorder="1" applyAlignment="1">
      <alignment horizontal="left" vertical="center"/>
    </xf>
    <xf numFmtId="49" fontId="36" fillId="0" borderId="5" xfId="0" applyNumberFormat="1" applyFont="1" applyBorder="1" applyAlignment="1">
      <alignment horizontal="left" vertical="center"/>
    </xf>
    <xf numFmtId="0" fontId="36" fillId="0" borderId="11" xfId="0" applyFont="1" applyBorder="1" applyAlignment="1">
      <alignment horizontal="center" vertical="center"/>
    </xf>
    <xf numFmtId="0" fontId="36" fillId="0" borderId="1" xfId="0" applyFont="1" applyBorder="1" applyAlignment="1">
      <alignment horizontal="center" vertical="center"/>
    </xf>
    <xf numFmtId="0" fontId="36" fillId="11" borderId="1" xfId="0" applyFont="1" applyFill="1" applyBorder="1" applyAlignment="1">
      <alignment horizontal="center"/>
    </xf>
    <xf numFmtId="0" fontId="36" fillId="11" borderId="3" xfId="0" applyFont="1" applyFill="1" applyBorder="1" applyAlignment="1">
      <alignment horizontal="center"/>
    </xf>
    <xf numFmtId="0" fontId="36" fillId="11" borderId="4" xfId="0" applyFont="1" applyFill="1" applyBorder="1" applyAlignment="1">
      <alignment horizontal="center"/>
    </xf>
    <xf numFmtId="0" fontId="36" fillId="11" borderId="2" xfId="0" applyFont="1" applyFill="1" applyBorder="1" applyAlignment="1">
      <alignment horizontal="center"/>
    </xf>
    <xf numFmtId="0" fontId="36" fillId="11" borderId="1" xfId="0" applyFont="1" applyFill="1" applyBorder="1" applyAlignment="1">
      <alignment horizontal="left"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2"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xf>
    <xf numFmtId="0" fontId="30" fillId="0" borderId="0" xfId="0" applyFont="1" applyAlignment="1">
      <alignment horizontal="left"/>
    </xf>
    <xf numFmtId="0" fontId="36" fillId="11" borderId="10" xfId="0" applyFont="1" applyFill="1" applyBorder="1" applyAlignment="1">
      <alignment horizontal="center" vertical="center"/>
    </xf>
    <xf numFmtId="0" fontId="36" fillId="11" borderId="5" xfId="0" applyFont="1" applyFill="1" applyBorder="1" applyAlignment="1">
      <alignment horizontal="center" vertical="center"/>
    </xf>
    <xf numFmtId="0" fontId="13" fillId="0" borderId="8" xfId="0" applyFont="1" applyBorder="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25" fillId="0" borderId="0" xfId="0" applyFont="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0" fillId="7" borderId="3" xfId="0" applyFill="1" applyBorder="1" applyAlignment="1">
      <alignment horizontal="center"/>
    </xf>
    <xf numFmtId="0" fontId="0" fillId="7" borderId="4" xfId="0" applyFill="1" applyBorder="1" applyAlignment="1">
      <alignment horizontal="center"/>
    </xf>
    <xf numFmtId="0" fontId="0" fillId="7" borderId="2" xfId="0" applyFill="1" applyBorder="1" applyAlignment="1">
      <alignment horizontal="center"/>
    </xf>
    <xf numFmtId="0" fontId="0" fillId="7" borderId="1" xfId="0" applyFill="1" applyBorder="1" applyAlignment="1">
      <alignment horizontal="center"/>
    </xf>
    <xf numFmtId="0" fontId="1" fillId="7" borderId="3" xfId="0" applyFont="1" applyFill="1" applyBorder="1" applyAlignment="1">
      <alignment horizontal="center"/>
    </xf>
    <xf numFmtId="0" fontId="1" fillId="7" borderId="1" xfId="0" applyFont="1" applyFill="1" applyBorder="1" applyAlignment="1">
      <alignment horizontal="center"/>
    </xf>
    <xf numFmtId="14" fontId="1" fillId="7" borderId="1" xfId="0" applyNumberFormat="1" applyFont="1" applyFill="1" applyBorder="1" applyAlignment="1">
      <alignment horizontal="center"/>
    </xf>
    <xf numFmtId="0" fontId="1" fillId="0" borderId="3" xfId="0" applyFont="1" applyBorder="1" applyAlignment="1">
      <alignment horizontal="center" wrapText="1"/>
    </xf>
    <xf numFmtId="0" fontId="1" fillId="7" borderId="4" xfId="0" applyFont="1" applyFill="1" applyBorder="1" applyAlignment="1">
      <alignment horizontal="center"/>
    </xf>
    <xf numFmtId="0" fontId="1" fillId="7" borderId="2" xfId="0" applyFont="1" applyFill="1" applyBorder="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2" xfId="0" applyFont="1" applyBorder="1" applyAlignment="1">
      <alignment horizontal="center" vertical="center"/>
    </xf>
    <xf numFmtId="0" fontId="41" fillId="0" borderId="3" xfId="0" applyFont="1" applyBorder="1" applyAlignment="1">
      <alignment horizontal="center"/>
    </xf>
    <xf numFmtId="0" fontId="41" fillId="0" borderId="4" xfId="0" applyFont="1" applyBorder="1" applyAlignment="1">
      <alignment horizontal="center"/>
    </xf>
    <xf numFmtId="0" fontId="41" fillId="0" borderId="2" xfId="0" applyFont="1" applyBorder="1" applyAlignment="1">
      <alignment horizontal="center"/>
    </xf>
    <xf numFmtId="0" fontId="1" fillId="7" borderId="1" xfId="0" applyFont="1" applyFill="1" applyBorder="1" applyAlignment="1">
      <alignment horizontal="center" wrapText="1"/>
    </xf>
    <xf numFmtId="0" fontId="0" fillId="7" borderId="1" xfId="0" applyFill="1" applyBorder="1" applyAlignment="1">
      <alignment horizontal="center" wrapText="1"/>
    </xf>
    <xf numFmtId="9" fontId="0" fillId="0" borderId="1" xfId="1" applyFont="1" applyBorder="1" applyAlignment="1">
      <alignment horizontal="center"/>
    </xf>
    <xf numFmtId="9" fontId="0" fillId="0" borderId="3" xfId="1" applyFont="1" applyBorder="1" applyAlignment="1">
      <alignment horizontal="center"/>
    </xf>
    <xf numFmtId="9" fontId="0" fillId="0" borderId="4" xfId="1" applyFont="1" applyBorder="1" applyAlignment="1">
      <alignment horizontal="center"/>
    </xf>
    <xf numFmtId="9" fontId="0" fillId="0" borderId="2" xfId="1" applyFont="1" applyBorder="1" applyAlignment="1">
      <alignment horizontal="center"/>
    </xf>
    <xf numFmtId="0" fontId="1" fillId="7" borderId="3" xfId="0" applyFont="1" applyFill="1" applyBorder="1" applyAlignment="1">
      <alignment horizontal="center" wrapText="1"/>
    </xf>
    <xf numFmtId="0" fontId="0" fillId="7" borderId="4" xfId="0" applyFill="1" applyBorder="1" applyAlignment="1">
      <alignment horizontal="center" wrapText="1"/>
    </xf>
    <xf numFmtId="0" fontId="0" fillId="7" borderId="2" xfId="0" applyFill="1" applyBorder="1" applyAlignment="1">
      <alignment horizontal="center" wrapText="1"/>
    </xf>
    <xf numFmtId="0" fontId="0" fillId="14" borderId="3" xfId="0" applyFill="1" applyBorder="1" applyAlignment="1">
      <alignment horizontal="center"/>
    </xf>
    <xf numFmtId="0" fontId="0" fillId="14" borderId="4" xfId="0" applyFill="1" applyBorder="1" applyAlignment="1">
      <alignment horizontal="center"/>
    </xf>
    <xf numFmtId="0" fontId="0" fillId="14" borderId="2" xfId="0" applyFill="1" applyBorder="1" applyAlignment="1">
      <alignment horizontal="center"/>
    </xf>
    <xf numFmtId="0" fontId="0" fillId="14" borderId="1" xfId="0" applyFill="1" applyBorder="1" applyAlignment="1">
      <alignment horizontal="center"/>
    </xf>
    <xf numFmtId="0" fontId="0" fillId="0" borderId="6" xfId="0" applyBorder="1" applyAlignment="1">
      <alignment horizontal="center"/>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38" fillId="14" borderId="1" xfId="0" applyFont="1" applyFill="1" applyBorder="1" applyAlignment="1">
      <alignment horizontal="center"/>
    </xf>
    <xf numFmtId="0" fontId="36" fillId="10" borderId="1" xfId="0" applyFont="1" applyFill="1" applyBorder="1"/>
    <xf numFmtId="0" fontId="36" fillId="10" borderId="1" xfId="0" applyFont="1" applyFill="1" applyBorder="1" applyAlignment="1">
      <alignment horizontal="center" vertical="center"/>
    </xf>
    <xf numFmtId="0" fontId="16" fillId="18" borderId="10" xfId="0" applyFont="1" applyFill="1" applyBorder="1" applyAlignment="1">
      <alignment vertical="center" wrapText="1"/>
    </xf>
    <xf numFmtId="0" fontId="0" fillId="18" borderId="0" xfId="0" applyFill="1"/>
    <xf numFmtId="0" fontId="1" fillId="18" borderId="0" xfId="0" applyFont="1" applyFill="1"/>
    <xf numFmtId="0" fontId="0" fillId="18" borderId="0" xfId="0" applyFill="1" applyAlignment="1">
      <alignment wrapText="1"/>
    </xf>
    <xf numFmtId="0" fontId="7" fillId="3" borderId="0" xfId="0" applyFont="1" applyFill="1" applyBorder="1"/>
    <xf numFmtId="0" fontId="9" fillId="0" borderId="0" xfId="0" applyFont="1" applyFill="1"/>
    <xf numFmtId="0" fontId="7" fillId="0" borderId="7" xfId="0" applyFont="1" applyFill="1" applyBorder="1"/>
    <xf numFmtId="0" fontId="9" fillId="0" borderId="0" xfId="0" applyFont="1" applyFill="1" applyAlignment="1">
      <alignment horizontal="center"/>
    </xf>
    <xf numFmtId="0" fontId="17" fillId="0" borderId="4" xfId="0" applyFont="1" applyBorder="1"/>
    <xf numFmtId="0" fontId="17" fillId="0" borderId="2" xfId="0" applyFont="1" applyBorder="1" applyAlignment="1"/>
  </cellXfs>
  <cellStyles count="4">
    <cellStyle name="60% - Énfasis5" xfId="3" builtinId="48"/>
    <cellStyle name="Énfasis2" xfId="2" builtinId="33"/>
    <cellStyle name="Normal" xfId="0" builtinId="0"/>
    <cellStyle name="Porcentaje" xfId="1" builtinId="5"/>
  </cellStyles>
  <dxfs count="0"/>
  <tableStyles count="0" defaultTableStyle="TableStyleMedium9" defaultPivotStyle="PivotStyleLight16"/>
  <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47</xdr:col>
      <xdr:colOff>180975</xdr:colOff>
      <xdr:row>5</xdr:row>
      <xdr:rowOff>104775</xdr:rowOff>
    </xdr:from>
    <xdr:to>
      <xdr:col>53</xdr:col>
      <xdr:colOff>0</xdr:colOff>
      <xdr:row>7</xdr:row>
      <xdr:rowOff>57150</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11791950" y="1000125"/>
          <a:ext cx="13430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endParaRPr lang="es-ES" sz="800" baseline="0"/>
        </a:p>
        <a:p>
          <a:pPr algn="r"/>
          <a:r>
            <a:rPr lang="es-ES" sz="800" baseline="0"/>
            <a:t>FECHA REV: 01-02-2024</a:t>
          </a:r>
        </a:p>
        <a:p>
          <a:pPr algn="r"/>
          <a:endParaRPr lang="es-ES" sz="800"/>
        </a:p>
      </xdr:txBody>
    </xdr:sp>
    <xdr:clientData/>
  </xdr:twoCellAnchor>
  <xdr:oneCellAnchor>
    <xdr:from>
      <xdr:col>56</xdr:col>
      <xdr:colOff>28575</xdr:colOff>
      <xdr:row>4</xdr:row>
      <xdr:rowOff>152400</xdr:rowOff>
    </xdr:from>
    <xdr:ext cx="194454" cy="255111"/>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15449550" y="885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sz="1100"/>
        </a:p>
      </xdr:txBody>
    </xdr:sp>
    <xdr:clientData/>
  </xdr:oneCellAnchor>
  <xdr:twoCellAnchor editAs="oneCell">
    <xdr:from>
      <xdr:col>0</xdr:col>
      <xdr:colOff>534566</xdr:colOff>
      <xdr:row>1</xdr:row>
      <xdr:rowOff>48598</xdr:rowOff>
    </xdr:from>
    <xdr:to>
      <xdr:col>6</xdr:col>
      <xdr:colOff>15064</xdr:colOff>
      <xdr:row>5</xdr:row>
      <xdr:rowOff>155511</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34566" y="97195"/>
          <a:ext cx="4412602"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9</xdr:col>
      <xdr:colOff>141514</xdr:colOff>
      <xdr:row>6</xdr:row>
      <xdr:rowOff>59288</xdr:rowOff>
    </xdr:to>
    <xdr:pic>
      <xdr:nvPicPr>
        <xdr:cNvPr id="2" name="Imagen 1">
          <a:extLst>
            <a:ext uri="{FF2B5EF4-FFF2-40B4-BE49-F238E27FC236}">
              <a16:creationId xmlns:a16="http://schemas.microsoft.com/office/drawing/2014/main" id="{DDF98910-5A25-45B0-B32D-B164D037B15E}"/>
            </a:ext>
          </a:extLst>
        </xdr:cNvPr>
        <xdr:cNvPicPr>
          <a:picLocks noChangeAspect="1"/>
        </xdr:cNvPicPr>
      </xdr:nvPicPr>
      <xdr:blipFill>
        <a:blip xmlns:r="http://schemas.openxmlformats.org/officeDocument/2006/relationships" r:embed="rId1"/>
        <a:stretch>
          <a:fillRect/>
        </a:stretch>
      </xdr:blipFill>
      <xdr:spPr>
        <a:xfrm>
          <a:off x="0" y="180975"/>
          <a:ext cx="4418239" cy="964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153760</xdr:colOff>
      <xdr:row>5</xdr:row>
      <xdr:rowOff>116390</xdr:rowOff>
    </xdr:from>
    <xdr:to>
      <xdr:col>51</xdr:col>
      <xdr:colOff>176892</xdr:colOff>
      <xdr:row>7</xdr:row>
      <xdr:rowOff>68765</xdr:rowOff>
    </xdr:to>
    <xdr:sp macro="" textlink="">
      <xdr:nvSpPr>
        <xdr:cNvPr id="2" name="1 CuadroTexto">
          <a:extLst>
            <a:ext uri="{FF2B5EF4-FFF2-40B4-BE49-F238E27FC236}">
              <a16:creationId xmlns:a16="http://schemas.microsoft.com/office/drawing/2014/main" id="{2F6290A0-6BF5-4D77-A6EA-C8091E68EAED}"/>
            </a:ext>
          </a:extLst>
        </xdr:cNvPr>
        <xdr:cNvSpPr txBox="1"/>
      </xdr:nvSpPr>
      <xdr:spPr>
        <a:xfrm>
          <a:off x="11717110" y="1011740"/>
          <a:ext cx="1699532"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s-ES" sz="800"/>
            <a:t>REVISION:                        </a:t>
          </a:r>
          <a:r>
            <a:rPr lang="es-ES" sz="800" baseline="0"/>
            <a:t> </a:t>
          </a:r>
        </a:p>
        <a:p>
          <a:pPr algn="l"/>
          <a:r>
            <a:rPr lang="es-ES" sz="800" baseline="0"/>
            <a:t>FECHA REV: </a:t>
          </a:r>
        </a:p>
        <a:p>
          <a:pPr algn="r"/>
          <a:endParaRPr lang="es-ES" sz="800" baseline="0"/>
        </a:p>
        <a:p>
          <a:pPr algn="r"/>
          <a:endParaRPr lang="es-ES" sz="800"/>
        </a:p>
      </xdr:txBody>
    </xdr:sp>
    <xdr:clientData/>
  </xdr:twoCellAnchor>
  <xdr:oneCellAnchor>
    <xdr:from>
      <xdr:col>56</xdr:col>
      <xdr:colOff>28575</xdr:colOff>
      <xdr:row>4</xdr:row>
      <xdr:rowOff>152400</xdr:rowOff>
    </xdr:from>
    <xdr:ext cx="194454" cy="255111"/>
    <xdr:sp macro="" textlink="">
      <xdr:nvSpPr>
        <xdr:cNvPr id="3" name="2 CuadroTexto">
          <a:extLst>
            <a:ext uri="{FF2B5EF4-FFF2-40B4-BE49-F238E27FC236}">
              <a16:creationId xmlns:a16="http://schemas.microsoft.com/office/drawing/2014/main" id="{7F507FDB-51B7-48F4-9B5C-74ECE1706D89}"/>
            </a:ext>
          </a:extLst>
        </xdr:cNvPr>
        <xdr:cNvSpPr txBox="1"/>
      </xdr:nvSpPr>
      <xdr:spPr>
        <a:xfrm>
          <a:off x="13449300" y="8858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sz="1100"/>
        </a:p>
      </xdr:txBody>
    </xdr:sp>
    <xdr:clientData/>
  </xdr:oneCellAnchor>
  <xdr:twoCellAnchor editAs="oneCell">
    <xdr:from>
      <xdr:col>1</xdr:col>
      <xdr:colOff>92601</xdr:colOff>
      <xdr:row>1</xdr:row>
      <xdr:rowOff>97194</xdr:rowOff>
    </xdr:from>
    <xdr:to>
      <xdr:col>5</xdr:col>
      <xdr:colOff>34135</xdr:colOff>
      <xdr:row>5</xdr:row>
      <xdr:rowOff>67343</xdr:rowOff>
    </xdr:to>
    <xdr:pic>
      <xdr:nvPicPr>
        <xdr:cNvPr id="4" name="Imagen 3" descr="SAE | SECRETARÍA DE ADMINISTRACIÓN">
          <a:extLst>
            <a:ext uri="{FF2B5EF4-FFF2-40B4-BE49-F238E27FC236}">
              <a16:creationId xmlns:a16="http://schemas.microsoft.com/office/drawing/2014/main" id="{5958BFB9-583B-4398-9AAA-0302B7DCA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01" y="144819"/>
          <a:ext cx="3665809" cy="817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8"/>
  <sheetViews>
    <sheetView topLeftCell="A15" zoomScale="80" zoomScaleNormal="80" workbookViewId="0">
      <selection activeCell="C21" sqref="C21"/>
    </sheetView>
  </sheetViews>
  <sheetFormatPr baseColWidth="10" defaultRowHeight="12.75" customHeight="1" x14ac:dyDescent="0.2"/>
  <cols>
    <col min="1" max="1" width="15.140625" customWidth="1"/>
    <col min="2" max="2" width="18.5703125" style="45" customWidth="1"/>
    <col min="3" max="3" width="28.7109375" customWidth="1"/>
    <col min="4" max="4" width="5.140625" customWidth="1"/>
    <col min="5" max="16" width="3.140625" customWidth="1"/>
    <col min="17" max="17" width="6.42578125" customWidth="1"/>
    <col min="18" max="18" width="6.85546875" customWidth="1"/>
    <col min="19" max="19" width="6.7109375" customWidth="1"/>
    <col min="20" max="20" width="3.140625" customWidth="1"/>
    <col min="21" max="21" width="5.7109375" customWidth="1"/>
    <col min="22" max="22" width="5.28515625" customWidth="1"/>
    <col min="23" max="24" width="3.140625" customWidth="1"/>
    <col min="25" max="25" width="5" customWidth="1"/>
    <col min="26" max="26" width="5.85546875" customWidth="1"/>
    <col min="27" max="27" width="4.42578125" customWidth="1"/>
    <col min="28" max="28" width="5.42578125" customWidth="1"/>
    <col min="29" max="29" width="5.5703125" customWidth="1"/>
    <col min="30" max="30" width="3.140625" customWidth="1"/>
    <col min="31" max="31" width="3.85546875" customWidth="1"/>
    <col min="32" max="32" width="3.140625" customWidth="1"/>
    <col min="33" max="33" width="5.7109375" customWidth="1"/>
    <col min="34" max="34" width="4.5703125" customWidth="1"/>
    <col min="35" max="35" width="3.140625" customWidth="1"/>
    <col min="36" max="36" width="6.42578125" customWidth="1"/>
    <col min="37" max="37" width="5.85546875" hidden="1" customWidth="1"/>
    <col min="38" max="38" width="3.7109375" customWidth="1"/>
    <col min="39" max="39" width="5.140625" customWidth="1"/>
    <col min="40" max="40" width="5.42578125" customWidth="1"/>
    <col min="41" max="41" width="3.5703125" customWidth="1"/>
    <col min="42" max="42" width="4.42578125" customWidth="1"/>
    <col min="43" max="43" width="4.28515625" customWidth="1"/>
    <col min="44" max="44" width="5.7109375" customWidth="1"/>
    <col min="45" max="46" width="3.7109375" customWidth="1"/>
    <col min="47" max="47" width="6.28515625" customWidth="1"/>
    <col min="48" max="48" width="5.42578125" customWidth="1"/>
    <col min="49" max="49" width="4.7109375" customWidth="1"/>
    <col min="50" max="50" width="4.28515625" customWidth="1"/>
    <col min="51" max="51" width="3.5703125" customWidth="1"/>
    <col min="52" max="52" width="13.42578125" customWidth="1"/>
    <col min="53" max="53" width="11.42578125" customWidth="1"/>
    <col min="54" max="54" width="0.85546875" hidden="1" customWidth="1"/>
    <col min="55" max="55" width="10.140625" customWidth="1"/>
    <col min="56" max="56" width="11.42578125" hidden="1" customWidth="1"/>
    <col min="60" max="60" width="13" customWidth="1"/>
    <col min="61" max="61" width="11.42578125" style="25"/>
    <col min="62" max="62" width="13.7109375" customWidth="1"/>
  </cols>
  <sheetData>
    <row r="1" spans="1:62" ht="3.75" customHeight="1" x14ac:dyDescent="0.2">
      <c r="B1" s="17"/>
    </row>
    <row r="2" spans="1:62" ht="19.5" customHeight="1" x14ac:dyDescent="0.2">
      <c r="B2" s="37"/>
      <c r="E2" s="222" t="s">
        <v>6</v>
      </c>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row>
    <row r="3" spans="1:62" ht="19.5" customHeight="1" x14ac:dyDescent="0.2">
      <c r="B3"/>
      <c r="C3" s="37"/>
      <c r="F3" s="222" t="s">
        <v>17</v>
      </c>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BI3"/>
      <c r="BJ3" s="25"/>
    </row>
    <row r="4" spans="1:62" ht="15" customHeight="1" x14ac:dyDescent="0.2">
      <c r="B4" s="56"/>
      <c r="E4" s="222" t="s">
        <v>97</v>
      </c>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row>
    <row r="5" spans="1:62" ht="12.75" customHeight="1" x14ac:dyDescent="0.2">
      <c r="B5" s="57"/>
      <c r="E5" s="223" t="s">
        <v>18</v>
      </c>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row>
    <row r="6" spans="1:62" ht="12.75" customHeight="1" x14ac:dyDescent="0.25">
      <c r="B6" s="56"/>
      <c r="E6" s="224">
        <v>2024</v>
      </c>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BA6" s="36"/>
    </row>
    <row r="7" spans="1:62" ht="12.75" customHeight="1" x14ac:dyDescent="0.2">
      <c r="B7" s="56"/>
      <c r="J7" s="37"/>
      <c r="K7" s="37"/>
      <c r="L7" s="37"/>
      <c r="BB7" s="216"/>
      <c r="BC7" s="217"/>
      <c r="BD7" s="217"/>
      <c r="BE7" s="217"/>
    </row>
    <row r="8" spans="1:62" ht="9" customHeight="1" x14ac:dyDescent="0.3">
      <c r="B8" s="21"/>
      <c r="C8" s="19"/>
      <c r="D8" s="19"/>
      <c r="E8" s="19"/>
      <c r="F8" s="19"/>
      <c r="G8" s="19"/>
      <c r="H8" s="19"/>
      <c r="I8" s="19"/>
      <c r="J8" s="19"/>
      <c r="K8" s="19"/>
      <c r="L8" s="19"/>
      <c r="M8" s="19"/>
      <c r="N8" s="19"/>
      <c r="O8" s="19"/>
      <c r="P8" s="19"/>
      <c r="Q8" s="19"/>
      <c r="R8" s="19"/>
      <c r="S8" s="19"/>
      <c r="T8" s="19"/>
      <c r="U8" s="19"/>
      <c r="V8" s="19"/>
      <c r="W8" s="19"/>
      <c r="X8" s="19"/>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B8" s="26"/>
    </row>
    <row r="9" spans="1:62" ht="24" customHeight="1" x14ac:dyDescent="0.2">
      <c r="A9" s="59" t="s">
        <v>22</v>
      </c>
      <c r="B9" s="58" t="s">
        <v>19</v>
      </c>
      <c r="C9" s="1" t="s">
        <v>20</v>
      </c>
      <c r="D9" s="7"/>
      <c r="E9" s="218" t="s">
        <v>8</v>
      </c>
      <c r="F9" s="219"/>
      <c r="G9" s="219"/>
      <c r="H9" s="220"/>
      <c r="I9" s="218" t="s">
        <v>9</v>
      </c>
      <c r="J9" s="219"/>
      <c r="K9" s="219"/>
      <c r="L9" s="220"/>
      <c r="M9" s="218" t="s">
        <v>5</v>
      </c>
      <c r="N9" s="219"/>
      <c r="O9" s="219"/>
      <c r="P9" s="220"/>
      <c r="Q9" s="218" t="s">
        <v>1</v>
      </c>
      <c r="R9" s="219"/>
      <c r="S9" s="219"/>
      <c r="T9" s="220"/>
      <c r="U9" s="218" t="s">
        <v>0</v>
      </c>
      <c r="V9" s="219"/>
      <c r="W9" s="219"/>
      <c r="X9" s="220"/>
      <c r="Y9" s="218" t="s">
        <v>2</v>
      </c>
      <c r="Z9" s="219"/>
      <c r="AA9" s="219"/>
      <c r="AB9" s="220"/>
      <c r="AC9" s="218" t="s">
        <v>10</v>
      </c>
      <c r="AD9" s="219"/>
      <c r="AE9" s="219"/>
      <c r="AF9" s="220"/>
      <c r="AG9" s="218" t="s">
        <v>11</v>
      </c>
      <c r="AH9" s="219"/>
      <c r="AI9" s="219"/>
      <c r="AJ9" s="220"/>
      <c r="AK9" s="218" t="s">
        <v>12</v>
      </c>
      <c r="AL9" s="219"/>
      <c r="AM9" s="219"/>
      <c r="AN9" s="220"/>
      <c r="AO9" s="218" t="s">
        <v>13</v>
      </c>
      <c r="AP9" s="219"/>
      <c r="AQ9" s="219"/>
      <c r="AR9" s="220"/>
      <c r="AS9" s="218" t="s">
        <v>14</v>
      </c>
      <c r="AT9" s="219"/>
      <c r="AU9" s="219"/>
      <c r="AV9" s="220"/>
      <c r="AW9" s="218" t="s">
        <v>15</v>
      </c>
      <c r="AX9" s="219"/>
      <c r="AY9" s="219"/>
      <c r="AZ9" s="220"/>
      <c r="BA9" s="75" t="s">
        <v>4</v>
      </c>
      <c r="BB9" s="217"/>
      <c r="BC9" s="217"/>
      <c r="BD9" s="217"/>
      <c r="BE9" s="217"/>
    </row>
    <row r="10" spans="1:62" ht="12.75" customHeight="1" x14ac:dyDescent="0.2">
      <c r="A10" s="44"/>
      <c r="B10" s="18"/>
      <c r="C10" s="2" t="s">
        <v>3</v>
      </c>
      <c r="D10" s="8"/>
      <c r="E10" s="51">
        <v>1</v>
      </c>
      <c r="F10" s="12">
        <v>2</v>
      </c>
      <c r="G10" s="12">
        <v>3</v>
      </c>
      <c r="H10" s="12">
        <v>4</v>
      </c>
      <c r="I10" s="12">
        <v>1</v>
      </c>
      <c r="J10" s="12">
        <v>2</v>
      </c>
      <c r="K10" s="12">
        <v>3</v>
      </c>
      <c r="L10" s="12">
        <v>4</v>
      </c>
      <c r="M10" s="12">
        <v>1</v>
      </c>
      <c r="N10" s="12">
        <v>2</v>
      </c>
      <c r="O10" s="12">
        <v>3</v>
      </c>
      <c r="P10" s="12">
        <v>4</v>
      </c>
      <c r="Q10" s="12">
        <v>1</v>
      </c>
      <c r="R10" s="12">
        <v>2</v>
      </c>
      <c r="S10" s="12">
        <v>3</v>
      </c>
      <c r="T10" s="12">
        <v>4</v>
      </c>
      <c r="U10" s="12">
        <v>1</v>
      </c>
      <c r="V10" s="12">
        <v>2</v>
      </c>
      <c r="W10" s="12">
        <v>3</v>
      </c>
      <c r="X10" s="12">
        <v>4</v>
      </c>
      <c r="Y10" s="12">
        <v>1</v>
      </c>
      <c r="Z10" s="12">
        <v>2</v>
      </c>
      <c r="AA10" s="12">
        <v>3</v>
      </c>
      <c r="AB10" s="12">
        <v>4</v>
      </c>
      <c r="AC10" s="12">
        <v>1</v>
      </c>
      <c r="AD10" s="12">
        <v>2</v>
      </c>
      <c r="AE10" s="12">
        <v>3</v>
      </c>
      <c r="AF10" s="12">
        <v>4</v>
      </c>
      <c r="AG10" s="12">
        <v>1</v>
      </c>
      <c r="AH10" s="12">
        <v>2</v>
      </c>
      <c r="AI10" s="12">
        <v>3</v>
      </c>
      <c r="AJ10" s="12">
        <v>4</v>
      </c>
      <c r="AK10" s="12">
        <v>1</v>
      </c>
      <c r="AL10" s="12">
        <v>2</v>
      </c>
      <c r="AM10" s="12">
        <v>3</v>
      </c>
      <c r="AN10" s="12">
        <v>4</v>
      </c>
      <c r="AO10" s="12">
        <v>1</v>
      </c>
      <c r="AP10" s="12">
        <v>2</v>
      </c>
      <c r="AQ10" s="12">
        <v>3</v>
      </c>
      <c r="AR10" s="12">
        <v>4</v>
      </c>
      <c r="AS10" s="12">
        <v>1</v>
      </c>
      <c r="AT10" s="12">
        <v>2</v>
      </c>
      <c r="AU10" s="12">
        <v>3</v>
      </c>
      <c r="AV10" s="12">
        <v>4</v>
      </c>
      <c r="AW10" s="12">
        <v>1</v>
      </c>
      <c r="AX10" s="12">
        <v>2</v>
      </c>
      <c r="AY10" s="12">
        <v>3</v>
      </c>
      <c r="AZ10" s="12">
        <v>4</v>
      </c>
      <c r="BA10" s="6"/>
      <c r="BE10" s="31"/>
      <c r="BH10" s="31"/>
    </row>
    <row r="11" spans="1:62" ht="12.75" customHeight="1" x14ac:dyDescent="0.25">
      <c r="A11" s="44"/>
      <c r="B11" s="18"/>
      <c r="C11" s="2"/>
      <c r="D11" s="48"/>
      <c r="E11" s="49"/>
      <c r="F11" s="11"/>
      <c r="G11" s="11"/>
      <c r="H11" s="11"/>
      <c r="I11" s="11"/>
      <c r="J11" s="11"/>
      <c r="K11" s="11"/>
      <c r="L11" s="11"/>
      <c r="M11" s="11"/>
      <c r="N11" s="11"/>
      <c r="O11" s="11"/>
      <c r="P11" s="11"/>
      <c r="Q11" s="11"/>
      <c r="R11" s="11"/>
      <c r="S11" s="77"/>
      <c r="T11" s="77"/>
      <c r="U11" s="77"/>
      <c r="V11" s="62"/>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66"/>
      <c r="AZ11" s="66"/>
      <c r="BE11" s="31"/>
      <c r="BH11" s="31"/>
    </row>
    <row r="12" spans="1:62" ht="12.75" customHeight="1" x14ac:dyDescent="0.25">
      <c r="A12" s="11">
        <v>1</v>
      </c>
      <c r="B12" s="61">
        <v>2295</v>
      </c>
      <c r="C12" s="72" t="s">
        <v>26</v>
      </c>
      <c r="D12" s="60" t="s">
        <v>21</v>
      </c>
      <c r="E12" s="33"/>
      <c r="F12" s="30"/>
      <c r="G12" s="30"/>
      <c r="H12" s="73"/>
      <c r="I12" s="67"/>
      <c r="J12" s="67"/>
      <c r="K12" s="67"/>
      <c r="L12" s="67"/>
      <c r="M12" s="74"/>
      <c r="N12" s="62"/>
      <c r="O12" s="62"/>
      <c r="P12" s="62"/>
      <c r="Q12" s="62">
        <v>2295</v>
      </c>
      <c r="R12" s="62"/>
      <c r="S12" s="77"/>
      <c r="T12" s="77"/>
      <c r="U12" s="77"/>
      <c r="V12" s="62"/>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X12" s="30"/>
      <c r="AY12" s="64"/>
      <c r="AZ12" s="64"/>
      <c r="BA12" s="82">
        <f>B13/B12*100</f>
        <v>100</v>
      </c>
      <c r="BE12" s="25"/>
      <c r="BG12" s="25"/>
      <c r="BH12" s="25"/>
      <c r="BJ12" s="45"/>
    </row>
    <row r="13" spans="1:62" ht="12.75" customHeight="1" x14ac:dyDescent="0.25">
      <c r="A13" s="11"/>
      <c r="B13" s="9">
        <v>2295</v>
      </c>
      <c r="C13" s="42" t="s">
        <v>27</v>
      </c>
      <c r="D13" s="13" t="s">
        <v>16</v>
      </c>
      <c r="E13" s="33"/>
      <c r="F13" s="30"/>
      <c r="G13" s="30"/>
      <c r="H13" s="30"/>
      <c r="I13" s="30"/>
      <c r="J13" s="30"/>
      <c r="K13" s="30"/>
      <c r="L13" s="30"/>
      <c r="M13" s="16"/>
      <c r="N13" s="30"/>
      <c r="O13" s="30"/>
      <c r="P13" s="30"/>
      <c r="Q13" s="30">
        <v>2295</v>
      </c>
      <c r="R13" s="30"/>
      <c r="S13" s="77"/>
      <c r="T13" s="77"/>
      <c r="U13" s="77"/>
      <c r="V13" s="62"/>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64"/>
      <c r="AZ13" s="64"/>
      <c r="BA13" s="32"/>
      <c r="BE13" s="28"/>
      <c r="BF13" s="27"/>
      <c r="BG13" s="25"/>
      <c r="BH13" s="25"/>
      <c r="BJ13" s="45"/>
    </row>
    <row r="14" spans="1:62" ht="12.75" customHeight="1" x14ac:dyDescent="0.25">
      <c r="A14" s="11">
        <v>2</v>
      </c>
      <c r="B14" s="3">
        <v>4168</v>
      </c>
      <c r="C14" s="71" t="s">
        <v>28</v>
      </c>
      <c r="D14" s="60" t="s">
        <v>21</v>
      </c>
      <c r="E14" s="33"/>
      <c r="F14" s="30"/>
      <c r="G14" s="35"/>
      <c r="H14" s="30"/>
      <c r="I14" s="30"/>
      <c r="J14" s="30"/>
      <c r="K14" s="30"/>
      <c r="L14" s="30"/>
      <c r="M14" s="67"/>
      <c r="N14" s="67"/>
      <c r="O14" s="67"/>
      <c r="P14" s="67"/>
      <c r="Q14" s="67"/>
      <c r="R14" s="81">
        <v>4168</v>
      </c>
      <c r="S14" s="77"/>
      <c r="T14" s="77"/>
      <c r="U14" s="77"/>
      <c r="V14" s="62"/>
      <c r="W14" s="62"/>
      <c r="X14" s="62"/>
      <c r="Y14" s="62"/>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64"/>
      <c r="AZ14" s="64"/>
      <c r="BA14" s="82">
        <f>B15/B14*100</f>
        <v>100</v>
      </c>
      <c r="BE14" s="28"/>
      <c r="BG14" s="25"/>
      <c r="BH14" s="25"/>
      <c r="BJ14" s="45"/>
    </row>
    <row r="15" spans="1:62" ht="12.75" customHeight="1" x14ac:dyDescent="0.25">
      <c r="A15" s="11"/>
      <c r="B15" s="11">
        <v>4168</v>
      </c>
      <c r="C15" s="71" t="s">
        <v>29</v>
      </c>
      <c r="D15" s="13" t="s">
        <v>16</v>
      </c>
      <c r="E15" s="33"/>
      <c r="F15" s="30"/>
      <c r="G15" s="30"/>
      <c r="H15" s="30"/>
      <c r="I15" s="30"/>
      <c r="J15" s="30"/>
      <c r="K15" s="30"/>
      <c r="L15" s="30"/>
      <c r="M15" s="30"/>
      <c r="N15" s="30"/>
      <c r="O15" s="30"/>
      <c r="P15" s="30"/>
      <c r="Q15" s="30"/>
      <c r="R15" s="30">
        <v>4168</v>
      </c>
      <c r="S15" s="77"/>
      <c r="T15" s="77"/>
      <c r="U15" s="77"/>
      <c r="V15" s="62"/>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64"/>
      <c r="AZ15" s="64"/>
      <c r="BA15" s="32"/>
      <c r="BE15" s="28"/>
      <c r="BG15" s="25"/>
      <c r="BH15" s="25"/>
      <c r="BJ15" s="45"/>
    </row>
    <row r="16" spans="1:62" ht="12.75" customHeight="1" x14ac:dyDescent="0.25">
      <c r="A16" s="11">
        <v>3</v>
      </c>
      <c r="B16" s="41">
        <v>1597</v>
      </c>
      <c r="C16" s="4" t="s">
        <v>30</v>
      </c>
      <c r="D16" s="60" t="s">
        <v>21</v>
      </c>
      <c r="E16" s="33"/>
      <c r="F16" s="30"/>
      <c r="G16" s="30"/>
      <c r="H16" s="30"/>
      <c r="I16" s="30"/>
      <c r="J16" s="30"/>
      <c r="K16" s="30"/>
      <c r="L16" s="30"/>
      <c r="M16" s="30"/>
      <c r="N16" s="30"/>
      <c r="O16" s="30"/>
      <c r="P16" s="30"/>
      <c r="Q16" s="63"/>
      <c r="R16" s="14"/>
      <c r="S16" s="79">
        <v>1597</v>
      </c>
      <c r="T16" s="77"/>
      <c r="U16" s="77"/>
      <c r="V16" s="78"/>
      <c r="W16" s="70"/>
      <c r="X16" s="68"/>
      <c r="Y16" s="68"/>
      <c r="Z16" s="69"/>
      <c r="AA16" s="69"/>
      <c r="AB16" s="69"/>
      <c r="AC16" s="69"/>
      <c r="AD16" s="69"/>
      <c r="AE16" s="69"/>
      <c r="AF16" s="69"/>
      <c r="AG16" s="69"/>
      <c r="AH16" s="69"/>
      <c r="AI16" s="69"/>
      <c r="AJ16" s="69"/>
      <c r="AK16" s="15"/>
      <c r="AL16" s="15"/>
      <c r="AM16" s="15"/>
      <c r="AN16" s="15"/>
      <c r="AO16" s="15"/>
      <c r="AP16" s="15"/>
      <c r="AQ16" s="15"/>
      <c r="AR16" s="15"/>
      <c r="AS16" s="15"/>
      <c r="AT16" s="15"/>
      <c r="AU16" s="15"/>
      <c r="AV16" s="15"/>
      <c r="AW16" s="15"/>
      <c r="AX16" s="15"/>
      <c r="AY16" s="64"/>
      <c r="AZ16" s="64"/>
      <c r="BA16" s="82">
        <f>B17/B16*100</f>
        <v>100</v>
      </c>
      <c r="BE16" s="28"/>
      <c r="BG16" s="25"/>
      <c r="BH16" s="25"/>
      <c r="BJ16" s="45"/>
    </row>
    <row r="17" spans="1:63" ht="12.75" customHeight="1" x14ac:dyDescent="0.25">
      <c r="A17" s="11"/>
      <c r="B17" s="11">
        <v>1597</v>
      </c>
      <c r="C17" s="4" t="s">
        <v>31</v>
      </c>
      <c r="D17" s="13" t="s">
        <v>16</v>
      </c>
      <c r="E17" s="33"/>
      <c r="F17" s="30"/>
      <c r="G17" s="30"/>
      <c r="H17" s="30"/>
      <c r="I17" s="30"/>
      <c r="J17" s="30"/>
      <c r="K17" s="30"/>
      <c r="L17" s="30"/>
      <c r="M17" s="30"/>
      <c r="N17" s="30"/>
      <c r="O17" s="30"/>
      <c r="P17" s="30"/>
      <c r="Q17" s="34"/>
      <c r="R17" s="14"/>
      <c r="S17" s="79">
        <v>1184</v>
      </c>
      <c r="T17" s="77"/>
      <c r="U17" s="79">
        <v>413</v>
      </c>
      <c r="V17" s="78"/>
      <c r="W17" s="30"/>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64"/>
      <c r="AZ17" s="64"/>
      <c r="BA17" s="32"/>
      <c r="BE17" s="28"/>
      <c r="BG17" s="25"/>
      <c r="BH17" s="25"/>
      <c r="BJ17" s="45"/>
    </row>
    <row r="18" spans="1:63" ht="12.75" customHeight="1" x14ac:dyDescent="0.25">
      <c r="A18" s="11">
        <v>4</v>
      </c>
      <c r="B18" s="3">
        <v>1176</v>
      </c>
      <c r="C18" s="42" t="s">
        <v>32</v>
      </c>
      <c r="D18" s="60" t="s">
        <v>21</v>
      </c>
      <c r="E18" s="33"/>
      <c r="F18" s="30"/>
      <c r="G18" s="29"/>
      <c r="H18" s="30"/>
      <c r="I18" s="30"/>
      <c r="J18" s="30"/>
      <c r="K18" s="30"/>
      <c r="L18" s="30"/>
      <c r="M18" s="30"/>
      <c r="N18" s="30"/>
      <c r="O18" s="30"/>
      <c r="P18" s="30"/>
      <c r="Q18" s="30"/>
      <c r="R18" s="30"/>
      <c r="S18" s="77"/>
      <c r="T18" s="77"/>
      <c r="U18" s="80">
        <v>1176</v>
      </c>
      <c r="V18" s="62"/>
      <c r="W18" s="30"/>
      <c r="X18" s="30"/>
      <c r="Y18" s="30"/>
      <c r="Z18" s="67"/>
      <c r="AA18" s="67"/>
      <c r="AB18" s="67"/>
      <c r="AC18" s="67"/>
      <c r="AD18" s="30"/>
      <c r="AE18" s="62"/>
      <c r="AF18" s="62"/>
      <c r="AG18" s="62"/>
      <c r="AH18" s="62"/>
      <c r="AI18" s="62"/>
      <c r="AJ18" s="62"/>
      <c r="AK18" s="62"/>
      <c r="AL18" s="62"/>
      <c r="AM18" s="62"/>
      <c r="AN18" s="30"/>
      <c r="AO18" s="30"/>
      <c r="AP18" s="30"/>
      <c r="AQ18" s="30"/>
      <c r="AR18" s="30"/>
      <c r="AS18" s="30"/>
      <c r="AT18" s="30"/>
      <c r="AU18" s="30"/>
      <c r="AV18" s="30"/>
      <c r="AW18" s="30"/>
      <c r="AX18" s="30"/>
      <c r="AY18" s="64"/>
      <c r="AZ18" s="64"/>
      <c r="BA18" s="82">
        <f>B19/B18*100</f>
        <v>100</v>
      </c>
      <c r="BE18" s="217"/>
      <c r="BF18" s="217"/>
      <c r="BG18" s="217"/>
      <c r="BH18" s="217"/>
      <c r="BJ18" s="45"/>
    </row>
    <row r="19" spans="1:63" ht="12.75" customHeight="1" x14ac:dyDescent="0.25">
      <c r="A19" s="11"/>
      <c r="B19" s="5">
        <v>1176</v>
      </c>
      <c r="C19" s="42" t="s">
        <v>33</v>
      </c>
      <c r="D19" s="13" t="s">
        <v>16</v>
      </c>
      <c r="E19" s="33"/>
      <c r="F19" s="30"/>
      <c r="G19" s="30"/>
      <c r="H19" s="30"/>
      <c r="I19" s="30"/>
      <c r="J19" s="30"/>
      <c r="K19" s="30"/>
      <c r="L19" s="30"/>
      <c r="M19" s="30"/>
      <c r="N19" s="30"/>
      <c r="O19" s="30"/>
      <c r="P19" s="30"/>
      <c r="Q19" s="30"/>
      <c r="R19" s="30"/>
      <c r="S19" s="77"/>
      <c r="T19" s="77"/>
      <c r="U19" s="79">
        <v>1176</v>
      </c>
      <c r="V19" s="62"/>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64"/>
      <c r="AZ19" s="64"/>
      <c r="BA19" s="32"/>
      <c r="BE19" s="46"/>
      <c r="BJ19" s="45"/>
    </row>
    <row r="20" spans="1:63" ht="12.75" customHeight="1" x14ac:dyDescent="0.25">
      <c r="A20" s="11">
        <v>5</v>
      </c>
      <c r="B20" s="41">
        <v>1057</v>
      </c>
      <c r="C20" s="4" t="s">
        <v>34</v>
      </c>
      <c r="D20" s="60" t="s">
        <v>21</v>
      </c>
      <c r="E20" s="30"/>
      <c r="F20" s="30"/>
      <c r="G20" s="30"/>
      <c r="H20" s="30"/>
      <c r="I20" s="30"/>
      <c r="J20" s="30"/>
      <c r="K20" s="30"/>
      <c r="L20" s="30"/>
      <c r="M20" s="30"/>
      <c r="N20" s="30"/>
      <c r="O20" s="30"/>
      <c r="P20" s="30"/>
      <c r="Q20" s="62"/>
      <c r="R20" s="30"/>
      <c r="S20" s="77"/>
      <c r="T20" s="77"/>
      <c r="U20" s="77"/>
      <c r="V20" s="62">
        <v>1057</v>
      </c>
      <c r="W20" s="30"/>
      <c r="X20" s="30"/>
      <c r="Y20" s="30"/>
      <c r="Z20" s="30"/>
      <c r="AA20" s="30"/>
      <c r="AB20" s="30"/>
      <c r="AC20" s="30"/>
      <c r="AD20" s="67"/>
      <c r="AE20" s="67"/>
      <c r="AF20" s="67"/>
      <c r="AG20" s="67"/>
      <c r="AH20" s="62"/>
      <c r="AI20" s="30"/>
      <c r="AJ20" s="62"/>
      <c r="AK20" s="62"/>
      <c r="AL20" s="30"/>
      <c r="AM20" s="62"/>
      <c r="AN20" s="62"/>
      <c r="AO20" s="62"/>
      <c r="AP20" s="30"/>
      <c r="AQ20" s="30"/>
      <c r="AR20" s="30"/>
      <c r="AS20" s="30"/>
      <c r="AT20" s="30"/>
      <c r="AU20" s="30"/>
      <c r="AV20" s="30"/>
      <c r="AW20" s="30"/>
      <c r="AX20" s="30"/>
      <c r="AY20" s="64"/>
      <c r="AZ20" s="64"/>
      <c r="BA20" s="82">
        <f>B21/B20*100</f>
        <v>100</v>
      </c>
      <c r="BE20" s="217"/>
      <c r="BF20" s="217"/>
      <c r="BG20" s="217"/>
      <c r="BH20" s="217"/>
    </row>
    <row r="21" spans="1:63" ht="12.75" customHeight="1" x14ac:dyDescent="0.25">
      <c r="A21" s="11"/>
      <c r="B21" s="11">
        <v>1057</v>
      </c>
      <c r="C21" s="43" t="s">
        <v>35</v>
      </c>
      <c r="D21" s="13" t="s">
        <v>16</v>
      </c>
      <c r="E21" s="30"/>
      <c r="F21" s="30"/>
      <c r="G21" s="30"/>
      <c r="H21" s="30"/>
      <c r="I21" s="30"/>
      <c r="J21" s="30"/>
      <c r="K21" s="30"/>
      <c r="L21" s="30"/>
      <c r="M21" s="30"/>
      <c r="N21" s="30"/>
      <c r="O21" s="30"/>
      <c r="P21" s="30"/>
      <c r="Q21" s="30"/>
      <c r="R21" s="30"/>
      <c r="S21" s="77"/>
      <c r="T21" s="77"/>
      <c r="U21" s="77"/>
      <c r="V21" s="62">
        <v>564</v>
      </c>
      <c r="W21" s="30"/>
      <c r="X21" s="30"/>
      <c r="Y21" s="30">
        <v>493</v>
      </c>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64"/>
      <c r="AZ21" s="64"/>
      <c r="BA21" s="32"/>
      <c r="BH21" s="52"/>
      <c r="BI21" s="47"/>
    </row>
    <row r="22" spans="1:63" ht="12.75" customHeight="1" x14ac:dyDescent="0.25">
      <c r="A22" s="11">
        <v>6</v>
      </c>
      <c r="B22" s="41">
        <v>1122</v>
      </c>
      <c r="C22" s="4" t="s">
        <v>36</v>
      </c>
      <c r="D22" s="60" t="s">
        <v>21</v>
      </c>
      <c r="E22" s="44"/>
      <c r="F22" s="44"/>
      <c r="G22" s="44"/>
      <c r="H22" s="44"/>
      <c r="I22" s="30"/>
      <c r="J22" s="30"/>
      <c r="K22" s="30"/>
      <c r="L22" s="30"/>
      <c r="M22" s="30"/>
      <c r="N22" s="30"/>
      <c r="O22" s="30"/>
      <c r="P22" s="62"/>
      <c r="Q22" s="62"/>
      <c r="R22" s="30"/>
      <c r="S22" s="77"/>
      <c r="T22" s="77"/>
      <c r="U22" s="77"/>
      <c r="V22" s="62"/>
      <c r="W22" s="30"/>
      <c r="X22" s="30"/>
      <c r="Y22" s="30"/>
      <c r="Z22" s="30">
        <v>1122</v>
      </c>
      <c r="AA22" s="30"/>
      <c r="AB22" s="30"/>
      <c r="AC22" s="30"/>
      <c r="AD22" s="30"/>
      <c r="AE22" s="30"/>
      <c r="AF22" s="30"/>
      <c r="AG22" s="30"/>
      <c r="AH22" s="67"/>
      <c r="AI22" s="67"/>
      <c r="AJ22" s="67"/>
      <c r="AK22" s="67"/>
      <c r="AL22" s="62"/>
      <c r="AM22" s="62"/>
      <c r="AN22" s="62"/>
      <c r="AO22" s="62"/>
      <c r="AP22" s="62"/>
      <c r="AQ22" s="62"/>
      <c r="AR22" s="62"/>
      <c r="AS22" s="62"/>
      <c r="AT22" s="30"/>
      <c r="AU22" s="30"/>
      <c r="AV22" s="30"/>
      <c r="AW22" s="30"/>
      <c r="AX22" s="30"/>
      <c r="AY22" s="64"/>
      <c r="AZ22" s="64"/>
      <c r="BA22" s="82">
        <f>B23/B22*100</f>
        <v>100</v>
      </c>
      <c r="BH22" s="25"/>
      <c r="BI22" s="47"/>
    </row>
    <row r="23" spans="1:63" ht="12.75" customHeight="1" x14ac:dyDescent="0.25">
      <c r="A23" s="11"/>
      <c r="B23" s="11">
        <v>1122</v>
      </c>
      <c r="C23" s="30" t="s">
        <v>37</v>
      </c>
      <c r="D23" s="13" t="s">
        <v>16</v>
      </c>
      <c r="E23" s="30"/>
      <c r="F23" s="30"/>
      <c r="G23" s="30"/>
      <c r="H23" s="30"/>
      <c r="I23" s="30"/>
      <c r="J23" s="30"/>
      <c r="K23" s="30"/>
      <c r="L23" s="30"/>
      <c r="M23" s="30"/>
      <c r="N23" s="30"/>
      <c r="O23" s="30"/>
      <c r="P23" s="30"/>
      <c r="Q23" s="30"/>
      <c r="R23" s="30"/>
      <c r="S23" s="77"/>
      <c r="T23" s="77"/>
      <c r="U23" s="77"/>
      <c r="V23" s="62"/>
      <c r="W23" s="30"/>
      <c r="X23" s="30"/>
      <c r="Y23" s="30"/>
      <c r="Z23" s="30">
        <v>1122</v>
      </c>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64"/>
      <c r="AZ23" s="64"/>
      <c r="BA23" s="32"/>
      <c r="BH23" s="25"/>
    </row>
    <row r="24" spans="1:63" ht="12.75" customHeight="1" x14ac:dyDescent="0.25">
      <c r="A24" s="11">
        <v>7</v>
      </c>
      <c r="B24" s="9">
        <v>108</v>
      </c>
      <c r="C24" s="42" t="s">
        <v>38</v>
      </c>
      <c r="D24" s="60" t="s">
        <v>21</v>
      </c>
      <c r="E24" s="33"/>
      <c r="F24" s="30"/>
      <c r="G24" s="30"/>
      <c r="H24" s="35"/>
      <c r="I24" s="30"/>
      <c r="J24" s="30"/>
      <c r="K24" s="30"/>
      <c r="L24" s="62"/>
      <c r="M24" s="62"/>
      <c r="N24" s="62"/>
      <c r="O24" s="62"/>
      <c r="P24" s="30"/>
      <c r="Q24" s="30"/>
      <c r="R24" s="30"/>
      <c r="S24" s="77"/>
      <c r="T24" s="77"/>
      <c r="U24" s="77"/>
      <c r="V24" s="62"/>
      <c r="W24" s="30"/>
      <c r="X24" s="30"/>
      <c r="Y24" s="30"/>
      <c r="Z24" s="30"/>
      <c r="AA24" s="30">
        <v>108</v>
      </c>
      <c r="AB24" s="30"/>
      <c r="AC24" s="30"/>
      <c r="AD24" s="30"/>
      <c r="AE24" s="30"/>
      <c r="AF24" s="30"/>
      <c r="AG24" s="30"/>
      <c r="AH24" s="30"/>
      <c r="AI24" s="30"/>
      <c r="AJ24" s="30"/>
      <c r="AK24" s="30"/>
      <c r="AL24" s="67"/>
      <c r="AM24" s="67"/>
      <c r="AN24" s="62"/>
      <c r="AO24" s="62"/>
      <c r="AP24" s="62"/>
      <c r="AQ24" s="62"/>
      <c r="AR24" s="30"/>
      <c r="AS24" s="62"/>
      <c r="AT24" s="62"/>
      <c r="AU24" s="30"/>
      <c r="AV24" s="30"/>
      <c r="AW24" s="30"/>
      <c r="AX24" s="30"/>
      <c r="AY24" s="64"/>
      <c r="AZ24" s="64"/>
      <c r="BA24" s="82">
        <f>B25/B24*100</f>
        <v>100</v>
      </c>
      <c r="BH24" s="25"/>
    </row>
    <row r="25" spans="1:63" ht="12.75" customHeight="1" x14ac:dyDescent="0.25">
      <c r="A25" s="11"/>
      <c r="B25" s="54">
        <v>108</v>
      </c>
      <c r="C25" s="42" t="s">
        <v>39</v>
      </c>
      <c r="D25" s="13" t="s">
        <v>16</v>
      </c>
      <c r="E25" s="33"/>
      <c r="F25" s="30"/>
      <c r="G25" s="30"/>
      <c r="H25" s="30"/>
      <c r="I25" s="30"/>
      <c r="J25" s="30"/>
      <c r="K25" s="30"/>
      <c r="L25" s="30"/>
      <c r="M25" s="30"/>
      <c r="N25" s="30"/>
      <c r="O25" s="30"/>
      <c r="P25" s="30"/>
      <c r="Q25" s="30"/>
      <c r="R25" s="30"/>
      <c r="S25" s="77"/>
      <c r="T25" s="77"/>
      <c r="U25" s="77"/>
      <c r="V25" s="62"/>
      <c r="W25" s="30"/>
      <c r="X25" s="30"/>
      <c r="Y25" s="30"/>
      <c r="Z25" s="30"/>
      <c r="AA25" s="30">
        <v>108</v>
      </c>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64"/>
      <c r="AZ25" s="64"/>
      <c r="BA25" s="32"/>
      <c r="BH25" s="25"/>
    </row>
    <row r="26" spans="1:63" ht="12.75" customHeight="1" x14ac:dyDescent="0.25">
      <c r="A26" s="11">
        <v>8</v>
      </c>
      <c r="B26" s="41">
        <v>3114</v>
      </c>
      <c r="C26" s="4" t="s">
        <v>40</v>
      </c>
      <c r="D26" s="60" t="s">
        <v>21</v>
      </c>
      <c r="E26" s="30"/>
      <c r="F26" s="30"/>
      <c r="G26" s="35"/>
      <c r="H26" s="30"/>
      <c r="I26" s="30"/>
      <c r="J26" s="30"/>
      <c r="K26" s="30"/>
      <c r="L26" s="30"/>
      <c r="M26" s="30"/>
      <c r="N26" s="30"/>
      <c r="O26" s="30"/>
      <c r="P26" s="30"/>
      <c r="Q26" s="30"/>
      <c r="R26" s="30"/>
      <c r="S26" s="77"/>
      <c r="T26" s="77"/>
      <c r="U26" s="77"/>
      <c r="V26" s="62"/>
      <c r="W26" s="30"/>
      <c r="X26" s="30"/>
      <c r="Y26" s="30"/>
      <c r="Z26" s="30"/>
      <c r="AA26" s="30"/>
      <c r="AB26" s="30">
        <v>3114</v>
      </c>
      <c r="AC26" s="30"/>
      <c r="AD26" s="30"/>
      <c r="AE26" s="30"/>
      <c r="AF26" s="30"/>
      <c r="AG26" s="30"/>
      <c r="AH26" s="30"/>
      <c r="AI26" s="30"/>
      <c r="AJ26" s="30"/>
      <c r="AK26" s="30"/>
      <c r="AL26" s="30"/>
      <c r="AM26" s="62"/>
      <c r="AN26" s="67"/>
      <c r="AO26" s="67"/>
      <c r="AP26" s="67"/>
      <c r="AQ26" s="67"/>
      <c r="AR26" s="67"/>
      <c r="AS26" s="62"/>
      <c r="AT26" s="62"/>
      <c r="AU26" s="62"/>
      <c r="AV26" s="62"/>
      <c r="AW26" s="62"/>
      <c r="AX26" s="62"/>
      <c r="AY26" s="64"/>
      <c r="AZ26" s="64"/>
      <c r="BA26" s="82">
        <f>B27/B26*100</f>
        <v>100</v>
      </c>
      <c r="BH26" s="25"/>
      <c r="BJ26" s="27"/>
    </row>
    <row r="27" spans="1:63" ht="12.75" customHeight="1" x14ac:dyDescent="0.25">
      <c r="A27" s="11"/>
      <c r="B27" s="11">
        <v>3114</v>
      </c>
      <c r="C27" s="30" t="s">
        <v>41</v>
      </c>
      <c r="D27" s="13" t="s">
        <v>16</v>
      </c>
      <c r="E27" s="30"/>
      <c r="F27" s="30"/>
      <c r="G27" s="30"/>
      <c r="H27" s="30"/>
      <c r="I27" s="30"/>
      <c r="J27" s="30"/>
      <c r="K27" s="30"/>
      <c r="L27" s="30"/>
      <c r="M27" s="30"/>
      <c r="N27" s="30"/>
      <c r="O27" s="30"/>
      <c r="P27" s="30"/>
      <c r="Q27" s="30"/>
      <c r="R27" s="30"/>
      <c r="S27" s="77"/>
      <c r="T27" s="77"/>
      <c r="U27" s="77"/>
      <c r="V27" s="62"/>
      <c r="W27" s="30"/>
      <c r="X27" s="30"/>
      <c r="Y27" s="30"/>
      <c r="Z27" s="30"/>
      <c r="AA27" s="30"/>
      <c r="AB27" s="30">
        <v>131</v>
      </c>
      <c r="AC27" s="30">
        <v>1164</v>
      </c>
      <c r="AD27" s="30"/>
      <c r="AE27" s="30"/>
      <c r="AF27" s="30"/>
      <c r="AG27" s="30">
        <v>1819</v>
      </c>
      <c r="AH27" s="30"/>
      <c r="AI27" s="30"/>
      <c r="AJ27" s="30"/>
      <c r="AK27" s="30"/>
      <c r="AL27" s="30"/>
      <c r="AM27" s="30"/>
      <c r="AN27" s="30"/>
      <c r="AO27" s="30"/>
      <c r="AP27" s="30"/>
      <c r="AQ27" s="30"/>
      <c r="AR27" s="30"/>
      <c r="AS27" s="30"/>
      <c r="AT27" s="30"/>
      <c r="AU27" s="30"/>
      <c r="AV27" s="30"/>
      <c r="AW27" s="30"/>
      <c r="AX27" s="30"/>
      <c r="AY27" s="64"/>
      <c r="AZ27" s="64"/>
      <c r="BA27" s="32"/>
      <c r="BD27">
        <f>AJ33+AK33</f>
        <v>5737</v>
      </c>
      <c r="BH27" s="25"/>
      <c r="BJ27" s="27"/>
    </row>
    <row r="28" spans="1:63" ht="12.75" customHeight="1" x14ac:dyDescent="0.25">
      <c r="A28" s="11">
        <v>9</v>
      </c>
      <c r="B28" s="41">
        <v>112</v>
      </c>
      <c r="C28" s="4" t="s">
        <v>42</v>
      </c>
      <c r="D28" s="60" t="s">
        <v>21</v>
      </c>
      <c r="E28" s="35"/>
      <c r="F28" s="30"/>
      <c r="G28" s="65"/>
      <c r="H28" s="30"/>
      <c r="I28" s="30"/>
      <c r="J28" s="30"/>
      <c r="K28" s="30"/>
      <c r="L28" s="30"/>
      <c r="M28" s="30"/>
      <c r="N28" s="30"/>
      <c r="O28" s="30"/>
      <c r="P28" s="30"/>
      <c r="Q28" s="30"/>
      <c r="R28" s="30"/>
      <c r="S28" s="77"/>
      <c r="T28" s="77"/>
      <c r="U28" s="77"/>
      <c r="V28" s="62"/>
      <c r="W28" s="30"/>
      <c r="X28" s="30"/>
      <c r="Y28" s="30"/>
      <c r="Z28" s="30"/>
      <c r="AA28" s="30"/>
      <c r="AB28" s="30"/>
      <c r="AC28" s="30"/>
      <c r="AD28" s="30"/>
      <c r="AE28" s="30"/>
      <c r="AF28" s="30"/>
      <c r="AG28" s="30"/>
      <c r="AH28" s="30">
        <v>112</v>
      </c>
      <c r="AI28" s="30"/>
      <c r="AJ28" s="30"/>
      <c r="AK28" s="30"/>
      <c r="AL28" s="30"/>
      <c r="AM28" s="30"/>
      <c r="AN28" s="30"/>
      <c r="AO28" s="30"/>
      <c r="AP28" s="30"/>
      <c r="AQ28" s="30"/>
      <c r="AR28" s="30"/>
      <c r="AS28" s="67"/>
      <c r="AT28" s="67"/>
      <c r="AU28" s="30"/>
      <c r="AV28" s="30"/>
      <c r="AW28" s="30"/>
      <c r="AX28" s="30"/>
      <c r="AY28" s="64"/>
      <c r="AZ28" s="64"/>
      <c r="BA28" s="83">
        <f>B29/B28*100</f>
        <v>100</v>
      </c>
      <c r="BH28" s="25"/>
      <c r="BJ28" s="27"/>
    </row>
    <row r="29" spans="1:63" ht="12.75" customHeight="1" x14ac:dyDescent="0.25">
      <c r="A29" s="11"/>
      <c r="B29" s="11">
        <v>112</v>
      </c>
      <c r="C29" s="4" t="s">
        <v>43</v>
      </c>
      <c r="D29" s="13" t="s">
        <v>16</v>
      </c>
      <c r="E29" s="30"/>
      <c r="F29" s="30"/>
      <c r="G29" s="30"/>
      <c r="H29" s="30"/>
      <c r="I29" s="30"/>
      <c r="J29" s="30"/>
      <c r="K29" s="30"/>
      <c r="L29" s="30"/>
      <c r="M29" s="30"/>
      <c r="N29" s="30"/>
      <c r="O29" s="30"/>
      <c r="P29" s="30"/>
      <c r="Q29" s="30"/>
      <c r="R29" s="30"/>
      <c r="S29" s="77"/>
      <c r="T29" s="77"/>
      <c r="U29" s="77"/>
      <c r="V29" s="62"/>
      <c r="W29" s="30"/>
      <c r="X29" s="30"/>
      <c r="Y29" s="30"/>
      <c r="Z29" s="30"/>
      <c r="AA29" s="30"/>
      <c r="AB29" s="30"/>
      <c r="AC29" s="30"/>
      <c r="AD29" s="30"/>
      <c r="AE29" s="30"/>
      <c r="AF29" s="30"/>
      <c r="AG29" s="30"/>
      <c r="AH29" s="30">
        <v>112</v>
      </c>
      <c r="AI29" s="30"/>
      <c r="AJ29" s="30"/>
      <c r="AK29" s="30"/>
      <c r="AL29" s="30"/>
      <c r="AM29" s="30"/>
      <c r="AN29" s="30"/>
      <c r="AO29" s="30"/>
      <c r="AP29" s="30"/>
      <c r="AQ29" s="30"/>
      <c r="AR29" s="30"/>
      <c r="AS29" s="30"/>
      <c r="AT29" s="30"/>
      <c r="AU29" s="30"/>
      <c r="AV29" s="30"/>
      <c r="AW29" s="30"/>
      <c r="AX29" s="30"/>
      <c r="AY29" s="64"/>
      <c r="AZ29" s="64"/>
      <c r="BA29" s="32"/>
      <c r="BH29" s="25"/>
      <c r="BJ29" s="27"/>
    </row>
    <row r="30" spans="1:63" ht="12.75" customHeight="1" x14ac:dyDescent="0.25">
      <c r="A30" s="11">
        <v>10</v>
      </c>
      <c r="B30" s="11">
        <v>38</v>
      </c>
      <c r="C30" s="4" t="s">
        <v>44</v>
      </c>
      <c r="D30" s="13" t="s">
        <v>21</v>
      </c>
      <c r="E30" s="30"/>
      <c r="F30" s="30"/>
      <c r="G30" s="30"/>
      <c r="H30" s="30"/>
      <c r="I30" s="30"/>
      <c r="J30" s="30"/>
      <c r="K30" s="30"/>
      <c r="L30" s="30"/>
      <c r="M30" s="30"/>
      <c r="N30" s="30"/>
      <c r="O30" s="30"/>
      <c r="P30" s="30"/>
      <c r="Q30" s="30"/>
      <c r="R30" s="30"/>
      <c r="S30" s="77"/>
      <c r="T30" s="77"/>
      <c r="U30" s="77"/>
      <c r="V30" s="62"/>
      <c r="W30" s="30"/>
      <c r="X30" s="30"/>
      <c r="Y30" s="30"/>
      <c r="Z30" s="30"/>
      <c r="AA30" s="30"/>
      <c r="AB30" s="30"/>
      <c r="AC30" s="30"/>
      <c r="AD30" s="30"/>
      <c r="AE30" s="30"/>
      <c r="AF30" s="30"/>
      <c r="AG30" s="30"/>
      <c r="AH30" s="30"/>
      <c r="AI30" s="30">
        <v>38</v>
      </c>
      <c r="AJ30" s="30"/>
      <c r="AK30" s="30"/>
      <c r="AL30" s="30"/>
      <c r="AM30" s="30"/>
      <c r="AN30" s="30"/>
      <c r="AO30" s="30"/>
      <c r="AP30" s="30"/>
      <c r="AQ30" s="30"/>
      <c r="AR30" s="30"/>
      <c r="AS30" s="30"/>
      <c r="AT30" s="30"/>
      <c r="AU30" s="67"/>
      <c r="AV30" s="30"/>
      <c r="AW30" s="30"/>
      <c r="AX30" s="30"/>
      <c r="AY30" s="64"/>
      <c r="AZ30" s="64"/>
      <c r="BA30" s="82">
        <f>B31/B30*100</f>
        <v>100</v>
      </c>
      <c r="BH30" s="25"/>
      <c r="BJ30" s="27"/>
    </row>
    <row r="31" spans="1:63" ht="12.75" customHeight="1" x14ac:dyDescent="0.25">
      <c r="A31" s="11"/>
      <c r="B31" s="11">
        <v>38</v>
      </c>
      <c r="C31" s="4" t="s">
        <v>45</v>
      </c>
      <c r="D31" s="13" t="s">
        <v>16</v>
      </c>
      <c r="E31" s="30"/>
      <c r="F31" s="30"/>
      <c r="G31" s="30"/>
      <c r="H31" s="30"/>
      <c r="I31" s="30"/>
      <c r="J31" s="30"/>
      <c r="K31" s="30"/>
      <c r="L31" s="30"/>
      <c r="M31" s="30"/>
      <c r="N31" s="30"/>
      <c r="O31" s="30"/>
      <c r="P31" s="30"/>
      <c r="Q31" s="30"/>
      <c r="R31" s="30"/>
      <c r="S31" s="77"/>
      <c r="T31" s="77"/>
      <c r="U31" s="77"/>
      <c r="V31" s="62"/>
      <c r="W31" s="30"/>
      <c r="X31" s="30"/>
      <c r="Y31" s="30"/>
      <c r="Z31" s="30"/>
      <c r="AA31" s="30"/>
      <c r="AB31" s="30"/>
      <c r="AC31" s="30"/>
      <c r="AD31" s="30"/>
      <c r="AE31" s="30"/>
      <c r="AF31" s="30"/>
      <c r="AG31" s="30"/>
      <c r="AH31" s="30"/>
      <c r="AI31" s="30">
        <v>38</v>
      </c>
      <c r="AJ31" s="30"/>
      <c r="AK31" s="30"/>
      <c r="AL31" s="30"/>
      <c r="AM31" s="30"/>
      <c r="AN31" s="30"/>
      <c r="AO31" s="30"/>
      <c r="AP31" s="30"/>
      <c r="AQ31" s="30"/>
      <c r="AR31" s="30"/>
      <c r="AS31" s="30"/>
      <c r="AT31" s="30"/>
      <c r="AU31" s="30"/>
      <c r="AV31" s="30"/>
      <c r="AW31" s="30"/>
      <c r="AX31" s="30"/>
      <c r="AY31" s="64"/>
      <c r="AZ31" s="64"/>
      <c r="BA31" s="32"/>
      <c r="BH31" s="25"/>
      <c r="BJ31" s="27"/>
    </row>
    <row r="32" spans="1:63" ht="12.75" customHeight="1" x14ac:dyDescent="0.25">
      <c r="A32" s="11">
        <v>11</v>
      </c>
      <c r="B32" s="41">
        <v>22951</v>
      </c>
      <c r="C32" s="4" t="s">
        <v>46</v>
      </c>
      <c r="D32" s="60" t="s">
        <v>21</v>
      </c>
      <c r="E32" s="35"/>
      <c r="F32" s="30"/>
      <c r="G32" s="65"/>
      <c r="H32" s="65"/>
      <c r="I32" s="65"/>
      <c r="J32" s="65"/>
      <c r="K32" s="65"/>
      <c r="L32" s="30"/>
      <c r="M32" s="30"/>
      <c r="N32" s="30"/>
      <c r="O32" s="30"/>
      <c r="P32" s="30"/>
      <c r="Q32" s="39"/>
      <c r="R32" s="30"/>
      <c r="S32" s="77"/>
      <c r="T32" s="77"/>
      <c r="U32" s="77"/>
      <c r="V32" s="62"/>
      <c r="W32" s="30"/>
      <c r="X32" s="30"/>
      <c r="Y32" s="30"/>
      <c r="Z32" s="30"/>
      <c r="AA32" s="30"/>
      <c r="AB32" s="30"/>
      <c r="AC32" s="30"/>
      <c r="AD32" s="30"/>
      <c r="AE32" s="30"/>
      <c r="AF32" s="30"/>
      <c r="AG32" s="30"/>
      <c r="AH32" s="30"/>
      <c r="AI32" s="30"/>
      <c r="AJ32" s="30">
        <v>22951</v>
      </c>
      <c r="AK32" s="67"/>
      <c r="AL32" s="67"/>
      <c r="AM32" s="67"/>
      <c r="AN32" s="67"/>
      <c r="AO32" s="67"/>
      <c r="AP32" s="67"/>
      <c r="AQ32" s="67"/>
      <c r="AR32" s="67"/>
      <c r="AS32" s="67"/>
      <c r="AT32" s="67"/>
      <c r="AU32" s="67"/>
      <c r="AV32" s="67"/>
      <c r="AW32" s="67"/>
      <c r="AX32" s="67"/>
      <c r="AY32" s="64"/>
      <c r="AZ32" s="64"/>
      <c r="BA32" s="82">
        <f>B33/B32*100</f>
        <v>24.996732168532962</v>
      </c>
      <c r="BB32" s="38"/>
      <c r="BC32" s="50"/>
      <c r="BH32" s="25"/>
      <c r="BJ32" s="27"/>
      <c r="BK32" s="27"/>
    </row>
    <row r="33" spans="1:63" ht="12.75" customHeight="1" x14ac:dyDescent="0.25">
      <c r="A33" s="11"/>
      <c r="B33" s="11">
        <v>5737</v>
      </c>
      <c r="C33" s="4" t="s">
        <v>47</v>
      </c>
      <c r="D33" s="13" t="s">
        <v>16</v>
      </c>
      <c r="E33" s="30"/>
      <c r="F33" s="30"/>
      <c r="G33" s="30"/>
      <c r="H33" s="30"/>
      <c r="I33" s="16"/>
      <c r="J33" s="16"/>
      <c r="K33" s="16"/>
      <c r="L33" s="30"/>
      <c r="M33" s="30"/>
      <c r="N33" s="30"/>
      <c r="O33" s="30"/>
      <c r="P33" s="30"/>
      <c r="Q33" s="30"/>
      <c r="R33" s="30"/>
      <c r="S33" s="77"/>
      <c r="T33" s="77"/>
      <c r="U33" s="77"/>
      <c r="V33" s="62"/>
      <c r="W33" s="30"/>
      <c r="X33" s="30"/>
      <c r="Y33" s="30"/>
      <c r="Z33" s="30"/>
      <c r="AA33" s="30"/>
      <c r="AB33" s="30"/>
      <c r="AC33" s="30"/>
      <c r="AD33" s="30"/>
      <c r="AE33" s="30"/>
      <c r="AF33" s="30"/>
      <c r="AG33" s="30"/>
      <c r="AH33" s="30"/>
      <c r="AI33" s="30"/>
      <c r="AJ33" s="30">
        <v>1331</v>
      </c>
      <c r="AK33" s="30">
        <v>4406</v>
      </c>
      <c r="AL33" s="30"/>
      <c r="AM33" s="30"/>
      <c r="AN33" s="30"/>
      <c r="AO33" s="30"/>
      <c r="AP33" s="30"/>
      <c r="AQ33" s="30"/>
      <c r="AR33" s="30"/>
      <c r="AS33" s="30"/>
      <c r="AT33" s="30"/>
      <c r="AU33" s="30"/>
      <c r="AV33" s="30"/>
      <c r="AW33" s="30"/>
      <c r="AX33" s="30"/>
      <c r="AY33" s="64"/>
      <c r="AZ33" s="64"/>
      <c r="BA33" s="32"/>
      <c r="BH33" s="25"/>
      <c r="BJ33" s="27"/>
      <c r="BK33" s="27"/>
    </row>
    <row r="34" spans="1:63" ht="30.75" customHeight="1" x14ac:dyDescent="0.2">
      <c r="A34" s="84" t="s">
        <v>48</v>
      </c>
      <c r="B34" s="85">
        <v>37738</v>
      </c>
      <c r="J34" s="23"/>
      <c r="K34" s="23"/>
      <c r="L34" s="23"/>
      <c r="M34" s="23"/>
      <c r="N34" s="23"/>
      <c r="O34" s="23"/>
      <c r="P34" s="23"/>
      <c r="Q34" s="23"/>
      <c r="R34" s="23"/>
      <c r="S34" s="221" t="s">
        <v>23</v>
      </c>
      <c r="T34" s="221"/>
      <c r="U34" s="221"/>
      <c r="V34" s="221"/>
      <c r="W34" s="55"/>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15" t="s">
        <v>23</v>
      </c>
      <c r="AZ34" s="215"/>
      <c r="BA34" s="215"/>
      <c r="BB34" s="215"/>
    </row>
    <row r="35" spans="1:63" ht="12.75" customHeight="1" x14ac:dyDescent="0.2">
      <c r="A35" s="86" t="s">
        <v>49</v>
      </c>
      <c r="B35" s="87">
        <f>B13+B15+B17+B19+B21+B23+B25+B27+B29+B31+B33</f>
        <v>20524</v>
      </c>
      <c r="D35" s="10" t="s">
        <v>24</v>
      </c>
      <c r="K35" s="10"/>
      <c r="V35" s="10" t="s">
        <v>7</v>
      </c>
      <c r="AM35" s="10" t="s">
        <v>25</v>
      </c>
      <c r="BA35" s="24"/>
    </row>
    <row r="36" spans="1:63" ht="12.75" customHeight="1" x14ac:dyDescent="0.2">
      <c r="A36" s="88" t="s">
        <v>50</v>
      </c>
      <c r="B36" s="89">
        <f>B35/B34*100</f>
        <v>54.385500026498491</v>
      </c>
      <c r="D36" s="10"/>
      <c r="K36" s="10"/>
    </row>
    <row r="37" spans="1:63" ht="12.75" customHeight="1" x14ac:dyDescent="0.2">
      <c r="B37" s="53"/>
      <c r="D37" s="226"/>
      <c r="E37" s="226"/>
      <c r="F37" s="226"/>
      <c r="G37" s="226"/>
      <c r="H37" s="226"/>
      <c r="I37" s="226"/>
      <c r="J37" s="226"/>
      <c r="K37" s="226"/>
      <c r="L37" s="226"/>
      <c r="M37" s="226"/>
      <c r="N37" s="226"/>
      <c r="O37" s="40"/>
      <c r="P37" s="40"/>
      <c r="Q37" s="40"/>
      <c r="R37" s="40"/>
      <c r="T37" s="226"/>
      <c r="U37" s="226"/>
      <c r="V37" s="226"/>
      <c r="W37" s="226"/>
      <c r="X37" s="226"/>
      <c r="Y37" s="226"/>
      <c r="Z37" s="226"/>
      <c r="AA37" s="226"/>
      <c r="AB37" s="226"/>
      <c r="AC37" s="226"/>
      <c r="AD37" s="226"/>
      <c r="AE37" s="226"/>
      <c r="AF37" s="40"/>
      <c r="AG37" s="40"/>
      <c r="AH37" s="40"/>
      <c r="AI37" s="40"/>
      <c r="AJ37" s="40"/>
      <c r="AK37" s="226"/>
      <c r="AL37" s="226"/>
      <c r="AM37" s="226"/>
      <c r="AN37" s="226"/>
      <c r="AO37" s="226"/>
      <c r="AP37" s="226"/>
      <c r="AQ37" s="226"/>
      <c r="AR37" s="226"/>
      <c r="AS37" s="226"/>
      <c r="AT37" s="226"/>
      <c r="AU37" s="226"/>
      <c r="AV37" s="226"/>
      <c r="AW37" s="40"/>
      <c r="AX37" s="40"/>
      <c r="AY37" s="40"/>
      <c r="AZ37" s="40"/>
    </row>
    <row r="38" spans="1:63" ht="12.75" customHeight="1" x14ac:dyDescent="0.2">
      <c r="D38" s="227"/>
      <c r="E38" s="227"/>
      <c r="F38" s="227"/>
      <c r="G38" s="227"/>
      <c r="H38" s="227"/>
      <c r="I38" s="227"/>
      <c r="J38" s="227"/>
      <c r="K38" s="227"/>
      <c r="L38" s="227"/>
      <c r="M38" s="227"/>
      <c r="N38" s="227"/>
      <c r="T38" s="225"/>
      <c r="U38" s="225"/>
      <c r="V38" s="225"/>
      <c r="W38" s="225"/>
      <c r="X38" s="225"/>
      <c r="Y38" s="225"/>
      <c r="Z38" s="225"/>
      <c r="AA38" s="225"/>
      <c r="AB38" s="225"/>
      <c r="AC38" s="225"/>
      <c r="AD38" s="225"/>
      <c r="AE38" s="225"/>
      <c r="AK38" s="225"/>
      <c r="AL38" s="225"/>
      <c r="AM38" s="225"/>
      <c r="AN38" s="225"/>
      <c r="AO38" s="225"/>
      <c r="AP38" s="225"/>
      <c r="AQ38" s="225"/>
      <c r="AR38" s="225"/>
      <c r="AS38" s="225"/>
      <c r="AT38" s="225"/>
      <c r="AU38" s="225"/>
      <c r="AV38" s="225"/>
    </row>
  </sheetData>
  <mergeCells count="29">
    <mergeCell ref="T38:AE38"/>
    <mergeCell ref="T37:AE37"/>
    <mergeCell ref="D38:N38"/>
    <mergeCell ref="AK38:AV38"/>
    <mergeCell ref="BB9:BE9"/>
    <mergeCell ref="BE18:BH18"/>
    <mergeCell ref="BE20:BH20"/>
    <mergeCell ref="D37:N37"/>
    <mergeCell ref="AK37:AV37"/>
    <mergeCell ref="AC9:AF9"/>
    <mergeCell ref="AG9:AJ9"/>
    <mergeCell ref="AK9:AN9"/>
    <mergeCell ref="AO9:AR9"/>
    <mergeCell ref="AS9:AV9"/>
    <mergeCell ref="AW9:AZ9"/>
    <mergeCell ref="E9:H9"/>
    <mergeCell ref="I9:L9"/>
    <mergeCell ref="S34:V34"/>
    <mergeCell ref="E2:AS2"/>
    <mergeCell ref="F3:AT3"/>
    <mergeCell ref="E4:AS4"/>
    <mergeCell ref="E5:AS5"/>
    <mergeCell ref="E6:AS6"/>
    <mergeCell ref="AY34:BB34"/>
    <mergeCell ref="BB7:BE7"/>
    <mergeCell ref="M9:P9"/>
    <mergeCell ref="Q9:T9"/>
    <mergeCell ref="U9:X9"/>
    <mergeCell ref="Y9:AB9"/>
  </mergeCells>
  <printOptions horizontalCentered="1" verticalCentered="1"/>
  <pageMargins left="0.31496062992125984" right="0.31496062992125984" top="0.74803149606299213" bottom="0.74803149606299213" header="0.31496062992125984" footer="0.31496062992125984"/>
  <pageSetup scale="60" orientation="landscape"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49279-BF91-4F5B-8D6D-9D78658DCC3D}">
  <dimension ref="A2:BF40"/>
  <sheetViews>
    <sheetView topLeftCell="A19" workbookViewId="0">
      <selection activeCell="C34" sqref="C34"/>
    </sheetView>
  </sheetViews>
  <sheetFormatPr baseColWidth="10" defaultRowHeight="12.75" x14ac:dyDescent="0.2"/>
  <cols>
    <col min="1" max="1" width="13.5703125" customWidth="1"/>
    <col min="2" max="2" width="4.42578125" customWidth="1"/>
    <col min="3" max="3" width="8.140625" customWidth="1"/>
    <col min="4" max="4" width="0.140625" customWidth="1"/>
    <col min="5" max="5" width="1.85546875" hidden="1" customWidth="1"/>
    <col min="6" max="6" width="13.5703125" customWidth="1"/>
    <col min="7" max="7" width="0.140625" customWidth="1"/>
    <col min="8" max="8" width="24.140625" customWidth="1"/>
    <col min="9" max="9" width="0.42578125" hidden="1" customWidth="1"/>
    <col min="10" max="10" width="4.28515625" customWidth="1"/>
    <col min="11" max="11" width="1" customWidth="1"/>
    <col min="12" max="12" width="4" customWidth="1"/>
    <col min="13" max="13" width="1.28515625" hidden="1" customWidth="1"/>
    <col min="14" max="14" width="11.42578125" hidden="1" customWidth="1"/>
    <col min="15" max="16" width="4.85546875" customWidth="1"/>
    <col min="17" max="17" width="1.42578125" customWidth="1"/>
    <col min="18" max="18" width="9.42578125" customWidth="1"/>
    <col min="19" max="20" width="7.28515625" customWidth="1"/>
    <col min="21" max="21" width="1.5703125" hidden="1" customWidth="1"/>
    <col min="22" max="23" width="11.42578125" hidden="1" customWidth="1"/>
    <col min="24" max="24" width="8.5703125" customWidth="1"/>
    <col min="25" max="27" width="11.42578125" hidden="1" customWidth="1"/>
    <col min="28" max="28" width="8.5703125" customWidth="1"/>
    <col min="29" max="31" width="11.42578125" hidden="1" customWidth="1"/>
    <col min="32" max="32" width="8" customWidth="1"/>
    <col min="33" max="35" width="11.42578125" hidden="1" customWidth="1"/>
    <col min="36" max="36" width="9.5703125" customWidth="1"/>
    <col min="37" max="37" width="11.42578125" hidden="1" customWidth="1"/>
    <col min="38" max="38" width="0.5703125" customWidth="1"/>
    <col min="39" max="39" width="3.140625" hidden="1" customWidth="1"/>
    <col min="40" max="40" width="10.140625" customWidth="1"/>
    <col min="41" max="41" width="0.140625" hidden="1" customWidth="1"/>
    <col min="42" max="42" width="11.42578125" hidden="1" customWidth="1"/>
    <col min="43" max="43" width="0.5703125" hidden="1" customWidth="1"/>
    <col min="44" max="44" width="2.5703125" customWidth="1"/>
    <col min="45" max="46" width="2.85546875" customWidth="1"/>
    <col min="47" max="47" width="5.140625" customWidth="1"/>
    <col min="48" max="48" width="7.42578125" customWidth="1"/>
    <col min="49" max="50" width="11.42578125" hidden="1" customWidth="1"/>
    <col min="51" max="51" width="5.42578125" customWidth="1"/>
    <col min="52" max="52" width="4.85546875" customWidth="1"/>
    <col min="53" max="53" width="2.85546875" customWidth="1"/>
    <col min="54" max="54" width="2.7109375" customWidth="1"/>
    <col min="55" max="55" width="2.85546875" customWidth="1"/>
    <col min="56" max="56" width="18.140625" customWidth="1"/>
    <col min="57" max="57" width="10.85546875" customWidth="1"/>
    <col min="58" max="58" width="4.28515625" customWidth="1"/>
  </cols>
  <sheetData>
    <row r="2" spans="1:58" ht="15" x14ac:dyDescent="0.2">
      <c r="G2" s="247" t="s">
        <v>51</v>
      </c>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90"/>
    </row>
    <row r="3" spans="1:58" ht="15" x14ac:dyDescent="0.2">
      <c r="G3" s="91" t="s">
        <v>52</v>
      </c>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row>
    <row r="4" spans="1:58" ht="15" x14ac:dyDescent="0.2">
      <c r="G4" s="248" t="s">
        <v>53</v>
      </c>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90"/>
    </row>
    <row r="5" spans="1:58" ht="15" x14ac:dyDescent="0.2">
      <c r="G5" s="248" t="s">
        <v>54</v>
      </c>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90"/>
    </row>
    <row r="6" spans="1:58" ht="15" x14ac:dyDescent="0.25">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90"/>
    </row>
    <row r="8" spans="1:58" x14ac:dyDescent="0.2">
      <c r="A8" s="250" t="s">
        <v>55</v>
      </c>
      <c r="B8" s="250" t="s">
        <v>55</v>
      </c>
      <c r="C8" s="250" t="s">
        <v>56</v>
      </c>
      <c r="D8" s="93"/>
      <c r="E8" s="94"/>
      <c r="F8" s="95" t="s">
        <v>20</v>
      </c>
      <c r="G8" s="96"/>
      <c r="H8" s="240" t="s">
        <v>8</v>
      </c>
      <c r="I8" s="241"/>
      <c r="J8" s="241"/>
      <c r="K8" s="242"/>
      <c r="L8" s="239" t="s">
        <v>9</v>
      </c>
      <c r="M8" s="239"/>
      <c r="N8" s="239"/>
      <c r="O8" s="239"/>
      <c r="P8" s="239" t="s">
        <v>5</v>
      </c>
      <c r="Q8" s="239"/>
      <c r="R8" s="239"/>
      <c r="S8" s="239"/>
      <c r="T8" s="239" t="s">
        <v>1</v>
      </c>
      <c r="U8" s="239"/>
      <c r="V8" s="239"/>
      <c r="W8" s="239"/>
      <c r="X8" s="239" t="s">
        <v>0</v>
      </c>
      <c r="Y8" s="239"/>
      <c r="Z8" s="239"/>
      <c r="AA8" s="239"/>
      <c r="AB8" s="239" t="s">
        <v>2</v>
      </c>
      <c r="AC8" s="239"/>
      <c r="AD8" s="239"/>
      <c r="AE8" s="239"/>
      <c r="AF8" s="239" t="s">
        <v>10</v>
      </c>
      <c r="AG8" s="239"/>
      <c r="AH8" s="239"/>
      <c r="AI8" s="239"/>
      <c r="AJ8" s="239" t="s">
        <v>11</v>
      </c>
      <c r="AK8" s="239"/>
      <c r="AL8" s="239"/>
      <c r="AM8" s="239"/>
      <c r="AN8" s="239" t="s">
        <v>12</v>
      </c>
      <c r="AO8" s="239"/>
      <c r="AP8" s="239"/>
      <c r="AQ8" s="239"/>
      <c r="AR8" s="239" t="s">
        <v>13</v>
      </c>
      <c r="AS8" s="239"/>
      <c r="AT8" s="239"/>
      <c r="AU8" s="239"/>
      <c r="AV8" s="239" t="s">
        <v>14</v>
      </c>
      <c r="AW8" s="239"/>
      <c r="AX8" s="239"/>
      <c r="AY8" s="239"/>
      <c r="AZ8" s="240" t="s">
        <v>15</v>
      </c>
      <c r="BA8" s="241"/>
      <c r="BB8" s="241"/>
      <c r="BC8" s="242"/>
      <c r="BD8" s="243" t="s">
        <v>4</v>
      </c>
    </row>
    <row r="9" spans="1:58" x14ac:dyDescent="0.2">
      <c r="A9" s="251"/>
      <c r="B9" s="251"/>
      <c r="C9" s="251"/>
      <c r="D9" s="93"/>
      <c r="E9" s="94"/>
      <c r="F9" s="97"/>
      <c r="G9" s="96"/>
      <c r="H9" s="93">
        <v>1</v>
      </c>
      <c r="I9" s="93">
        <v>2</v>
      </c>
      <c r="J9" s="93">
        <v>3</v>
      </c>
      <c r="K9" s="93">
        <v>4</v>
      </c>
      <c r="L9" s="93">
        <v>1</v>
      </c>
      <c r="M9" s="93">
        <v>2</v>
      </c>
      <c r="N9" s="93">
        <v>3</v>
      </c>
      <c r="O9" s="93">
        <v>4</v>
      </c>
      <c r="P9" s="93">
        <v>1</v>
      </c>
      <c r="Q9" s="93">
        <v>2</v>
      </c>
      <c r="R9" s="93">
        <v>3</v>
      </c>
      <c r="S9" s="93">
        <v>4</v>
      </c>
      <c r="T9" s="93">
        <v>1</v>
      </c>
      <c r="U9" s="93">
        <v>2</v>
      </c>
      <c r="V9" s="93">
        <v>3</v>
      </c>
      <c r="W9" s="93">
        <v>4</v>
      </c>
      <c r="X9" s="93">
        <v>1</v>
      </c>
      <c r="Y9" s="93">
        <v>2</v>
      </c>
      <c r="Z9" s="93">
        <v>3</v>
      </c>
      <c r="AA9" s="93">
        <v>4</v>
      </c>
      <c r="AB9" s="93">
        <v>1</v>
      </c>
      <c r="AC9" s="93">
        <v>2</v>
      </c>
      <c r="AD9" s="93">
        <v>3</v>
      </c>
      <c r="AE9" s="93">
        <v>4</v>
      </c>
      <c r="AF9" s="93">
        <v>1</v>
      </c>
      <c r="AG9" s="93">
        <v>2</v>
      </c>
      <c r="AH9" s="93">
        <v>3</v>
      </c>
      <c r="AI9" s="93">
        <v>4</v>
      </c>
      <c r="AJ9" s="93">
        <v>1</v>
      </c>
      <c r="AK9" s="93">
        <v>2</v>
      </c>
      <c r="AL9" s="93">
        <v>3</v>
      </c>
      <c r="AM9" s="93">
        <v>4</v>
      </c>
      <c r="AN9" s="93">
        <v>1</v>
      </c>
      <c r="AO9" s="93">
        <v>2</v>
      </c>
      <c r="AP9" s="93">
        <v>3</v>
      </c>
      <c r="AQ9" s="93">
        <v>4</v>
      </c>
      <c r="AR9" s="93">
        <v>1</v>
      </c>
      <c r="AS9" s="93">
        <v>2</v>
      </c>
      <c r="AT9" s="93">
        <v>3</v>
      </c>
      <c r="AU9" s="93">
        <v>4</v>
      </c>
      <c r="AV9" s="93">
        <v>1</v>
      </c>
      <c r="AW9" s="93">
        <v>2</v>
      </c>
      <c r="AX9" s="93">
        <v>3</v>
      </c>
      <c r="AY9" s="93">
        <v>4</v>
      </c>
      <c r="AZ9" s="93">
        <v>1</v>
      </c>
      <c r="BA9" s="93">
        <v>2</v>
      </c>
      <c r="BB9" s="93">
        <v>3</v>
      </c>
      <c r="BC9" s="93">
        <v>4</v>
      </c>
      <c r="BD9" s="243"/>
    </row>
    <row r="10" spans="1:58" x14ac:dyDescent="0.2">
      <c r="A10" s="98"/>
      <c r="B10" s="98"/>
      <c r="C10" s="98"/>
      <c r="D10" s="98"/>
      <c r="E10" s="99"/>
      <c r="F10" s="99"/>
      <c r="G10" s="96"/>
      <c r="H10" s="244"/>
      <c r="I10" s="245"/>
      <c r="J10" s="245"/>
      <c r="K10" s="246"/>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100"/>
    </row>
    <row r="11" spans="1:58" x14ac:dyDescent="0.2">
      <c r="A11" s="231">
        <v>1</v>
      </c>
      <c r="B11" s="231"/>
      <c r="C11" s="231">
        <v>44</v>
      </c>
      <c r="D11" s="231" t="s">
        <v>57</v>
      </c>
      <c r="E11" s="233" t="s">
        <v>58</v>
      </c>
      <c r="F11" s="235" t="s">
        <v>59</v>
      </c>
      <c r="G11" s="96" t="s">
        <v>60</v>
      </c>
      <c r="H11" s="99"/>
      <c r="I11" s="99"/>
      <c r="J11" s="99"/>
      <c r="K11" s="99"/>
      <c r="L11" s="101"/>
      <c r="M11" s="101"/>
      <c r="N11" s="101"/>
      <c r="O11" s="99"/>
      <c r="P11" s="99"/>
      <c r="Q11" s="99"/>
      <c r="R11" s="99"/>
      <c r="S11" s="99"/>
      <c r="T11" s="99">
        <v>44</v>
      </c>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102"/>
      <c r="BA11" s="103"/>
      <c r="BB11" s="103"/>
      <c r="BC11" s="103"/>
      <c r="BD11" s="99">
        <f>T11/T12*100</f>
        <v>100</v>
      </c>
    </row>
    <row r="12" spans="1:58" x14ac:dyDescent="0.2">
      <c r="A12" s="232"/>
      <c r="B12" s="232"/>
      <c r="C12" s="232"/>
      <c r="D12" s="232"/>
      <c r="E12" s="234"/>
      <c r="F12" s="236"/>
      <c r="G12" s="96" t="s">
        <v>61</v>
      </c>
      <c r="H12" s="99"/>
      <c r="I12" s="99"/>
      <c r="J12" s="99"/>
      <c r="K12" s="99"/>
      <c r="L12" s="99"/>
      <c r="M12" s="99"/>
      <c r="N12" s="99"/>
      <c r="O12" s="99"/>
      <c r="P12" s="99"/>
      <c r="Q12" s="99"/>
      <c r="R12" s="99"/>
      <c r="S12" s="99"/>
      <c r="T12" s="304">
        <v>44</v>
      </c>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102"/>
      <c r="BA12" s="103"/>
      <c r="BB12" s="103"/>
      <c r="BC12" s="103"/>
      <c r="BD12" s="99"/>
    </row>
    <row r="13" spans="1:58" x14ac:dyDescent="0.2">
      <c r="A13" s="231">
        <v>2</v>
      </c>
      <c r="B13" s="231"/>
      <c r="C13" s="231">
        <v>3</v>
      </c>
      <c r="D13" s="231" t="s">
        <v>62</v>
      </c>
      <c r="E13" s="233" t="s">
        <v>63</v>
      </c>
      <c r="F13" s="235" t="s">
        <v>64</v>
      </c>
      <c r="G13" s="96" t="s">
        <v>60</v>
      </c>
      <c r="H13" s="99"/>
      <c r="I13" s="99"/>
      <c r="J13" s="99"/>
      <c r="K13" s="99"/>
      <c r="L13" s="99"/>
      <c r="M13" s="98"/>
      <c r="N13" s="99"/>
      <c r="O13" s="101"/>
      <c r="P13" s="99"/>
      <c r="Q13" s="99"/>
      <c r="R13" s="99"/>
      <c r="S13" s="99"/>
      <c r="T13" s="99">
        <v>3</v>
      </c>
      <c r="U13" s="98"/>
      <c r="V13" s="98"/>
      <c r="W13" s="98"/>
      <c r="X13" s="98"/>
      <c r="Y13" s="98"/>
      <c r="Z13" s="98"/>
      <c r="AA13" s="98"/>
      <c r="AB13" s="98"/>
      <c r="AC13" s="98"/>
      <c r="AD13" s="98"/>
      <c r="AE13" s="99"/>
      <c r="AF13" s="99"/>
      <c r="AG13" s="99"/>
      <c r="AH13" s="99"/>
      <c r="AI13" s="99"/>
      <c r="AJ13" s="99"/>
      <c r="AK13" s="99"/>
      <c r="AL13" s="99"/>
      <c r="AM13" s="99"/>
      <c r="AN13" s="99"/>
      <c r="AO13" s="99"/>
      <c r="AP13" s="99"/>
      <c r="AQ13" s="99"/>
      <c r="AR13" s="99"/>
      <c r="AS13" s="99"/>
      <c r="AT13" s="99"/>
      <c r="AU13" s="99"/>
      <c r="AV13" s="99"/>
      <c r="AW13" s="99"/>
      <c r="AX13" s="99"/>
      <c r="AY13" s="99"/>
      <c r="AZ13" s="102"/>
      <c r="BA13" s="103"/>
      <c r="BB13" s="103"/>
      <c r="BC13" s="103"/>
      <c r="BD13" s="99">
        <f>T14/T13*100</f>
        <v>100</v>
      </c>
    </row>
    <row r="14" spans="1:58" x14ac:dyDescent="0.2">
      <c r="A14" s="232"/>
      <c r="B14" s="232"/>
      <c r="C14" s="232"/>
      <c r="D14" s="232"/>
      <c r="E14" s="234"/>
      <c r="F14" s="236"/>
      <c r="G14" s="96" t="s">
        <v>61</v>
      </c>
      <c r="H14" s="99"/>
      <c r="I14" s="99"/>
      <c r="J14" s="99"/>
      <c r="K14" s="99"/>
      <c r="L14" s="99"/>
      <c r="M14" s="99"/>
      <c r="N14" s="99"/>
      <c r="O14" s="99"/>
      <c r="P14" s="99"/>
      <c r="Q14" s="99"/>
      <c r="R14" s="99"/>
      <c r="S14" s="99"/>
      <c r="T14" s="304">
        <v>3</v>
      </c>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102"/>
      <c r="BA14" s="103"/>
      <c r="BB14" s="103"/>
      <c r="BC14" s="103"/>
      <c r="BD14" s="99"/>
      <c r="BF14">
        <f>T20+X20+AB20</f>
        <v>125</v>
      </c>
    </row>
    <row r="15" spans="1:58" x14ac:dyDescent="0.2">
      <c r="A15" s="231">
        <v>3</v>
      </c>
      <c r="B15" s="231"/>
      <c r="C15" s="231">
        <v>1</v>
      </c>
      <c r="D15" s="231" t="s">
        <v>65</v>
      </c>
      <c r="E15" s="233" t="s">
        <v>66</v>
      </c>
      <c r="F15" s="235" t="s">
        <v>67</v>
      </c>
      <c r="G15" s="96" t="s">
        <v>60</v>
      </c>
      <c r="H15" s="99"/>
      <c r="I15" s="99"/>
      <c r="J15" s="99"/>
      <c r="K15" s="99"/>
      <c r="L15" s="99"/>
      <c r="M15" s="99"/>
      <c r="N15" s="99"/>
      <c r="O15" s="101"/>
      <c r="P15" s="99"/>
      <c r="Q15" s="99"/>
      <c r="R15" s="99"/>
      <c r="S15" s="99"/>
      <c r="T15" s="99">
        <v>1</v>
      </c>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102"/>
      <c r="BA15" s="103"/>
      <c r="BB15" s="103"/>
      <c r="BC15" s="103"/>
      <c r="BD15" s="99">
        <f>T16/T15*100</f>
        <v>100</v>
      </c>
    </row>
    <row r="16" spans="1:58" x14ac:dyDescent="0.2">
      <c r="A16" s="232"/>
      <c r="B16" s="232"/>
      <c r="C16" s="232"/>
      <c r="D16" s="232"/>
      <c r="E16" s="234"/>
      <c r="F16" s="236"/>
      <c r="G16" s="96" t="s">
        <v>61</v>
      </c>
      <c r="H16" s="99"/>
      <c r="I16" s="99"/>
      <c r="J16" s="99"/>
      <c r="K16" s="99"/>
      <c r="L16" s="99"/>
      <c r="M16" s="99"/>
      <c r="N16" s="99"/>
      <c r="O16" s="99"/>
      <c r="P16" s="99"/>
      <c r="Q16" s="99"/>
      <c r="R16" s="99"/>
      <c r="S16" s="99"/>
      <c r="T16" s="304">
        <v>1</v>
      </c>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102"/>
      <c r="BA16" s="103"/>
      <c r="BB16" s="103"/>
      <c r="BC16" s="103"/>
      <c r="BD16" s="99"/>
    </row>
    <row r="17" spans="1:58" x14ac:dyDescent="0.2">
      <c r="A17" s="231">
        <v>4</v>
      </c>
      <c r="B17" s="231"/>
      <c r="C17" s="231">
        <v>1</v>
      </c>
      <c r="D17" s="231" t="s">
        <v>68</v>
      </c>
      <c r="E17" s="233" t="s">
        <v>69</v>
      </c>
      <c r="F17" s="235" t="s">
        <v>70</v>
      </c>
      <c r="G17" s="96" t="s">
        <v>60</v>
      </c>
      <c r="H17" s="99"/>
      <c r="I17" s="99"/>
      <c r="J17" s="99"/>
      <c r="K17" s="99"/>
      <c r="L17" s="99"/>
      <c r="M17" s="99"/>
      <c r="N17" s="99"/>
      <c r="O17" s="101"/>
      <c r="P17" s="99"/>
      <c r="Q17" s="99"/>
      <c r="R17" s="99"/>
      <c r="S17" s="99"/>
      <c r="T17" s="99">
        <v>1</v>
      </c>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102"/>
      <c r="BA17" s="103"/>
      <c r="BB17" s="103"/>
      <c r="BC17" s="103"/>
      <c r="BD17" s="99">
        <f>T18/T17*100</f>
        <v>100</v>
      </c>
      <c r="BF17">
        <f>AB24+AF24+AJ24+AN24</f>
        <v>439</v>
      </c>
    </row>
    <row r="18" spans="1:58" x14ac:dyDescent="0.2">
      <c r="A18" s="232"/>
      <c r="B18" s="232"/>
      <c r="C18" s="232"/>
      <c r="D18" s="237"/>
      <c r="E18" s="234"/>
      <c r="F18" s="236"/>
      <c r="G18" s="96" t="s">
        <v>61</v>
      </c>
      <c r="H18" s="99"/>
      <c r="I18" s="99"/>
      <c r="J18" s="99"/>
      <c r="K18" s="99"/>
      <c r="L18" s="99"/>
      <c r="M18" s="99"/>
      <c r="N18" s="99"/>
      <c r="O18" s="99"/>
      <c r="P18" s="99"/>
      <c r="Q18" s="99"/>
      <c r="R18" s="99"/>
      <c r="S18" s="99"/>
      <c r="T18" s="304">
        <v>1</v>
      </c>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2"/>
      <c r="BA18" s="103"/>
      <c r="BB18" s="103"/>
      <c r="BC18" s="103"/>
      <c r="BD18" s="99"/>
    </row>
    <row r="19" spans="1:58" x14ac:dyDescent="0.2">
      <c r="A19" s="231">
        <v>5</v>
      </c>
      <c r="B19" s="231"/>
      <c r="C19" s="231">
        <v>125</v>
      </c>
      <c r="D19" s="231" t="s">
        <v>71</v>
      </c>
      <c r="E19" s="233" t="s">
        <v>72</v>
      </c>
      <c r="F19" s="235" t="s">
        <v>73</v>
      </c>
      <c r="G19" s="96" t="s">
        <v>60</v>
      </c>
      <c r="H19" s="99"/>
      <c r="I19" s="99"/>
      <c r="J19" s="99"/>
      <c r="K19" s="99"/>
      <c r="L19" s="99"/>
      <c r="M19" s="99"/>
      <c r="N19" s="99"/>
      <c r="O19" s="99"/>
      <c r="P19" s="101"/>
      <c r="Q19" s="101"/>
      <c r="R19" s="101"/>
      <c r="S19" s="101"/>
      <c r="T19" s="99">
        <v>125</v>
      </c>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102"/>
      <c r="BA19" s="103"/>
      <c r="BB19" s="103"/>
      <c r="BC19" s="103"/>
      <c r="BD19" s="99">
        <f>BF14/T19*100</f>
        <v>100</v>
      </c>
    </row>
    <row r="20" spans="1:58" x14ac:dyDescent="0.2">
      <c r="A20" s="232"/>
      <c r="B20" s="232"/>
      <c r="C20" s="232"/>
      <c r="D20" s="232"/>
      <c r="E20" s="234"/>
      <c r="F20" s="236"/>
      <c r="G20" s="96" t="s">
        <v>61</v>
      </c>
      <c r="H20" s="99"/>
      <c r="I20" s="99"/>
      <c r="J20" s="99"/>
      <c r="K20" s="99"/>
      <c r="L20" s="99"/>
      <c r="M20" s="99"/>
      <c r="N20" s="99"/>
      <c r="O20" s="99"/>
      <c r="P20" s="99"/>
      <c r="Q20" s="99"/>
      <c r="R20" s="99"/>
      <c r="S20" s="99"/>
      <c r="T20" s="304">
        <v>12</v>
      </c>
      <c r="U20" s="304"/>
      <c r="V20" s="304"/>
      <c r="W20" s="304"/>
      <c r="X20" s="304">
        <v>89</v>
      </c>
      <c r="Y20" s="304"/>
      <c r="Z20" s="304"/>
      <c r="AA20" s="304"/>
      <c r="AB20" s="304">
        <v>24</v>
      </c>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102"/>
      <c r="BA20" s="103"/>
      <c r="BB20" s="103"/>
      <c r="BC20" s="103"/>
      <c r="BD20" s="99"/>
    </row>
    <row r="21" spans="1:58" x14ac:dyDescent="0.2">
      <c r="A21" s="231">
        <v>6</v>
      </c>
      <c r="B21" s="231"/>
      <c r="C21" s="231">
        <v>31</v>
      </c>
      <c r="D21" s="231" t="s">
        <v>74</v>
      </c>
      <c r="E21" s="233" t="s">
        <v>75</v>
      </c>
      <c r="F21" s="235" t="s">
        <v>76</v>
      </c>
      <c r="G21" s="96" t="s">
        <v>60</v>
      </c>
      <c r="H21" s="99"/>
      <c r="I21" s="99"/>
      <c r="J21" s="99"/>
      <c r="K21" s="99"/>
      <c r="L21" s="99"/>
      <c r="M21" s="99"/>
      <c r="N21" s="99"/>
      <c r="O21" s="99"/>
      <c r="P21" s="99"/>
      <c r="Q21" s="99"/>
      <c r="R21" s="99"/>
      <c r="S21" s="99"/>
      <c r="T21" s="101"/>
      <c r="U21" s="101"/>
      <c r="V21" s="99"/>
      <c r="W21" s="100"/>
      <c r="X21" s="99"/>
      <c r="Y21" s="99"/>
      <c r="Z21" s="99"/>
      <c r="AA21" s="99"/>
      <c r="AB21" s="99">
        <v>31</v>
      </c>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102"/>
      <c r="BA21" s="103"/>
      <c r="BB21" s="103"/>
      <c r="BC21" s="103"/>
      <c r="BD21" s="99">
        <f>AB22/AB21*100</f>
        <v>100</v>
      </c>
    </row>
    <row r="22" spans="1:58" x14ac:dyDescent="0.2">
      <c r="A22" s="232"/>
      <c r="B22" s="232"/>
      <c r="C22" s="232"/>
      <c r="D22" s="232"/>
      <c r="E22" s="234"/>
      <c r="F22" s="236"/>
      <c r="G22" s="96" t="s">
        <v>61</v>
      </c>
      <c r="H22" s="99"/>
      <c r="I22" s="99"/>
      <c r="J22" s="99"/>
      <c r="K22" s="99"/>
      <c r="L22" s="99"/>
      <c r="M22" s="99"/>
      <c r="N22" s="99"/>
      <c r="O22" s="99"/>
      <c r="P22" s="99"/>
      <c r="Q22" s="99"/>
      <c r="R22" s="99"/>
      <c r="S22" s="99"/>
      <c r="T22" s="99"/>
      <c r="U22" s="99"/>
      <c r="V22" s="99"/>
      <c r="W22" s="99"/>
      <c r="X22" s="99"/>
      <c r="Y22" s="99"/>
      <c r="Z22" s="99"/>
      <c r="AA22" s="99"/>
      <c r="AB22" s="304">
        <v>31</v>
      </c>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102"/>
      <c r="BA22" s="103"/>
      <c r="BB22" s="103"/>
      <c r="BC22" s="103"/>
      <c r="BD22" s="99"/>
    </row>
    <row r="23" spans="1:58" x14ac:dyDescent="0.2">
      <c r="A23" s="231">
        <v>7</v>
      </c>
      <c r="B23" s="231"/>
      <c r="C23" s="231">
        <v>645</v>
      </c>
      <c r="D23" s="231" t="s">
        <v>77</v>
      </c>
      <c r="E23" s="233" t="s">
        <v>78</v>
      </c>
      <c r="F23" s="235" t="s">
        <v>79</v>
      </c>
      <c r="G23" s="96" t="s">
        <v>60</v>
      </c>
      <c r="H23" s="99"/>
      <c r="I23" s="99"/>
      <c r="J23" s="99"/>
      <c r="K23" s="99"/>
      <c r="L23" s="99"/>
      <c r="M23" s="99"/>
      <c r="N23" s="99"/>
      <c r="O23" s="99"/>
      <c r="P23" s="99"/>
      <c r="Q23" s="99"/>
      <c r="R23" s="99"/>
      <c r="S23" s="99"/>
      <c r="T23" s="99"/>
      <c r="U23" s="99"/>
      <c r="V23" s="101"/>
      <c r="W23" s="101"/>
      <c r="X23" s="101"/>
      <c r="Y23" s="101"/>
      <c r="Z23" s="101"/>
      <c r="AA23" s="101"/>
      <c r="AB23" s="101">
        <v>645</v>
      </c>
      <c r="AC23" s="101"/>
      <c r="AD23" s="101"/>
      <c r="AE23" s="101"/>
      <c r="AF23" s="101"/>
      <c r="AG23" s="101"/>
      <c r="AH23" s="101"/>
      <c r="AI23" s="101"/>
      <c r="AJ23" s="101"/>
      <c r="AK23" s="101"/>
      <c r="AL23" s="101"/>
      <c r="AM23" s="101"/>
      <c r="AN23" s="101"/>
      <c r="AO23" s="99"/>
      <c r="AP23" s="99"/>
      <c r="AQ23" s="99"/>
      <c r="AR23" s="99"/>
      <c r="AS23" s="99"/>
      <c r="AT23" s="99"/>
      <c r="AU23" s="99"/>
      <c r="AV23" s="99"/>
      <c r="AW23" s="99"/>
      <c r="AX23" s="99"/>
      <c r="AY23" s="99"/>
      <c r="AZ23" s="102"/>
      <c r="BA23" s="103"/>
      <c r="BB23" s="103"/>
      <c r="BC23" s="103"/>
      <c r="BD23" s="99" t="e">
        <f>BF17/AF23*100</f>
        <v>#DIV/0!</v>
      </c>
    </row>
    <row r="24" spans="1:58" x14ac:dyDescent="0.2">
      <c r="A24" s="232"/>
      <c r="B24" s="232"/>
      <c r="C24" s="232"/>
      <c r="D24" s="232"/>
      <c r="E24" s="234"/>
      <c r="F24" s="236"/>
      <c r="G24" s="96" t="s">
        <v>61</v>
      </c>
      <c r="H24" s="99"/>
      <c r="I24" s="99"/>
      <c r="J24" s="99"/>
      <c r="K24" s="99"/>
      <c r="L24" s="99"/>
      <c r="M24" s="99"/>
      <c r="N24" s="99"/>
      <c r="O24" s="99"/>
      <c r="P24" s="99"/>
      <c r="Q24" s="99"/>
      <c r="R24" s="99"/>
      <c r="S24" s="99"/>
      <c r="T24" s="99"/>
      <c r="U24" s="99"/>
      <c r="V24" s="99"/>
      <c r="W24" s="99"/>
      <c r="X24" s="99"/>
      <c r="Y24" s="99"/>
      <c r="Z24" s="99"/>
      <c r="AA24" s="99"/>
      <c r="AB24" s="304">
        <v>65</v>
      </c>
      <c r="AC24" s="99"/>
      <c r="AD24" s="99"/>
      <c r="AE24" s="99"/>
      <c r="AF24" s="304">
        <v>59</v>
      </c>
      <c r="AG24" s="304"/>
      <c r="AH24" s="304"/>
      <c r="AI24" s="304"/>
      <c r="AJ24" s="304">
        <v>204</v>
      </c>
      <c r="AK24" s="304"/>
      <c r="AL24" s="304">
        <v>104</v>
      </c>
      <c r="AM24" s="304"/>
      <c r="AN24" s="304">
        <v>111</v>
      </c>
      <c r="AO24" s="99"/>
      <c r="AP24" s="99"/>
      <c r="AQ24" s="99"/>
      <c r="AR24" s="99"/>
      <c r="AS24" s="99"/>
      <c r="AT24" s="99"/>
      <c r="AU24" s="99"/>
      <c r="AV24" s="99"/>
      <c r="AW24" s="99"/>
      <c r="AX24" s="99"/>
      <c r="AY24" s="99"/>
      <c r="AZ24" s="102"/>
      <c r="BA24" s="103"/>
      <c r="BB24" s="103"/>
      <c r="BC24" s="103"/>
      <c r="BD24" s="99"/>
    </row>
    <row r="25" spans="1:58" x14ac:dyDescent="0.2">
      <c r="A25" s="231">
        <v>8</v>
      </c>
      <c r="B25" s="231"/>
      <c r="C25" s="231">
        <v>110</v>
      </c>
      <c r="D25" s="231" t="s">
        <v>80</v>
      </c>
      <c r="E25" s="235" t="s">
        <v>81</v>
      </c>
      <c r="F25" s="235" t="s">
        <v>82</v>
      </c>
      <c r="G25" s="96" t="s">
        <v>60</v>
      </c>
      <c r="H25" s="98"/>
      <c r="I25" s="98"/>
      <c r="J25" s="98"/>
      <c r="K25" s="98"/>
      <c r="L25" s="99"/>
      <c r="M25" s="99"/>
      <c r="N25" s="98"/>
      <c r="O25" s="98"/>
      <c r="P25" s="98"/>
      <c r="Q25" s="98"/>
      <c r="R25" s="98"/>
      <c r="S25" s="99"/>
      <c r="T25" s="98"/>
      <c r="U25" s="98"/>
      <c r="V25" s="98"/>
      <c r="W25" s="98"/>
      <c r="X25" s="98"/>
      <c r="Y25" s="98"/>
      <c r="Z25" s="98"/>
      <c r="AA25" s="98"/>
      <c r="AB25" s="98"/>
      <c r="AC25" s="98"/>
      <c r="AD25" s="98"/>
      <c r="AE25" s="98"/>
      <c r="AF25" s="98"/>
      <c r="AG25" s="99"/>
      <c r="AH25" s="99"/>
      <c r="AI25" s="99"/>
      <c r="AJ25" s="98"/>
      <c r="AK25" s="99"/>
      <c r="AL25" s="99"/>
      <c r="AM25" s="99"/>
      <c r="AN25" s="98"/>
      <c r="AO25" s="104"/>
      <c r="AP25" s="104"/>
      <c r="AQ25" s="104"/>
      <c r="AR25" s="104"/>
      <c r="AS25" s="98"/>
      <c r="AT25" s="98"/>
      <c r="AU25" s="98">
        <v>110</v>
      </c>
      <c r="AV25" s="98"/>
      <c r="AW25" s="98"/>
      <c r="AX25" s="98"/>
      <c r="AY25" s="98"/>
      <c r="AZ25" s="105"/>
      <c r="BA25" s="106"/>
      <c r="BB25" s="106"/>
      <c r="BC25" s="106"/>
      <c r="BD25" s="99">
        <f>AU26/AU25*100</f>
        <v>0</v>
      </c>
    </row>
    <row r="26" spans="1:58" x14ac:dyDescent="0.2">
      <c r="A26" s="232"/>
      <c r="B26" s="232"/>
      <c r="C26" s="232"/>
      <c r="D26" s="232"/>
      <c r="E26" s="236"/>
      <c r="F26" s="236"/>
      <c r="G26" s="96" t="s">
        <v>61</v>
      </c>
      <c r="H26" s="98"/>
      <c r="I26" s="98"/>
      <c r="J26" s="98"/>
      <c r="K26" s="98"/>
      <c r="L26" s="99"/>
      <c r="M26" s="99"/>
      <c r="N26" s="98"/>
      <c r="O26" s="98"/>
      <c r="P26" s="98"/>
      <c r="Q26" s="98"/>
      <c r="R26" s="98"/>
      <c r="S26" s="99"/>
      <c r="T26" s="98"/>
      <c r="U26" s="98"/>
      <c r="V26" s="98"/>
      <c r="W26" s="98"/>
      <c r="X26" s="98"/>
      <c r="Y26" s="98"/>
      <c r="Z26" s="98"/>
      <c r="AA26" s="98"/>
      <c r="AB26" s="98"/>
      <c r="AC26" s="98"/>
      <c r="AD26" s="98"/>
      <c r="AE26" s="98"/>
      <c r="AF26" s="98"/>
      <c r="AG26" s="99"/>
      <c r="AH26" s="99"/>
      <c r="AI26" s="99"/>
      <c r="AJ26" s="98"/>
      <c r="AK26" s="99"/>
      <c r="AL26" s="99"/>
      <c r="AM26" s="98"/>
      <c r="AN26" s="98"/>
      <c r="AO26" s="98"/>
      <c r="AP26" s="98"/>
      <c r="AQ26" s="98"/>
      <c r="AR26" s="98"/>
      <c r="AS26" s="98"/>
      <c r="AT26" s="98"/>
      <c r="AU26" s="305">
        <v>0</v>
      </c>
      <c r="AV26" s="98"/>
      <c r="AW26" s="98"/>
      <c r="AX26" s="98"/>
      <c r="AY26" s="98"/>
      <c r="AZ26" s="105"/>
      <c r="BA26" s="106"/>
      <c r="BB26" s="106"/>
      <c r="BC26" s="106"/>
      <c r="BD26" s="99"/>
    </row>
    <row r="27" spans="1:58" x14ac:dyDescent="0.2">
      <c r="A27" s="231">
        <v>9</v>
      </c>
      <c r="B27" s="231"/>
      <c r="C27" s="231">
        <v>22</v>
      </c>
      <c r="D27" s="231" t="s">
        <v>83</v>
      </c>
      <c r="E27" s="235" t="s">
        <v>84</v>
      </c>
      <c r="F27" s="235" t="s">
        <v>85</v>
      </c>
      <c r="G27" s="96" t="s">
        <v>60</v>
      </c>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101"/>
      <c r="AT27" s="101"/>
      <c r="AU27" s="99"/>
      <c r="AV27" s="99">
        <v>22</v>
      </c>
      <c r="AW27" s="99"/>
      <c r="AX27" s="99"/>
      <c r="AY27" s="99"/>
      <c r="AZ27" s="102"/>
      <c r="BA27" s="103"/>
      <c r="BB27" s="103"/>
      <c r="BC27" s="103"/>
      <c r="BD27" s="99">
        <f>AV28/AV27*100</f>
        <v>0</v>
      </c>
    </row>
    <row r="28" spans="1:58" x14ac:dyDescent="0.2">
      <c r="A28" s="232"/>
      <c r="B28" s="232"/>
      <c r="C28" s="232"/>
      <c r="D28" s="232"/>
      <c r="E28" s="236"/>
      <c r="F28" s="236"/>
      <c r="G28" s="96" t="s">
        <v>61</v>
      </c>
      <c r="H28" s="99"/>
      <c r="I28" s="99"/>
      <c r="J28" s="99"/>
      <c r="K28" s="99"/>
      <c r="L28" s="107"/>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304">
        <v>0</v>
      </c>
      <c r="AW28" s="99"/>
      <c r="AX28" s="99"/>
      <c r="AY28" s="99"/>
      <c r="AZ28" s="102"/>
      <c r="BA28" s="103"/>
      <c r="BB28" s="103"/>
      <c r="BC28" s="103"/>
      <c r="BD28" s="99"/>
    </row>
    <row r="29" spans="1:58" x14ac:dyDescent="0.2">
      <c r="A29" s="231">
        <v>10</v>
      </c>
      <c r="B29" s="231"/>
      <c r="C29" s="231">
        <v>12</v>
      </c>
      <c r="D29" s="231" t="s">
        <v>86</v>
      </c>
      <c r="E29" s="233" t="s">
        <v>87</v>
      </c>
      <c r="F29" s="235" t="s">
        <v>88</v>
      </c>
      <c r="G29" s="96" t="s">
        <v>60</v>
      </c>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101"/>
      <c r="AU29" s="101"/>
      <c r="AV29" s="101"/>
      <c r="AW29" s="99"/>
      <c r="AX29" s="99"/>
      <c r="AY29" s="99">
        <v>12</v>
      </c>
      <c r="AZ29" s="102"/>
      <c r="BA29" s="103"/>
      <c r="BB29" s="103"/>
      <c r="BC29" s="103"/>
      <c r="BD29" s="99">
        <f>AY30/AY29*100</f>
        <v>0</v>
      </c>
    </row>
    <row r="30" spans="1:58" x14ac:dyDescent="0.2">
      <c r="A30" s="232"/>
      <c r="B30" s="232"/>
      <c r="C30" s="232"/>
      <c r="D30" s="232"/>
      <c r="E30" s="234"/>
      <c r="F30" s="236"/>
      <c r="G30" s="96" t="s">
        <v>61</v>
      </c>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102"/>
      <c r="AU30" s="99"/>
      <c r="AV30" s="99"/>
      <c r="AW30" s="99"/>
      <c r="AX30" s="99"/>
      <c r="AY30" s="304">
        <v>0</v>
      </c>
      <c r="AZ30" s="102"/>
      <c r="BA30" s="103"/>
      <c r="BB30" s="103"/>
      <c r="BC30" s="103"/>
      <c r="BD30" s="99"/>
    </row>
    <row r="31" spans="1:58" x14ac:dyDescent="0.2">
      <c r="A31" s="231">
        <v>11</v>
      </c>
      <c r="B31" s="231"/>
      <c r="C31" s="231">
        <v>60</v>
      </c>
      <c r="D31" s="231" t="s">
        <v>89</v>
      </c>
      <c r="E31" s="233" t="s">
        <v>90</v>
      </c>
      <c r="F31" s="235" t="s">
        <v>91</v>
      </c>
      <c r="G31" s="96" t="s">
        <v>60</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101"/>
      <c r="AX31" s="101"/>
      <c r="AY31" s="101"/>
      <c r="AZ31" s="101">
        <v>60</v>
      </c>
      <c r="BA31" s="103"/>
      <c r="BB31" s="103"/>
      <c r="BC31" s="103"/>
      <c r="BD31" s="99">
        <f>AZ32/AZ31*100</f>
        <v>0</v>
      </c>
    </row>
    <row r="32" spans="1:58" x14ac:dyDescent="0.2">
      <c r="A32" s="232"/>
      <c r="B32" s="232"/>
      <c r="C32" s="232"/>
      <c r="D32" s="232"/>
      <c r="E32" s="234"/>
      <c r="F32" s="236"/>
      <c r="G32" s="96" t="s">
        <v>61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102"/>
      <c r="AW32" s="102"/>
      <c r="AX32" s="102"/>
      <c r="AY32" s="102"/>
      <c r="AZ32" s="304">
        <v>0</v>
      </c>
      <c r="BA32" s="103"/>
      <c r="BB32" s="103"/>
      <c r="BC32" s="103"/>
      <c r="BD32" s="99"/>
    </row>
    <row r="33" spans="1:56" x14ac:dyDescent="0.2">
      <c r="A33" s="108" t="s">
        <v>60</v>
      </c>
      <c r="B33" s="109"/>
      <c r="C33" s="108">
        <f>SUM(C11:C32)</f>
        <v>1054</v>
      </c>
      <c r="D33" s="110"/>
      <c r="E33" s="100"/>
      <c r="F33" s="100"/>
      <c r="G33" s="111"/>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row>
    <row r="34" spans="1:56" x14ac:dyDescent="0.2">
      <c r="A34" s="112" t="s">
        <v>16</v>
      </c>
      <c r="B34" s="113"/>
      <c r="C34" s="112">
        <f>T12+T14+T16+T18+BF14+AB22+BF17+AU26+AV28+AY30+AZ32</f>
        <v>644</v>
      </c>
      <c r="D34" s="110"/>
      <c r="E34" s="100"/>
      <c r="F34" s="100"/>
      <c r="G34" s="111"/>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row>
    <row r="35" spans="1:56" x14ac:dyDescent="0.2">
      <c r="A35" s="114" t="s">
        <v>92</v>
      </c>
      <c r="B35" s="115" t="s">
        <v>93</v>
      </c>
      <c r="C35" s="114">
        <f>C34/C33*100</f>
        <v>61.100569259962043</v>
      </c>
      <c r="D35" s="110"/>
      <c r="E35" s="100"/>
      <c r="F35" s="100"/>
      <c r="G35" s="111"/>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row>
    <row r="36" spans="1:56" x14ac:dyDescent="0.2">
      <c r="A36" s="110"/>
      <c r="B36" s="110"/>
      <c r="C36" s="110"/>
      <c r="D36" s="110"/>
      <c r="E36" s="100"/>
      <c r="F36" s="100"/>
      <c r="G36" s="111"/>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row>
    <row r="37" spans="1:56" x14ac:dyDescent="0.2">
      <c r="A37" s="110"/>
      <c r="B37" s="110"/>
      <c r="C37" s="110"/>
      <c r="D37" s="110"/>
      <c r="E37" s="100"/>
      <c r="F37" s="228" t="s">
        <v>94</v>
      </c>
      <c r="G37" s="228"/>
      <c r="H37" s="228"/>
      <c r="I37" s="228"/>
      <c r="J37" s="228"/>
      <c r="K37" s="116"/>
      <c r="L37" s="116"/>
      <c r="M37" s="116"/>
      <c r="N37" s="116"/>
      <c r="O37" s="116"/>
      <c r="P37" s="116"/>
      <c r="Q37" s="116"/>
      <c r="R37" s="229" t="s">
        <v>95</v>
      </c>
      <c r="S37" s="229"/>
      <c r="T37" s="229"/>
      <c r="U37" s="229"/>
      <c r="V37" s="229"/>
      <c r="W37" s="229"/>
      <c r="X37" s="229"/>
      <c r="Y37" s="229"/>
      <c r="Z37" s="229"/>
      <c r="AA37" s="229"/>
      <c r="AB37" s="229"/>
      <c r="AC37" s="229"/>
      <c r="AD37" s="229"/>
      <c r="AE37" s="100"/>
      <c r="AF37" s="100"/>
      <c r="AG37" s="100"/>
      <c r="AH37" s="100"/>
      <c r="AI37" s="100"/>
      <c r="AJ37" s="100"/>
      <c r="AK37" s="100"/>
      <c r="AL37" s="229" t="s">
        <v>96</v>
      </c>
      <c r="AM37" s="229"/>
      <c r="AN37" s="229"/>
      <c r="AO37" s="229"/>
      <c r="AP37" s="229"/>
      <c r="AQ37" s="229"/>
      <c r="AR37" s="229"/>
      <c r="AS37" s="229"/>
      <c r="AT37" s="229"/>
      <c r="AU37" s="229"/>
      <c r="AV37" s="229"/>
      <c r="AW37" s="229"/>
      <c r="AX37" s="229"/>
      <c r="AY37" s="100"/>
      <c r="AZ37" s="100"/>
      <c r="BA37" s="100"/>
      <c r="BB37" s="100"/>
      <c r="BC37" s="100"/>
      <c r="BD37" s="100"/>
    </row>
    <row r="38" spans="1:56" x14ac:dyDescent="0.2">
      <c r="A38" s="110"/>
      <c r="B38" s="110"/>
      <c r="C38" s="110"/>
      <c r="D38" s="110"/>
      <c r="E38" s="100"/>
      <c r="R38" s="100"/>
      <c r="AE38" s="100"/>
      <c r="AF38" s="100"/>
      <c r="AG38" s="100"/>
      <c r="AH38" s="100"/>
      <c r="AI38" s="100"/>
      <c r="AJ38" s="100"/>
      <c r="AK38" s="100"/>
      <c r="AL38" s="100"/>
      <c r="AY38" s="100"/>
      <c r="AZ38" s="100"/>
      <c r="BA38" s="100"/>
      <c r="BB38" s="100"/>
      <c r="BC38" s="100"/>
      <c r="BD38" s="100"/>
    </row>
    <row r="39" spans="1:56" x14ac:dyDescent="0.2">
      <c r="A39" s="110"/>
      <c r="B39" s="110"/>
      <c r="C39" s="110"/>
      <c r="D39" s="110"/>
      <c r="E39" s="100"/>
      <c r="F39" s="230"/>
      <c r="G39" s="230"/>
      <c r="H39" s="230"/>
      <c r="I39" s="230"/>
      <c r="J39" s="230"/>
      <c r="K39" s="117"/>
      <c r="L39" s="117"/>
      <c r="M39" s="117"/>
      <c r="N39" s="117"/>
      <c r="O39" s="117"/>
      <c r="P39" s="117"/>
      <c r="Q39" s="117"/>
      <c r="R39" s="230"/>
      <c r="S39" s="230"/>
      <c r="T39" s="230"/>
      <c r="U39" s="230"/>
      <c r="V39" s="230"/>
      <c r="W39" s="230"/>
      <c r="X39" s="230"/>
      <c r="Y39" s="230"/>
      <c r="Z39" s="230"/>
      <c r="AA39" s="230"/>
      <c r="AB39" s="230"/>
      <c r="AC39" s="230"/>
      <c r="AD39" s="230"/>
      <c r="AE39" s="100"/>
      <c r="AF39" s="100"/>
      <c r="AG39" s="100"/>
      <c r="AH39" s="100"/>
      <c r="AI39" s="100"/>
      <c r="AJ39" s="100"/>
      <c r="AK39" s="100"/>
      <c r="AL39" s="230"/>
      <c r="AM39" s="230"/>
      <c r="AN39" s="230"/>
      <c r="AO39" s="230"/>
      <c r="AP39" s="230"/>
      <c r="AQ39" s="230"/>
      <c r="AR39" s="230"/>
      <c r="AS39" s="230"/>
      <c r="AT39" s="230"/>
      <c r="AU39" s="230"/>
      <c r="AV39" s="230"/>
      <c r="AW39" s="230"/>
      <c r="AX39" s="230"/>
      <c r="AY39" s="100"/>
      <c r="AZ39" s="100"/>
      <c r="BA39" s="100"/>
      <c r="BB39" s="100"/>
      <c r="BC39" s="100"/>
      <c r="BD39" s="100"/>
    </row>
    <row r="40" spans="1:56" x14ac:dyDescent="0.2">
      <c r="A40" s="110"/>
      <c r="B40" s="110"/>
      <c r="C40" s="110"/>
      <c r="D40" s="110"/>
      <c r="E40" s="100"/>
      <c r="F40" s="227"/>
      <c r="G40" s="227"/>
      <c r="H40" s="227"/>
      <c r="I40" s="227"/>
      <c r="J40" s="227"/>
      <c r="K40" s="118"/>
      <c r="L40" s="118"/>
      <c r="M40" s="118"/>
      <c r="N40" s="118"/>
      <c r="O40" s="118"/>
      <c r="P40" s="118"/>
      <c r="Q40" s="118"/>
      <c r="R40" s="227"/>
      <c r="S40" s="227"/>
      <c r="T40" s="227"/>
      <c r="U40" s="227"/>
      <c r="V40" s="227"/>
      <c r="W40" s="227"/>
      <c r="X40" s="227"/>
      <c r="Y40" s="227"/>
      <c r="Z40" s="227"/>
      <c r="AA40" s="227"/>
      <c r="AB40" s="227"/>
      <c r="AC40" s="227"/>
      <c r="AD40" s="227"/>
      <c r="AE40" s="100"/>
      <c r="AF40" s="100"/>
      <c r="AG40" s="100"/>
      <c r="AH40" s="100"/>
      <c r="AI40" s="100"/>
      <c r="AJ40" s="100"/>
      <c r="AK40" s="100"/>
      <c r="AL40" s="119"/>
      <c r="AM40" s="120"/>
      <c r="AN40" s="119"/>
      <c r="AO40" s="119"/>
      <c r="AP40" s="119"/>
      <c r="AQ40" s="119"/>
      <c r="AR40" s="119"/>
      <c r="AS40" s="119"/>
      <c r="AT40" s="119"/>
      <c r="AU40" s="119"/>
      <c r="AV40" s="119"/>
      <c r="AW40" s="119"/>
      <c r="AX40" s="119"/>
      <c r="AY40" s="100"/>
      <c r="AZ40" s="100"/>
      <c r="BA40" s="100"/>
      <c r="BB40" s="100"/>
      <c r="BC40" s="100"/>
      <c r="BD40" s="100"/>
    </row>
  </sheetData>
  <mergeCells count="106">
    <mergeCell ref="G2:AU2"/>
    <mergeCell ref="G4:AU4"/>
    <mergeCell ref="G5:AU5"/>
    <mergeCell ref="G6:AU6"/>
    <mergeCell ref="A8:A9"/>
    <mergeCell ref="B8:B9"/>
    <mergeCell ref="C8:C9"/>
    <mergeCell ref="H8:K8"/>
    <mergeCell ref="L8:O8"/>
    <mergeCell ref="P8:S8"/>
    <mergeCell ref="BD8:BD9"/>
    <mergeCell ref="H10:K10"/>
    <mergeCell ref="L10:O10"/>
    <mergeCell ref="P10:S10"/>
    <mergeCell ref="T10:W10"/>
    <mergeCell ref="X10:AA10"/>
    <mergeCell ref="AB10:AE10"/>
    <mergeCell ref="T8:W8"/>
    <mergeCell ref="X8:AA8"/>
    <mergeCell ref="AB8:AE8"/>
    <mergeCell ref="AF8:AI8"/>
    <mergeCell ref="AJ8:AM8"/>
    <mergeCell ref="AN8:AQ8"/>
    <mergeCell ref="AF10:AI10"/>
    <mergeCell ref="AJ10:AM10"/>
    <mergeCell ref="AN10:AQ10"/>
    <mergeCell ref="AR10:AU10"/>
    <mergeCell ref="AV10:AY10"/>
    <mergeCell ref="AZ10:BC10"/>
    <mergeCell ref="AR8:AU8"/>
    <mergeCell ref="AV8:AY8"/>
    <mergeCell ref="AZ8:BC8"/>
    <mergeCell ref="A13:A14"/>
    <mergeCell ref="B13:B14"/>
    <mergeCell ref="C13:C14"/>
    <mergeCell ref="D13:D14"/>
    <mergeCell ref="E13:E14"/>
    <mergeCell ref="F13:F14"/>
    <mergeCell ref="A11:A12"/>
    <mergeCell ref="B11:B12"/>
    <mergeCell ref="C11:C12"/>
    <mergeCell ref="D11:D12"/>
    <mergeCell ref="E11:E12"/>
    <mergeCell ref="F11:F12"/>
    <mergeCell ref="A17:A18"/>
    <mergeCell ref="B17:B18"/>
    <mergeCell ref="C17:C18"/>
    <mergeCell ref="D17:D18"/>
    <mergeCell ref="E17:E18"/>
    <mergeCell ref="F17:F18"/>
    <mergeCell ref="A15:A16"/>
    <mergeCell ref="B15:B16"/>
    <mergeCell ref="C15:C16"/>
    <mergeCell ref="D15:D16"/>
    <mergeCell ref="E15:E16"/>
    <mergeCell ref="F15:F16"/>
    <mergeCell ref="A21:A22"/>
    <mergeCell ref="B21:B22"/>
    <mergeCell ref="C21:C22"/>
    <mergeCell ref="D21:D22"/>
    <mergeCell ref="E21:E22"/>
    <mergeCell ref="F21:F22"/>
    <mergeCell ref="A19:A20"/>
    <mergeCell ref="B19:B20"/>
    <mergeCell ref="C19:C20"/>
    <mergeCell ref="D19:D20"/>
    <mergeCell ref="E19:E20"/>
    <mergeCell ref="F19:F20"/>
    <mergeCell ref="A25:A26"/>
    <mergeCell ref="B25:B26"/>
    <mergeCell ref="C25:C26"/>
    <mergeCell ref="D25:D26"/>
    <mergeCell ref="E25:E26"/>
    <mergeCell ref="F25:F26"/>
    <mergeCell ref="A23:A24"/>
    <mergeCell ref="B23:B24"/>
    <mergeCell ref="C23:C24"/>
    <mergeCell ref="D23:D24"/>
    <mergeCell ref="E23:E24"/>
    <mergeCell ref="F23:F24"/>
    <mergeCell ref="A29:A30"/>
    <mergeCell ref="B29:B30"/>
    <mergeCell ref="C29:C30"/>
    <mergeCell ref="D29:D30"/>
    <mergeCell ref="E29:E30"/>
    <mergeCell ref="F29:F30"/>
    <mergeCell ref="A27:A28"/>
    <mergeCell ref="B27:B28"/>
    <mergeCell ref="C27:C28"/>
    <mergeCell ref="D27:D28"/>
    <mergeCell ref="E27:E28"/>
    <mergeCell ref="F27:F28"/>
    <mergeCell ref="F40:J40"/>
    <mergeCell ref="R40:AD40"/>
    <mergeCell ref="F37:J37"/>
    <mergeCell ref="R37:AD37"/>
    <mergeCell ref="AL37:AX37"/>
    <mergeCell ref="F39:J39"/>
    <mergeCell ref="R39:AD39"/>
    <mergeCell ref="AL39:AX39"/>
    <mergeCell ref="A31:A32"/>
    <mergeCell ref="B31:B32"/>
    <mergeCell ref="C31:C32"/>
    <mergeCell ref="D31:D32"/>
    <mergeCell ref="E31:E32"/>
    <mergeCell ref="F31:F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9053B-47B1-4621-8066-06A383234B74}">
  <dimension ref="A1:CH116"/>
  <sheetViews>
    <sheetView tabSelected="1" topLeftCell="A98" workbookViewId="0">
      <selection activeCell="D105" sqref="D105"/>
    </sheetView>
  </sheetViews>
  <sheetFormatPr baseColWidth="10" defaultRowHeight="12.75" x14ac:dyDescent="0.2"/>
  <cols>
    <col min="1" max="1" width="25.5703125" customWidth="1"/>
    <col min="2" max="2" width="14.28515625" style="76" customWidth="1"/>
    <col min="3" max="3" width="28.5703125" bestFit="1" customWidth="1"/>
    <col min="4" max="4" width="9.85546875" customWidth="1"/>
    <col min="5" max="24" width="3.140625" customWidth="1"/>
    <col min="25" max="25" width="3" customWidth="1"/>
    <col min="26" max="52" width="3.140625" customWidth="1"/>
    <col min="53" max="53" width="12.28515625" hidden="1" customWidth="1"/>
    <col min="54" max="58" width="0" hidden="1" customWidth="1"/>
    <col min="59" max="59" width="13" hidden="1" customWidth="1"/>
    <col min="60" max="60" width="0" style="25" hidden="1" customWidth="1"/>
    <col min="61" max="61" width="13.7109375" hidden="1" customWidth="1"/>
    <col min="62" max="86" width="0" hidden="1" customWidth="1"/>
  </cols>
  <sheetData>
    <row r="1" spans="1:86" ht="3.75" customHeight="1" x14ac:dyDescent="0.2">
      <c r="B1" s="17"/>
    </row>
    <row r="2" spans="1:86" ht="19.5" customHeight="1" x14ac:dyDescent="0.2">
      <c r="B2" s="37"/>
      <c r="E2" s="222" t="s">
        <v>6</v>
      </c>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row>
    <row r="3" spans="1:86" ht="19.5" customHeight="1" x14ac:dyDescent="0.2">
      <c r="B3" s="37"/>
      <c r="E3" s="222" t="s">
        <v>98</v>
      </c>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row>
    <row r="4" spans="1:86" ht="15" customHeight="1" x14ac:dyDescent="0.2">
      <c r="B4" s="56"/>
      <c r="E4" s="222" t="s">
        <v>99</v>
      </c>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row>
    <row r="5" spans="1:86" ht="12.75" customHeight="1" x14ac:dyDescent="0.2">
      <c r="B5" s="57"/>
      <c r="E5" s="223" t="s">
        <v>100</v>
      </c>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row>
    <row r="6" spans="1:86" ht="12.75" customHeight="1" x14ac:dyDescent="0.25">
      <c r="B6" s="56"/>
      <c r="E6" s="224">
        <v>2024</v>
      </c>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BA6" s="36"/>
    </row>
    <row r="7" spans="1:86" ht="12.75" customHeight="1" x14ac:dyDescent="0.2">
      <c r="B7" s="56"/>
      <c r="J7" s="37"/>
      <c r="K7" s="37"/>
      <c r="L7" s="37"/>
      <c r="BB7" s="216"/>
      <c r="BC7" s="217"/>
      <c r="BD7" s="217"/>
      <c r="BE7" s="217"/>
    </row>
    <row r="8" spans="1:86" ht="9" customHeight="1" x14ac:dyDescent="0.3">
      <c r="B8" s="21"/>
      <c r="C8" s="19"/>
      <c r="D8" s="19"/>
      <c r="E8" s="19"/>
      <c r="F8" s="19"/>
      <c r="G8" s="19"/>
      <c r="H8" s="19"/>
      <c r="I8" s="19"/>
      <c r="J8" s="19"/>
      <c r="K8" s="19"/>
      <c r="L8" s="19"/>
      <c r="M8" s="19"/>
      <c r="N8" s="19"/>
      <c r="O8" s="19"/>
      <c r="P8" s="19"/>
      <c r="Q8" s="19"/>
      <c r="R8" s="19"/>
      <c r="S8" s="19"/>
      <c r="T8" s="19"/>
      <c r="U8" s="19"/>
      <c r="V8" s="19"/>
      <c r="W8" s="19"/>
      <c r="X8" s="19"/>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B8" s="31"/>
    </row>
    <row r="9" spans="1:86" ht="21" x14ac:dyDescent="0.2">
      <c r="A9" s="307"/>
      <c r="B9" s="306" t="s">
        <v>101</v>
      </c>
      <c r="C9" s="1" t="s">
        <v>102</v>
      </c>
      <c r="D9" s="7"/>
      <c r="E9" s="218" t="s">
        <v>11</v>
      </c>
      <c r="F9" s="219"/>
      <c r="G9" s="219"/>
      <c r="H9" s="219"/>
      <c r="I9" s="219"/>
      <c r="J9" s="219"/>
      <c r="K9" s="219"/>
      <c r="L9" s="220"/>
      <c r="M9" s="218" t="s">
        <v>12</v>
      </c>
      <c r="N9" s="219"/>
      <c r="O9" s="219"/>
      <c r="P9" s="219"/>
      <c r="Q9" s="219"/>
      <c r="R9" s="219"/>
      <c r="S9" s="219"/>
      <c r="T9" s="220"/>
      <c r="U9" s="218" t="s">
        <v>13</v>
      </c>
      <c r="V9" s="219"/>
      <c r="W9" s="219"/>
      <c r="X9" s="219"/>
      <c r="Y9" s="219"/>
      <c r="Z9" s="219"/>
      <c r="AA9" s="219"/>
      <c r="AB9" s="220"/>
      <c r="AC9" s="218" t="s">
        <v>14</v>
      </c>
      <c r="AD9" s="219"/>
      <c r="AE9" s="219"/>
      <c r="AF9" s="219"/>
      <c r="AG9" s="219"/>
      <c r="AH9" s="219"/>
      <c r="AI9" s="219"/>
      <c r="AJ9" s="220"/>
      <c r="AK9" s="218" t="s">
        <v>15</v>
      </c>
      <c r="AL9" s="219"/>
      <c r="AM9" s="219"/>
      <c r="AN9" s="219"/>
      <c r="AO9" s="219"/>
      <c r="AP9" s="219"/>
      <c r="AQ9" s="219"/>
      <c r="AR9" s="220"/>
      <c r="AS9" s="218" t="s">
        <v>103</v>
      </c>
      <c r="AT9" s="219"/>
      <c r="AU9" s="219"/>
      <c r="AV9" s="219"/>
      <c r="AW9" s="219"/>
      <c r="AX9" s="219"/>
      <c r="AY9" s="219"/>
      <c r="AZ9" s="220"/>
      <c r="BA9" s="121" t="s">
        <v>4</v>
      </c>
      <c r="BB9" s="303" t="s">
        <v>104</v>
      </c>
      <c r="BC9" s="303"/>
      <c r="BD9" s="303"/>
      <c r="BE9" s="303"/>
      <c r="BF9" s="303" t="s">
        <v>105</v>
      </c>
      <c r="BG9" s="303"/>
      <c r="BH9" s="303"/>
      <c r="BI9" s="303" t="s">
        <v>106</v>
      </c>
      <c r="BJ9" s="303"/>
      <c r="BK9" s="303"/>
      <c r="BL9" s="303" t="s">
        <v>107</v>
      </c>
      <c r="BM9" s="303"/>
      <c r="BN9" s="303"/>
      <c r="BO9" s="298" t="s">
        <v>108</v>
      </c>
      <c r="BP9" s="298"/>
      <c r="BQ9" s="298"/>
      <c r="BR9" s="298" t="s">
        <v>109</v>
      </c>
      <c r="BS9" s="298"/>
      <c r="BT9" s="298"/>
      <c r="BU9" s="295" t="s">
        <v>110</v>
      </c>
      <c r="BV9" s="296"/>
      <c r="BW9" s="297"/>
      <c r="BX9" s="298" t="s">
        <v>111</v>
      </c>
      <c r="BY9" s="298"/>
      <c r="BZ9" s="298"/>
      <c r="CA9" s="298" t="s">
        <v>112</v>
      </c>
      <c r="CB9" s="298"/>
      <c r="CC9" s="298"/>
      <c r="CD9" s="298" t="s">
        <v>113</v>
      </c>
      <c r="CE9" s="298"/>
      <c r="CF9" s="298"/>
      <c r="CG9" s="299" t="s">
        <v>114</v>
      </c>
      <c r="CH9" s="217"/>
    </row>
    <row r="10" spans="1:86" ht="12.75" customHeight="1" x14ac:dyDescent="0.2">
      <c r="A10" s="307"/>
      <c r="B10" s="122"/>
      <c r="C10" s="123" t="s">
        <v>115</v>
      </c>
      <c r="D10" s="124"/>
      <c r="E10" s="125">
        <v>1</v>
      </c>
      <c r="F10" s="124"/>
      <c r="G10" s="125">
        <v>2</v>
      </c>
      <c r="H10" s="124"/>
      <c r="I10" s="125">
        <v>3</v>
      </c>
      <c r="J10" s="124"/>
      <c r="K10" s="125">
        <v>4</v>
      </c>
      <c r="L10" s="124"/>
      <c r="M10" s="125">
        <v>1</v>
      </c>
      <c r="N10" s="124"/>
      <c r="O10" s="125">
        <v>2</v>
      </c>
      <c r="P10" s="124"/>
      <c r="Q10" s="125">
        <v>3</v>
      </c>
      <c r="R10" s="124"/>
      <c r="S10" s="125">
        <v>4</v>
      </c>
      <c r="T10" s="124"/>
      <c r="U10" s="125">
        <v>1</v>
      </c>
      <c r="V10" s="124"/>
      <c r="W10" s="125">
        <v>2</v>
      </c>
      <c r="X10" s="124"/>
      <c r="Y10" s="125">
        <v>3</v>
      </c>
      <c r="Z10" s="124"/>
      <c r="AA10" s="125">
        <v>4</v>
      </c>
      <c r="AB10" s="124"/>
      <c r="AC10" s="125">
        <v>1</v>
      </c>
      <c r="AD10" s="124"/>
      <c r="AE10" s="125">
        <v>2</v>
      </c>
      <c r="AF10" s="124"/>
      <c r="AG10" s="125">
        <v>3</v>
      </c>
      <c r="AH10" s="124"/>
      <c r="AI10" s="125">
        <v>4</v>
      </c>
      <c r="AJ10" s="124"/>
      <c r="AK10" s="125">
        <v>1</v>
      </c>
      <c r="AL10" s="124"/>
      <c r="AM10" s="125">
        <v>2</v>
      </c>
      <c r="AN10" s="124"/>
      <c r="AO10" s="125">
        <v>3</v>
      </c>
      <c r="AP10" s="124"/>
      <c r="AQ10" s="125">
        <v>4</v>
      </c>
      <c r="AR10" s="124"/>
      <c r="AS10" s="125"/>
      <c r="AT10" s="126"/>
      <c r="AU10" s="126"/>
      <c r="AV10" s="126"/>
      <c r="AW10" s="126"/>
      <c r="AX10" s="126"/>
      <c r="AY10" s="126"/>
      <c r="AZ10" s="124"/>
      <c r="BA10" s="6"/>
      <c r="BB10" s="44"/>
      <c r="BC10" s="44"/>
      <c r="BD10" s="44"/>
      <c r="BE10" s="127"/>
      <c r="BF10" s="44"/>
      <c r="BG10" s="127"/>
      <c r="BH10" s="32"/>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row>
    <row r="11" spans="1:86" ht="12.75" customHeight="1" x14ac:dyDescent="0.2">
      <c r="A11" s="307"/>
      <c r="B11" s="128">
        <v>22</v>
      </c>
      <c r="C11" s="129" t="s">
        <v>192</v>
      </c>
      <c r="D11" s="130" t="s">
        <v>60</v>
      </c>
      <c r="E11" s="131"/>
      <c r="F11" s="132"/>
      <c r="G11" s="133"/>
      <c r="H11" s="134"/>
      <c r="I11" s="133"/>
      <c r="J11" s="134"/>
      <c r="K11" s="133"/>
      <c r="L11" s="134"/>
      <c r="M11" s="133"/>
      <c r="N11" s="134"/>
      <c r="O11" s="133"/>
      <c r="P11" s="134"/>
      <c r="Q11" s="133"/>
      <c r="R11" s="134"/>
      <c r="S11" s="133"/>
      <c r="T11" s="134"/>
      <c r="U11" s="133"/>
      <c r="V11" s="134"/>
      <c r="W11" s="133"/>
      <c r="X11" s="134"/>
      <c r="Y11" s="133"/>
      <c r="Z11" s="134"/>
      <c r="AA11" s="133"/>
      <c r="AB11" s="134"/>
      <c r="AC11" s="133"/>
      <c r="AD11" s="134"/>
      <c r="AE11" s="133"/>
      <c r="AF11" s="134"/>
      <c r="AG11" s="133"/>
      <c r="AH11" s="134"/>
      <c r="AI11" s="133"/>
      <c r="AJ11" s="134"/>
      <c r="AK11" s="133"/>
      <c r="AL11" s="134"/>
      <c r="AM11" s="133"/>
      <c r="AN11" s="134"/>
      <c r="AO11" s="133"/>
      <c r="AP11" s="134"/>
      <c r="AQ11" s="133"/>
      <c r="AR11" s="134"/>
      <c r="AS11" s="255">
        <f>B12/B11*100</f>
        <v>13.636363636363635</v>
      </c>
      <c r="AT11" s="256"/>
      <c r="AU11" s="256"/>
      <c r="AV11" s="256"/>
      <c r="AW11" s="256"/>
      <c r="AX11" s="256"/>
      <c r="AY11" s="256"/>
      <c r="AZ11" s="257"/>
      <c r="BA11" s="135">
        <f>+B12/B11</f>
        <v>0.13636363636363635</v>
      </c>
      <c r="BB11" s="278" t="s">
        <v>116</v>
      </c>
      <c r="BC11" s="278"/>
      <c r="BD11" s="278"/>
      <c r="BE11" s="278"/>
      <c r="BF11" s="288" t="s">
        <v>117</v>
      </c>
      <c r="BG11" s="288"/>
      <c r="BH11" s="288"/>
      <c r="BI11" s="279" t="s">
        <v>118</v>
      </c>
      <c r="BJ11" s="278"/>
      <c r="BK11" s="278"/>
      <c r="BL11" s="300" t="s">
        <v>119</v>
      </c>
      <c r="BM11" s="301"/>
      <c r="BN11" s="302"/>
      <c r="BO11" s="44"/>
      <c r="BP11" s="44"/>
      <c r="BQ11" s="44"/>
      <c r="BS11" s="44"/>
      <c r="BT11" s="44"/>
      <c r="BU11" s="258" t="s">
        <v>120</v>
      </c>
      <c r="BV11" s="259"/>
      <c r="BW11" s="260"/>
      <c r="BX11" s="44"/>
      <c r="BY11" s="44"/>
      <c r="BZ11" s="44"/>
      <c r="CA11" s="44"/>
      <c r="CB11" s="44"/>
      <c r="CC11" s="44"/>
      <c r="CD11" s="44"/>
      <c r="CE11" s="44"/>
      <c r="CF11" s="44"/>
    </row>
    <row r="12" spans="1:86" ht="12.75" customHeight="1" x14ac:dyDescent="0.2">
      <c r="A12" s="307"/>
      <c r="B12" s="128">
        <v>3</v>
      </c>
      <c r="C12" s="136"/>
      <c r="D12" s="137" t="s">
        <v>61</v>
      </c>
      <c r="E12" s="131"/>
      <c r="F12" s="132"/>
      <c r="G12" s="133"/>
      <c r="H12" s="134"/>
      <c r="I12" s="133"/>
      <c r="J12" s="134"/>
      <c r="K12" s="133"/>
      <c r="L12" s="134"/>
      <c r="M12" s="133"/>
      <c r="N12" s="134"/>
      <c r="O12" s="133"/>
      <c r="P12" s="134"/>
      <c r="Q12" s="133"/>
      <c r="R12" s="134"/>
      <c r="S12" s="133"/>
      <c r="T12" s="134"/>
      <c r="U12" s="133"/>
      <c r="V12" s="134"/>
      <c r="W12" s="133"/>
      <c r="X12" s="134"/>
      <c r="Y12" s="133"/>
      <c r="Z12" s="134"/>
      <c r="AA12" s="133"/>
      <c r="AB12" s="134"/>
      <c r="AC12" s="133"/>
      <c r="AD12" s="134"/>
      <c r="AE12" s="133"/>
      <c r="AF12" s="134"/>
      <c r="AG12" s="133"/>
      <c r="AH12" s="134"/>
      <c r="AI12" s="133"/>
      <c r="AJ12" s="134"/>
      <c r="AK12" s="133"/>
      <c r="AL12" s="134"/>
      <c r="AM12" s="133"/>
      <c r="AN12" s="134"/>
      <c r="AO12" s="133"/>
      <c r="AP12" s="134"/>
      <c r="AQ12" s="133"/>
      <c r="AR12" s="134"/>
      <c r="AS12" s="255">
        <v>3</v>
      </c>
      <c r="AT12" s="256"/>
      <c r="AU12" s="256"/>
      <c r="AV12" s="256"/>
      <c r="AW12" s="256"/>
      <c r="AX12" s="256"/>
      <c r="AY12" s="256"/>
      <c r="AZ12" s="257"/>
      <c r="BB12" s="278"/>
      <c r="BC12" s="278"/>
      <c r="BD12" s="278"/>
      <c r="BE12" s="278"/>
      <c r="BF12" s="32"/>
      <c r="BG12" s="32"/>
      <c r="BH12" s="32"/>
      <c r="BI12" s="122"/>
      <c r="BJ12" s="44"/>
      <c r="BK12" s="44"/>
      <c r="BL12" s="44"/>
      <c r="BM12" s="44"/>
      <c r="BN12" s="44"/>
      <c r="BO12" s="44"/>
      <c r="BP12" s="44"/>
      <c r="BQ12" s="44"/>
      <c r="BR12" s="44"/>
      <c r="BS12" s="44"/>
      <c r="BT12" s="44"/>
      <c r="BU12" s="44"/>
      <c r="BV12" s="44"/>
      <c r="BW12" s="44"/>
      <c r="BX12" s="44"/>
      <c r="BY12" s="44"/>
      <c r="BZ12" s="44"/>
      <c r="CA12" s="44"/>
      <c r="CB12" s="44"/>
      <c r="CC12" s="44"/>
      <c r="CD12" s="44"/>
      <c r="CE12" s="44"/>
      <c r="CF12" s="44"/>
    </row>
    <row r="13" spans="1:86" ht="12.75" customHeight="1" x14ac:dyDescent="0.2">
      <c r="A13" s="307"/>
      <c r="B13" s="128">
        <v>20</v>
      </c>
      <c r="C13" s="129" t="s">
        <v>193</v>
      </c>
      <c r="D13" s="130" t="s">
        <v>60</v>
      </c>
      <c r="E13" s="131"/>
      <c r="F13" s="132"/>
      <c r="G13" s="133"/>
      <c r="H13" s="134"/>
      <c r="I13" s="133"/>
      <c r="J13" s="134"/>
      <c r="K13" s="133"/>
      <c r="L13" s="134"/>
      <c r="M13" s="133"/>
      <c r="N13" s="134"/>
      <c r="O13" s="133"/>
      <c r="P13" s="134"/>
      <c r="Q13" s="133"/>
      <c r="R13" s="134"/>
      <c r="S13" s="133"/>
      <c r="T13" s="134"/>
      <c r="U13" s="133"/>
      <c r="V13" s="134"/>
      <c r="W13" s="133"/>
      <c r="X13" s="134"/>
      <c r="Y13" s="133"/>
      <c r="Z13" s="134"/>
      <c r="AA13" s="133"/>
      <c r="AB13" s="134"/>
      <c r="AC13" s="133"/>
      <c r="AD13" s="134"/>
      <c r="AE13" s="133"/>
      <c r="AF13" s="134"/>
      <c r="AG13" s="133"/>
      <c r="AH13" s="134"/>
      <c r="AI13" s="133"/>
      <c r="AJ13" s="134"/>
      <c r="AK13" s="133"/>
      <c r="AL13" s="134"/>
      <c r="AM13" s="133"/>
      <c r="AN13" s="134"/>
      <c r="AO13" s="133"/>
      <c r="AP13" s="134"/>
      <c r="AQ13" s="133"/>
      <c r="AR13" s="134"/>
      <c r="AS13" s="255">
        <f t="shared" ref="AS13" si="0">B14/B13*100</f>
        <v>15</v>
      </c>
      <c r="AT13" s="256"/>
      <c r="AU13" s="256"/>
      <c r="AV13" s="256"/>
      <c r="AW13" s="256"/>
      <c r="AX13" s="256"/>
      <c r="AY13" s="256"/>
      <c r="AZ13" s="257"/>
      <c r="BA13" s="135">
        <f>+B14/B13</f>
        <v>0.15</v>
      </c>
      <c r="BB13" s="278" t="s">
        <v>121</v>
      </c>
      <c r="BC13" s="278"/>
      <c r="BD13" s="278"/>
      <c r="BE13" s="278"/>
      <c r="BF13" s="289"/>
      <c r="BG13" s="290"/>
      <c r="BH13" s="291"/>
      <c r="BI13" s="258" t="s">
        <v>122</v>
      </c>
      <c r="BJ13" s="259"/>
      <c r="BK13" s="260"/>
      <c r="BL13" s="292" t="s">
        <v>123</v>
      </c>
      <c r="BM13" s="293"/>
      <c r="BN13" s="294"/>
      <c r="BO13" s="44"/>
      <c r="BP13" s="44"/>
      <c r="BQ13" s="44"/>
      <c r="BR13" s="44"/>
      <c r="BS13" s="44"/>
      <c r="BT13" s="44"/>
      <c r="BU13" s="44"/>
      <c r="BV13" s="44"/>
      <c r="BW13" s="44"/>
      <c r="BX13" s="44"/>
      <c r="BY13" s="44"/>
      <c r="BZ13" s="44"/>
      <c r="CA13" s="44"/>
      <c r="CB13" s="44"/>
      <c r="CC13" s="44"/>
      <c r="CD13" s="44"/>
      <c r="CE13" s="44"/>
      <c r="CF13" s="44"/>
    </row>
    <row r="14" spans="1:86" ht="12.75" customHeight="1" x14ac:dyDescent="0.2">
      <c r="A14" s="307"/>
      <c r="B14" s="128">
        <v>3</v>
      </c>
      <c r="C14" s="138"/>
      <c r="D14" s="137" t="s">
        <v>61</v>
      </c>
      <c r="E14" s="131"/>
      <c r="F14" s="132"/>
      <c r="G14" s="133"/>
      <c r="H14" s="134"/>
      <c r="I14" s="133"/>
      <c r="J14" s="134"/>
      <c r="K14" s="133"/>
      <c r="L14" s="134"/>
      <c r="M14" s="133"/>
      <c r="N14" s="134"/>
      <c r="O14" s="133"/>
      <c r="P14" s="134"/>
      <c r="Q14" s="133"/>
      <c r="R14" s="134"/>
      <c r="S14" s="133"/>
      <c r="T14" s="134"/>
      <c r="U14" s="133"/>
      <c r="V14" s="134"/>
      <c r="W14" s="133"/>
      <c r="X14" s="134"/>
      <c r="Y14" s="133"/>
      <c r="Z14" s="134"/>
      <c r="AA14" s="133"/>
      <c r="AB14" s="134"/>
      <c r="AC14" s="133"/>
      <c r="AD14" s="134"/>
      <c r="AE14" s="133"/>
      <c r="AF14" s="134"/>
      <c r="AG14" s="133"/>
      <c r="AH14" s="134"/>
      <c r="AI14" s="133"/>
      <c r="AJ14" s="134"/>
      <c r="AK14" s="133"/>
      <c r="AL14" s="134"/>
      <c r="AM14" s="133"/>
      <c r="AN14" s="134"/>
      <c r="AO14" s="133"/>
      <c r="AP14" s="134"/>
      <c r="AQ14" s="133"/>
      <c r="AR14" s="134"/>
      <c r="AS14" s="255"/>
      <c r="AT14" s="256"/>
      <c r="AU14" s="256"/>
      <c r="AV14" s="256"/>
      <c r="AW14" s="256"/>
      <c r="AX14" s="256"/>
      <c r="AY14" s="256"/>
      <c r="AZ14" s="257"/>
      <c r="BB14" s="44"/>
      <c r="BC14" s="44"/>
      <c r="BD14" s="44"/>
      <c r="BE14" s="32"/>
      <c r="BF14" s="32"/>
      <c r="BG14" s="32"/>
      <c r="BH14" s="32"/>
      <c r="BI14" s="122"/>
      <c r="BJ14" s="44"/>
      <c r="BK14" s="44"/>
      <c r="BL14" s="44"/>
      <c r="BM14" s="44"/>
      <c r="BN14" s="44"/>
      <c r="BO14" s="44"/>
      <c r="BP14" s="44"/>
      <c r="BQ14" s="44"/>
      <c r="BR14" s="44"/>
      <c r="BS14" s="44"/>
      <c r="BT14" s="44"/>
      <c r="BU14" s="44"/>
      <c r="BV14" s="44"/>
      <c r="BW14" s="44"/>
      <c r="BX14" s="44"/>
      <c r="BY14" s="44"/>
      <c r="BZ14" s="44"/>
      <c r="CA14" s="44"/>
      <c r="CB14" s="44"/>
      <c r="CC14" s="44"/>
      <c r="CD14" s="44"/>
      <c r="CE14" s="44"/>
      <c r="CF14" s="44"/>
    </row>
    <row r="15" spans="1:86" ht="12.75" customHeight="1" x14ac:dyDescent="0.2">
      <c r="A15" s="307"/>
      <c r="B15" s="128">
        <v>50</v>
      </c>
      <c r="C15" s="139" t="s">
        <v>194</v>
      </c>
      <c r="D15" s="130" t="s">
        <v>60</v>
      </c>
      <c r="E15" s="131"/>
      <c r="F15" s="132"/>
      <c r="G15" s="133"/>
      <c r="H15" s="134"/>
      <c r="I15" s="133"/>
      <c r="J15" s="134"/>
      <c r="K15" s="133"/>
      <c r="L15" s="134"/>
      <c r="M15" s="133"/>
      <c r="N15" s="134"/>
      <c r="O15" s="133"/>
      <c r="P15" s="134"/>
      <c r="Q15" s="133"/>
      <c r="R15" s="134"/>
      <c r="S15" s="133"/>
      <c r="T15" s="134"/>
      <c r="U15" s="133"/>
      <c r="V15" s="134"/>
      <c r="W15" s="133"/>
      <c r="X15" s="134"/>
      <c r="Y15" s="133"/>
      <c r="Z15" s="134"/>
      <c r="AA15" s="133"/>
      <c r="AB15" s="134"/>
      <c r="AC15" s="133"/>
      <c r="AD15" s="134"/>
      <c r="AE15" s="133"/>
      <c r="AF15" s="134"/>
      <c r="AG15" s="133"/>
      <c r="AH15" s="134"/>
      <c r="AI15" s="133"/>
      <c r="AJ15" s="134"/>
      <c r="AK15" s="133"/>
      <c r="AL15" s="134"/>
      <c r="AM15" s="133"/>
      <c r="AN15" s="134"/>
      <c r="AO15" s="133"/>
      <c r="AP15" s="134"/>
      <c r="AQ15" s="133"/>
      <c r="AR15" s="134"/>
      <c r="AS15" s="255">
        <f t="shared" ref="AS15" si="1">B16/B15*100</f>
        <v>6</v>
      </c>
      <c r="AT15" s="256"/>
      <c r="AU15" s="256"/>
      <c r="AV15" s="256"/>
      <c r="AW15" s="256"/>
      <c r="AX15" s="256"/>
      <c r="AY15" s="256"/>
      <c r="AZ15" s="257"/>
      <c r="BA15" s="140">
        <f>+B16/B15</f>
        <v>0.06</v>
      </c>
      <c r="BB15" s="278" t="s">
        <v>124</v>
      </c>
      <c r="BC15" s="278"/>
      <c r="BD15" s="278"/>
      <c r="BE15" s="278"/>
      <c r="BF15" s="288" t="s">
        <v>125</v>
      </c>
      <c r="BG15" s="288"/>
      <c r="BH15" s="288"/>
      <c r="BI15" s="279" t="s">
        <v>126</v>
      </c>
      <c r="BJ15" s="278"/>
      <c r="BK15" s="278"/>
      <c r="BL15" s="44"/>
      <c r="BM15" s="44"/>
      <c r="BN15" s="44"/>
      <c r="BO15" s="44"/>
      <c r="BP15" s="44"/>
      <c r="BQ15" s="44"/>
      <c r="BR15" s="44"/>
      <c r="BS15" s="44"/>
      <c r="BT15" s="44"/>
      <c r="BU15" s="44"/>
      <c r="BV15" s="44"/>
      <c r="BW15" s="44"/>
      <c r="BX15" s="44"/>
      <c r="BY15" s="44"/>
      <c r="BZ15" s="44"/>
      <c r="CA15" s="44"/>
      <c r="CB15" s="44"/>
      <c r="CC15" s="44"/>
      <c r="CD15" s="44"/>
      <c r="CE15" s="44"/>
      <c r="CF15" s="44"/>
    </row>
    <row r="16" spans="1:86" ht="12.75" customHeight="1" x14ac:dyDescent="0.2">
      <c r="A16" s="307"/>
      <c r="B16" s="128">
        <v>3</v>
      </c>
      <c r="C16" s="141"/>
      <c r="D16" s="137" t="s">
        <v>61</v>
      </c>
      <c r="E16" s="131"/>
      <c r="F16" s="132"/>
      <c r="G16" s="133"/>
      <c r="H16" s="134"/>
      <c r="I16" s="133"/>
      <c r="J16" s="134"/>
      <c r="K16" s="133"/>
      <c r="L16" s="134"/>
      <c r="M16" s="133"/>
      <c r="N16" s="134"/>
      <c r="O16" s="133"/>
      <c r="P16" s="134"/>
      <c r="Q16" s="133"/>
      <c r="R16" s="134"/>
      <c r="S16" s="133"/>
      <c r="T16" s="134"/>
      <c r="U16" s="133"/>
      <c r="V16" s="134"/>
      <c r="W16" s="133"/>
      <c r="X16" s="134"/>
      <c r="Y16" s="133"/>
      <c r="Z16" s="134"/>
      <c r="AA16" s="133"/>
      <c r="AB16" s="134"/>
      <c r="AC16" s="133"/>
      <c r="AD16" s="134"/>
      <c r="AE16" s="133"/>
      <c r="AF16" s="134"/>
      <c r="AG16" s="133"/>
      <c r="AH16" s="134"/>
      <c r="AI16" s="133"/>
      <c r="AJ16" s="134"/>
      <c r="AK16" s="133"/>
      <c r="AL16" s="134"/>
      <c r="AM16" s="133"/>
      <c r="AN16" s="134"/>
      <c r="AO16" s="133"/>
      <c r="AP16" s="134"/>
      <c r="AQ16" s="133"/>
      <c r="AR16" s="134"/>
      <c r="AS16" s="255"/>
      <c r="AT16" s="256"/>
      <c r="AU16" s="256"/>
      <c r="AV16" s="256"/>
      <c r="AW16" s="256"/>
      <c r="AX16" s="256"/>
      <c r="AY16" s="256"/>
      <c r="AZ16" s="257"/>
      <c r="BB16" s="44"/>
      <c r="BC16" s="44"/>
      <c r="BD16" s="44"/>
      <c r="BE16" s="32"/>
      <c r="BF16" s="32"/>
      <c r="BG16" s="32"/>
      <c r="BH16" s="32"/>
      <c r="BI16" s="122"/>
      <c r="BJ16" s="44"/>
      <c r="BK16" s="44"/>
      <c r="BL16" s="44"/>
      <c r="BM16" s="44"/>
      <c r="BN16" s="44"/>
      <c r="BO16" s="44"/>
      <c r="BP16" s="44"/>
      <c r="BQ16" s="44"/>
      <c r="BR16" s="44"/>
      <c r="BS16" s="44"/>
      <c r="BT16" s="44"/>
      <c r="BU16" s="44"/>
      <c r="BV16" s="44"/>
      <c r="BW16" s="44"/>
      <c r="BX16" s="44"/>
      <c r="BY16" s="44"/>
      <c r="BZ16" s="44"/>
      <c r="CA16" s="44"/>
      <c r="CB16" s="44"/>
      <c r="CC16" s="44"/>
      <c r="CD16" s="44"/>
      <c r="CE16" s="44"/>
      <c r="CF16" s="44"/>
    </row>
    <row r="17" spans="1:84" ht="12.75" customHeight="1" x14ac:dyDescent="0.2">
      <c r="A17" s="307"/>
      <c r="B17" s="128">
        <v>144</v>
      </c>
      <c r="C17" s="129" t="s">
        <v>195</v>
      </c>
      <c r="D17" s="130" t="s">
        <v>60</v>
      </c>
      <c r="E17" s="133"/>
      <c r="F17" s="134"/>
      <c r="G17" s="142"/>
      <c r="H17" s="143"/>
      <c r="I17" s="144"/>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6"/>
      <c r="AI17" s="147"/>
      <c r="AJ17" s="148"/>
      <c r="AK17" s="148"/>
      <c r="AL17" s="148"/>
      <c r="AM17" s="148"/>
      <c r="AN17" s="148"/>
      <c r="AO17" s="148"/>
      <c r="AP17" s="148"/>
      <c r="AQ17" s="148"/>
      <c r="AR17" s="149"/>
      <c r="AS17" s="255">
        <f t="shared" ref="AS17" si="2">B18/B17*100</f>
        <v>2.083333333333333</v>
      </c>
      <c r="AT17" s="256"/>
      <c r="AU17" s="256"/>
      <c r="AV17" s="256"/>
      <c r="AW17" s="256"/>
      <c r="AX17" s="256"/>
      <c r="AY17" s="256"/>
      <c r="AZ17" s="257"/>
      <c r="BA17" s="135">
        <f>+B18/B17</f>
        <v>2.0833333333333332E-2</v>
      </c>
      <c r="BB17" s="279" t="s">
        <v>127</v>
      </c>
      <c r="BC17" s="278"/>
      <c r="BD17" s="278"/>
      <c r="BE17" s="278"/>
      <c r="BF17" s="278" t="s">
        <v>128</v>
      </c>
      <c r="BG17" s="278"/>
      <c r="BH17" s="278"/>
      <c r="BI17" s="258"/>
      <c r="BJ17" s="259"/>
      <c r="BK17" s="260"/>
      <c r="BL17" s="258"/>
      <c r="BM17" s="259"/>
      <c r="BN17" s="260"/>
      <c r="BO17" s="44"/>
      <c r="BP17" s="44"/>
      <c r="BQ17" s="44"/>
      <c r="BR17" s="44"/>
      <c r="BS17" s="44"/>
      <c r="BT17" s="44"/>
      <c r="BU17" s="44"/>
      <c r="BV17" s="44"/>
      <c r="BW17" s="44"/>
      <c r="BX17" s="44"/>
      <c r="BY17" s="44"/>
      <c r="BZ17" s="44"/>
      <c r="CA17" s="44"/>
      <c r="CB17" s="44"/>
      <c r="CC17" s="44"/>
      <c r="CD17" s="44"/>
      <c r="CE17" s="44"/>
      <c r="CF17" s="44"/>
    </row>
    <row r="18" spans="1:84" ht="12.75" customHeight="1" x14ac:dyDescent="0.2">
      <c r="A18" s="307"/>
      <c r="B18" s="128">
        <v>3</v>
      </c>
      <c r="C18" s="150"/>
      <c r="D18" s="137" t="s">
        <v>61</v>
      </c>
      <c r="E18" s="133"/>
      <c r="F18" s="134"/>
      <c r="G18" s="151"/>
      <c r="H18" s="152"/>
      <c r="I18" s="153"/>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5"/>
      <c r="AI18" s="156"/>
      <c r="AJ18" s="157"/>
      <c r="AK18" s="157"/>
      <c r="AL18" s="157"/>
      <c r="AM18" s="157"/>
      <c r="AN18" s="157"/>
      <c r="AO18" s="157"/>
      <c r="AP18" s="157"/>
      <c r="AQ18" s="157"/>
      <c r="AR18" s="158"/>
      <c r="AS18" s="255"/>
      <c r="AT18" s="256"/>
      <c r="AU18" s="256"/>
      <c r="AV18" s="256"/>
      <c r="AW18" s="256"/>
      <c r="AX18" s="256"/>
      <c r="AY18" s="256"/>
      <c r="AZ18" s="257"/>
      <c r="BB18" s="44"/>
      <c r="BC18" s="44"/>
      <c r="BD18" s="44"/>
      <c r="BE18" s="127"/>
      <c r="BF18" s="44"/>
      <c r="BG18" s="44"/>
      <c r="BH18" s="32"/>
      <c r="BI18" s="122"/>
      <c r="BJ18" s="44"/>
      <c r="BK18" s="44"/>
      <c r="BL18" s="44"/>
      <c r="BM18" s="44"/>
      <c r="BN18" s="44"/>
      <c r="BO18" s="44"/>
      <c r="BP18" s="44"/>
      <c r="BQ18" s="44"/>
      <c r="BR18" s="44"/>
      <c r="BS18" s="44"/>
      <c r="BT18" s="44"/>
      <c r="BU18" s="44"/>
      <c r="BV18" s="44"/>
      <c r="BW18" s="44"/>
      <c r="BX18" s="44"/>
      <c r="BY18" s="44"/>
      <c r="BZ18" s="44"/>
      <c r="CA18" s="44"/>
      <c r="CB18" s="44"/>
      <c r="CC18" s="44"/>
      <c r="CD18" s="44"/>
      <c r="CE18" s="44"/>
      <c r="CF18" s="44"/>
    </row>
    <row r="19" spans="1:84" ht="12.75" customHeight="1" x14ac:dyDescent="0.2">
      <c r="A19" s="307"/>
      <c r="B19" s="128">
        <v>181</v>
      </c>
      <c r="C19" s="129" t="s">
        <v>196</v>
      </c>
      <c r="D19" s="130" t="s">
        <v>60</v>
      </c>
      <c r="E19" s="133"/>
      <c r="F19" s="134"/>
      <c r="G19" s="131"/>
      <c r="H19" s="132"/>
      <c r="I19" s="133"/>
      <c r="J19" s="134"/>
      <c r="K19" s="133"/>
      <c r="L19" s="134"/>
      <c r="M19" s="133"/>
      <c r="N19" s="134"/>
      <c r="O19" s="133"/>
      <c r="P19" s="134"/>
      <c r="Q19" s="133"/>
      <c r="R19" s="134"/>
      <c r="S19" s="133"/>
      <c r="T19" s="134"/>
      <c r="U19" s="133"/>
      <c r="V19" s="134"/>
      <c r="W19" s="133"/>
      <c r="X19" s="134"/>
      <c r="Y19" s="133"/>
      <c r="Z19" s="134"/>
      <c r="AA19" s="133"/>
      <c r="AB19" s="134"/>
      <c r="AC19" s="133"/>
      <c r="AD19" s="134"/>
      <c r="AE19" s="133"/>
      <c r="AF19" s="134"/>
      <c r="AG19" s="133"/>
      <c r="AH19" s="134"/>
      <c r="AI19" s="133"/>
      <c r="AJ19" s="134"/>
      <c r="AK19" s="133"/>
      <c r="AL19" s="134"/>
      <c r="AM19" s="133"/>
      <c r="AN19" s="134"/>
      <c r="AO19" s="133"/>
      <c r="AP19" s="134"/>
      <c r="AQ19" s="133"/>
      <c r="AR19" s="134"/>
      <c r="AS19" s="255">
        <f t="shared" ref="AS19" si="3">B20/B19*100</f>
        <v>1.6574585635359116</v>
      </c>
      <c r="AT19" s="256"/>
      <c r="AU19" s="256"/>
      <c r="AV19" s="256"/>
      <c r="AW19" s="256"/>
      <c r="AX19" s="256"/>
      <c r="AY19" s="256"/>
      <c r="AZ19" s="257"/>
      <c r="BA19" s="140">
        <f>+B20/B19</f>
        <v>1.6574585635359115E-2</v>
      </c>
      <c r="BB19" s="44"/>
      <c r="BC19" s="44"/>
      <c r="BD19" s="44"/>
      <c r="BE19" s="44"/>
      <c r="BF19" s="44"/>
      <c r="BG19" s="44"/>
      <c r="BH19" s="32"/>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row>
    <row r="20" spans="1:84" ht="12.75" customHeight="1" x14ac:dyDescent="0.2">
      <c r="A20" s="307"/>
      <c r="B20" s="128">
        <v>3</v>
      </c>
      <c r="C20" s="159"/>
      <c r="D20" s="137" t="s">
        <v>61</v>
      </c>
      <c r="E20" s="133"/>
      <c r="F20" s="134"/>
      <c r="G20" s="131"/>
      <c r="H20" s="132"/>
      <c r="I20" s="133"/>
      <c r="J20" s="134"/>
      <c r="K20" s="133"/>
      <c r="L20" s="134"/>
      <c r="M20" s="133"/>
      <c r="N20" s="134"/>
      <c r="O20" s="133"/>
      <c r="P20" s="134"/>
      <c r="Q20" s="133"/>
      <c r="R20" s="134"/>
      <c r="S20" s="133"/>
      <c r="T20" s="134"/>
      <c r="U20" s="133"/>
      <c r="V20" s="134"/>
      <c r="W20" s="133"/>
      <c r="X20" s="134"/>
      <c r="Y20" s="133"/>
      <c r="Z20" s="134"/>
      <c r="AA20" s="133"/>
      <c r="AB20" s="134"/>
      <c r="AC20" s="133"/>
      <c r="AD20" s="134"/>
      <c r="AE20" s="133"/>
      <c r="AF20" s="134"/>
      <c r="AG20" s="133"/>
      <c r="AH20" s="134"/>
      <c r="AI20" s="133"/>
      <c r="AJ20" s="134"/>
      <c r="AK20" s="133"/>
      <c r="AL20" s="134"/>
      <c r="AM20" s="133"/>
      <c r="AN20" s="134"/>
      <c r="AO20" s="133"/>
      <c r="AP20" s="134"/>
      <c r="AQ20" s="133"/>
      <c r="AR20" s="134"/>
      <c r="AS20" s="255"/>
      <c r="AT20" s="256"/>
      <c r="AU20" s="256"/>
      <c r="AV20" s="256"/>
      <c r="AW20" s="256"/>
      <c r="AX20" s="256"/>
      <c r="AY20" s="256"/>
      <c r="AZ20" s="257"/>
      <c r="BB20" s="44"/>
      <c r="BC20" s="44"/>
      <c r="BD20" s="44"/>
      <c r="BE20" s="44"/>
      <c r="BF20" s="44"/>
      <c r="BG20" s="160"/>
      <c r="BH20" s="161"/>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row>
    <row r="21" spans="1:84" ht="12.75" customHeight="1" x14ac:dyDescent="0.2">
      <c r="A21" s="307"/>
      <c r="B21" s="128">
        <v>1</v>
      </c>
      <c r="C21" s="129" t="s">
        <v>197</v>
      </c>
      <c r="D21" s="130" t="s">
        <v>60</v>
      </c>
      <c r="E21" s="133"/>
      <c r="F21" s="134"/>
      <c r="G21" s="131"/>
      <c r="H21" s="132"/>
      <c r="I21" s="133"/>
      <c r="J21" s="134"/>
      <c r="K21" s="133"/>
      <c r="L21" s="134"/>
      <c r="M21" s="133"/>
      <c r="N21" s="134"/>
      <c r="O21" s="133"/>
      <c r="P21" s="134"/>
      <c r="Q21" s="133"/>
      <c r="R21" s="134"/>
      <c r="S21" s="133"/>
      <c r="T21" s="134"/>
      <c r="U21" s="133"/>
      <c r="V21" s="134"/>
      <c r="W21" s="133"/>
      <c r="X21" s="134"/>
      <c r="Y21" s="133"/>
      <c r="Z21" s="134"/>
      <c r="AA21" s="133"/>
      <c r="AB21" s="134"/>
      <c r="AC21" s="133"/>
      <c r="AD21" s="134"/>
      <c r="AE21" s="133"/>
      <c r="AF21" s="134"/>
      <c r="AG21" s="133"/>
      <c r="AH21" s="134"/>
      <c r="AI21" s="133"/>
      <c r="AJ21" s="134"/>
      <c r="AK21" s="133"/>
      <c r="AL21" s="134"/>
      <c r="AM21" s="133"/>
      <c r="AN21" s="134"/>
      <c r="AO21" s="133"/>
      <c r="AP21" s="134"/>
      <c r="AQ21" s="133"/>
      <c r="AR21" s="134"/>
      <c r="AS21" s="255">
        <f t="shared" ref="AS21" si="4">B22/B21*100</f>
        <v>100</v>
      </c>
      <c r="AT21" s="256"/>
      <c r="AU21" s="256"/>
      <c r="AV21" s="256"/>
      <c r="AW21" s="256"/>
      <c r="AX21" s="256"/>
      <c r="AY21" s="256"/>
      <c r="AZ21" s="257"/>
      <c r="BA21" s="140">
        <f>+B22/B21</f>
        <v>1</v>
      </c>
      <c r="BB21" s="44"/>
      <c r="BC21" s="44"/>
      <c r="BD21" s="44"/>
      <c r="BE21" s="44"/>
      <c r="BF21" s="44"/>
      <c r="BG21" s="32"/>
      <c r="BH21" s="161"/>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row>
    <row r="22" spans="1:84" ht="12.75" customHeight="1" x14ac:dyDescent="0.2">
      <c r="A22" s="307"/>
      <c r="B22" s="128">
        <v>1</v>
      </c>
      <c r="C22" s="162"/>
      <c r="D22" s="137" t="s">
        <v>61</v>
      </c>
      <c r="E22" s="133"/>
      <c r="F22" s="134"/>
      <c r="G22" s="131"/>
      <c r="H22" s="132"/>
      <c r="I22" s="133"/>
      <c r="J22" s="134"/>
      <c r="K22" s="133"/>
      <c r="L22" s="134"/>
      <c r="M22" s="133"/>
      <c r="N22" s="134"/>
      <c r="O22" s="133"/>
      <c r="P22" s="134"/>
      <c r="Q22" s="133"/>
      <c r="R22" s="134"/>
      <c r="S22" s="133"/>
      <c r="T22" s="134"/>
      <c r="U22" s="133"/>
      <c r="V22" s="134"/>
      <c r="W22" s="133"/>
      <c r="X22" s="134"/>
      <c r="Y22" s="133"/>
      <c r="Z22" s="134"/>
      <c r="AA22" s="133"/>
      <c r="AB22" s="134"/>
      <c r="AC22" s="133"/>
      <c r="AD22" s="134"/>
      <c r="AE22" s="133"/>
      <c r="AF22" s="134"/>
      <c r="AG22" s="133"/>
      <c r="AH22" s="134"/>
      <c r="AI22" s="133"/>
      <c r="AJ22" s="134"/>
      <c r="AK22" s="133"/>
      <c r="AL22" s="134"/>
      <c r="AM22" s="133"/>
      <c r="AN22" s="134"/>
      <c r="AO22" s="133"/>
      <c r="AP22" s="134"/>
      <c r="AQ22" s="133"/>
      <c r="AR22" s="134"/>
      <c r="AS22" s="255"/>
      <c r="AT22" s="256"/>
      <c r="AU22" s="256"/>
      <c r="AV22" s="256"/>
      <c r="AW22" s="256"/>
      <c r="AX22" s="256"/>
      <c r="AY22" s="256"/>
      <c r="AZ22" s="257"/>
      <c r="BB22" s="44"/>
      <c r="BC22" s="44"/>
      <c r="BD22" s="44"/>
      <c r="BE22" s="44"/>
      <c r="BF22" s="44"/>
      <c r="BG22" s="32"/>
      <c r="BH22" s="32"/>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row>
    <row r="23" spans="1:84" ht="20.25" customHeight="1" x14ac:dyDescent="0.2">
      <c r="A23" s="307"/>
      <c r="B23" s="128">
        <v>32</v>
      </c>
      <c r="C23" s="129" t="s">
        <v>198</v>
      </c>
      <c r="D23" s="130" t="s">
        <v>60</v>
      </c>
      <c r="E23" s="133"/>
      <c r="F23" s="134"/>
      <c r="G23" s="133"/>
      <c r="H23" s="134"/>
      <c r="I23" s="131"/>
      <c r="J23" s="132"/>
      <c r="K23" s="133"/>
      <c r="L23" s="134"/>
      <c r="M23" s="133"/>
      <c r="N23" s="134"/>
      <c r="O23" s="133"/>
      <c r="P23" s="134"/>
      <c r="Q23" s="133"/>
      <c r="R23" s="134"/>
      <c r="S23" s="133"/>
      <c r="T23" s="134"/>
      <c r="U23" s="133"/>
      <c r="V23" s="134"/>
      <c r="W23" s="133"/>
      <c r="X23" s="134"/>
      <c r="Y23" s="133"/>
      <c r="Z23" s="134"/>
      <c r="AA23" s="133"/>
      <c r="AB23" s="134"/>
      <c r="AC23" s="133"/>
      <c r="AD23" s="134"/>
      <c r="AE23" s="133"/>
      <c r="AF23" s="134"/>
      <c r="AG23" s="133"/>
      <c r="AH23" s="134"/>
      <c r="AI23" s="133"/>
      <c r="AJ23" s="134"/>
      <c r="AK23" s="133"/>
      <c r="AL23" s="134"/>
      <c r="AM23" s="133"/>
      <c r="AN23" s="134"/>
      <c r="AO23" s="133"/>
      <c r="AP23" s="134"/>
      <c r="AQ23" s="133"/>
      <c r="AR23" s="134"/>
      <c r="AS23" s="255">
        <f t="shared" ref="AS23" si="5">B24/B23*100</f>
        <v>9.375</v>
      </c>
      <c r="AT23" s="256"/>
      <c r="AU23" s="256"/>
      <c r="AV23" s="256"/>
      <c r="AW23" s="256"/>
      <c r="AX23" s="256"/>
      <c r="AY23" s="256"/>
      <c r="AZ23" s="257"/>
      <c r="BA23" s="135">
        <f>+B24/B23</f>
        <v>9.375E-2</v>
      </c>
      <c r="BB23" s="44"/>
      <c r="BC23" s="44"/>
      <c r="BD23" s="44"/>
      <c r="BE23" s="44"/>
      <c r="BF23" s="283" t="s">
        <v>129</v>
      </c>
      <c r="BG23" s="284"/>
      <c r="BH23" s="285"/>
      <c r="BI23" s="44"/>
      <c r="BJ23" s="44"/>
      <c r="BK23" s="44"/>
      <c r="BL23" s="258" t="s">
        <v>130</v>
      </c>
      <c r="BM23" s="259"/>
      <c r="BN23" s="260"/>
      <c r="BO23" s="258" t="s">
        <v>131</v>
      </c>
      <c r="BP23" s="259"/>
      <c r="BQ23" s="260"/>
      <c r="BR23" s="44"/>
      <c r="BS23" s="44"/>
      <c r="BT23" s="44"/>
      <c r="BU23" s="44"/>
      <c r="BV23" s="44"/>
      <c r="BW23" s="44"/>
      <c r="BX23" s="44"/>
      <c r="BY23" s="44"/>
      <c r="BZ23" s="44"/>
      <c r="CA23" s="44"/>
      <c r="CB23" s="44"/>
      <c r="CC23" s="44"/>
      <c r="CD23" s="44"/>
      <c r="CE23" s="44"/>
      <c r="CF23" s="44"/>
    </row>
    <row r="24" spans="1:84" ht="12.75" customHeight="1" x14ac:dyDescent="0.2">
      <c r="A24" s="307"/>
      <c r="B24" s="128">
        <v>3</v>
      </c>
      <c r="C24" s="150"/>
      <c r="D24" s="137" t="s">
        <v>61</v>
      </c>
      <c r="E24" s="133"/>
      <c r="F24" s="134"/>
      <c r="G24" s="133"/>
      <c r="H24" s="134"/>
      <c r="I24" s="131"/>
      <c r="J24" s="132"/>
      <c r="K24" s="133"/>
      <c r="L24" s="134"/>
      <c r="M24" s="133"/>
      <c r="N24" s="134"/>
      <c r="O24" s="133"/>
      <c r="P24" s="134"/>
      <c r="Q24" s="133"/>
      <c r="R24" s="134"/>
      <c r="S24" s="133"/>
      <c r="T24" s="134"/>
      <c r="U24" s="133"/>
      <c r="V24" s="134"/>
      <c r="W24" s="133"/>
      <c r="X24" s="134"/>
      <c r="Y24" s="133"/>
      <c r="Z24" s="134"/>
      <c r="AA24" s="133"/>
      <c r="AB24" s="134"/>
      <c r="AC24" s="133"/>
      <c r="AD24" s="134"/>
      <c r="AE24" s="133"/>
      <c r="AF24" s="134"/>
      <c r="AG24" s="133"/>
      <c r="AH24" s="134"/>
      <c r="AI24" s="133"/>
      <c r="AJ24" s="134"/>
      <c r="AK24" s="133"/>
      <c r="AL24" s="134"/>
      <c r="AM24" s="133"/>
      <c r="AN24" s="134"/>
      <c r="AO24" s="133"/>
      <c r="AP24" s="134"/>
      <c r="AQ24" s="133"/>
      <c r="AR24" s="134"/>
      <c r="AS24" s="255"/>
      <c r="AT24" s="256"/>
      <c r="AU24" s="256"/>
      <c r="AV24" s="256"/>
      <c r="AW24" s="256"/>
      <c r="AX24" s="256"/>
      <c r="AY24" s="256"/>
      <c r="AZ24" s="257"/>
      <c r="BB24" s="44"/>
      <c r="BC24" s="44"/>
      <c r="BD24" s="44"/>
      <c r="BE24" s="44"/>
      <c r="BF24" s="44"/>
      <c r="BG24" s="32"/>
      <c r="BH24" s="32"/>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row>
    <row r="25" spans="1:84" ht="14.25" customHeight="1" x14ac:dyDescent="0.2">
      <c r="A25" s="307"/>
      <c r="B25" s="128">
        <v>3</v>
      </c>
      <c r="C25" s="129" t="s">
        <v>199</v>
      </c>
      <c r="D25" s="130" t="s">
        <v>60</v>
      </c>
      <c r="E25" s="133"/>
      <c r="F25" s="134"/>
      <c r="G25" s="133"/>
      <c r="H25" s="134"/>
      <c r="I25" s="131"/>
      <c r="J25" s="132"/>
      <c r="K25" s="133"/>
      <c r="L25" s="134"/>
      <c r="M25" s="133"/>
      <c r="N25" s="134"/>
      <c r="O25" s="133"/>
      <c r="P25" s="134"/>
      <c r="Q25" s="133"/>
      <c r="R25" s="134"/>
      <c r="S25" s="133"/>
      <c r="T25" s="134"/>
      <c r="U25" s="133"/>
      <c r="V25" s="134"/>
      <c r="W25" s="133"/>
      <c r="X25" s="134"/>
      <c r="Y25" s="133"/>
      <c r="Z25" s="134"/>
      <c r="AA25" s="133"/>
      <c r="AB25" s="134"/>
      <c r="AC25" s="133"/>
      <c r="AD25" s="134"/>
      <c r="AE25" s="133"/>
      <c r="AF25" s="134"/>
      <c r="AG25" s="133"/>
      <c r="AH25" s="134"/>
      <c r="AI25" s="133"/>
      <c r="AJ25" s="134"/>
      <c r="AK25" s="133"/>
      <c r="AL25" s="134"/>
      <c r="AM25" s="133"/>
      <c r="AN25" s="134"/>
      <c r="AO25" s="133"/>
      <c r="AP25" s="134"/>
      <c r="AQ25" s="133"/>
      <c r="AR25" s="134"/>
      <c r="AS25" s="255">
        <f t="shared" ref="AS25" si="6">B26/B25*100</f>
        <v>100</v>
      </c>
      <c r="AT25" s="256"/>
      <c r="AU25" s="256"/>
      <c r="AV25" s="256"/>
      <c r="AW25" s="256"/>
      <c r="AX25" s="256"/>
      <c r="AY25" s="256"/>
      <c r="AZ25" s="257"/>
      <c r="BA25" s="135">
        <f>+B26/B25</f>
        <v>1</v>
      </c>
      <c r="BB25" s="44"/>
      <c r="BC25" s="44"/>
      <c r="BD25" s="44"/>
      <c r="BE25" s="44"/>
      <c r="BF25" s="283" t="s">
        <v>132</v>
      </c>
      <c r="BG25" s="284"/>
      <c r="BH25" s="285"/>
      <c r="BI25" s="258" t="s">
        <v>133</v>
      </c>
      <c r="BJ25" s="259"/>
      <c r="BK25" s="260"/>
      <c r="BL25" s="286" t="s">
        <v>134</v>
      </c>
      <c r="BM25" s="287"/>
      <c r="BN25" s="287"/>
      <c r="BO25" s="44"/>
      <c r="BP25" s="44"/>
      <c r="BQ25" s="44"/>
      <c r="BR25" s="44"/>
      <c r="BS25" s="44"/>
      <c r="BT25" s="44"/>
      <c r="BU25" s="44"/>
      <c r="BV25" s="44"/>
      <c r="BW25" s="44"/>
      <c r="BX25" s="44"/>
      <c r="BY25" s="44"/>
      <c r="BZ25" s="44"/>
      <c r="CA25" s="44"/>
      <c r="CB25" s="44"/>
      <c r="CC25" s="44"/>
      <c r="CD25" s="44"/>
      <c r="CE25" s="44"/>
      <c r="CF25" s="44"/>
    </row>
    <row r="26" spans="1:84" ht="12.75" customHeight="1" x14ac:dyDescent="0.2">
      <c r="A26" s="307"/>
      <c r="B26" s="128">
        <v>3</v>
      </c>
      <c r="C26" s="162"/>
      <c r="D26" s="137" t="s">
        <v>61</v>
      </c>
      <c r="E26" s="133"/>
      <c r="F26" s="134"/>
      <c r="G26" s="133"/>
      <c r="H26" s="134"/>
      <c r="I26" s="131"/>
      <c r="J26" s="132"/>
      <c r="K26" s="133"/>
      <c r="L26" s="134"/>
      <c r="M26" s="133"/>
      <c r="N26" s="134"/>
      <c r="O26" s="133"/>
      <c r="P26" s="134"/>
      <c r="Q26" s="133"/>
      <c r="R26" s="134"/>
      <c r="S26" s="133"/>
      <c r="T26" s="134"/>
      <c r="U26" s="133"/>
      <c r="V26" s="134"/>
      <c r="W26" s="133"/>
      <c r="X26" s="134"/>
      <c r="Y26" s="133"/>
      <c r="Z26" s="134"/>
      <c r="AA26" s="133"/>
      <c r="AB26" s="134"/>
      <c r="AC26" s="133"/>
      <c r="AD26" s="134"/>
      <c r="AE26" s="133"/>
      <c r="AF26" s="134"/>
      <c r="AG26" s="133"/>
      <c r="AH26" s="134"/>
      <c r="AI26" s="133"/>
      <c r="AJ26" s="134"/>
      <c r="AK26" s="133"/>
      <c r="AL26" s="134"/>
      <c r="AM26" s="133"/>
      <c r="AN26" s="134"/>
      <c r="AO26" s="133"/>
      <c r="AP26" s="134"/>
      <c r="AQ26" s="133"/>
      <c r="AR26" s="134"/>
      <c r="AS26" s="255"/>
      <c r="AT26" s="256"/>
      <c r="AU26" s="256"/>
      <c r="AV26" s="256"/>
      <c r="AW26" s="256"/>
      <c r="AX26" s="256"/>
      <c r="AY26" s="256"/>
      <c r="AZ26" s="257"/>
      <c r="BB26" s="44"/>
      <c r="BC26" s="44"/>
      <c r="BD26" s="44"/>
      <c r="BE26" s="44"/>
      <c r="BF26" s="44"/>
      <c r="BG26" s="32"/>
      <c r="BH26" s="32"/>
      <c r="BI26" s="163"/>
      <c r="BJ26" s="44"/>
      <c r="BK26" s="44"/>
      <c r="BL26" s="44"/>
      <c r="BM26" s="44"/>
      <c r="BN26" s="44"/>
      <c r="BO26" s="44"/>
      <c r="BP26" s="44"/>
      <c r="BQ26" s="44"/>
      <c r="BR26" s="44"/>
      <c r="BS26" s="44"/>
      <c r="BT26" s="44"/>
      <c r="BU26" s="44"/>
      <c r="BV26" s="44"/>
      <c r="BW26" s="44"/>
      <c r="BX26" s="44"/>
      <c r="BY26" s="44"/>
      <c r="BZ26" s="44"/>
      <c r="CA26" s="44"/>
      <c r="CB26" s="44"/>
      <c r="CC26" s="44"/>
      <c r="CD26" s="44"/>
      <c r="CE26" s="44"/>
      <c r="CF26" s="44"/>
    </row>
    <row r="27" spans="1:84" ht="12.75" customHeight="1" x14ac:dyDescent="0.2">
      <c r="A27" s="307"/>
      <c r="B27" s="128">
        <v>6</v>
      </c>
      <c r="C27" s="129" t="s">
        <v>200</v>
      </c>
      <c r="D27" s="130" t="s">
        <v>60</v>
      </c>
      <c r="E27" s="133"/>
      <c r="F27" s="134"/>
      <c r="G27" s="133"/>
      <c r="H27" s="134"/>
      <c r="I27" s="131"/>
      <c r="J27" s="132"/>
      <c r="K27" s="133"/>
      <c r="L27" s="134"/>
      <c r="M27" s="133"/>
      <c r="N27" s="134"/>
      <c r="O27" s="133"/>
      <c r="P27" s="134"/>
      <c r="Q27" s="133"/>
      <c r="R27" s="134"/>
      <c r="S27" s="133"/>
      <c r="T27" s="134"/>
      <c r="U27" s="133"/>
      <c r="V27" s="134"/>
      <c r="W27" s="133"/>
      <c r="X27" s="134"/>
      <c r="Y27" s="133"/>
      <c r="Z27" s="134"/>
      <c r="AA27" s="133"/>
      <c r="AB27" s="134"/>
      <c r="AC27" s="133"/>
      <c r="AD27" s="134"/>
      <c r="AE27" s="133"/>
      <c r="AF27" s="134"/>
      <c r="AG27" s="133"/>
      <c r="AH27" s="134"/>
      <c r="AI27" s="133"/>
      <c r="AJ27" s="134"/>
      <c r="AK27" s="133"/>
      <c r="AL27" s="134"/>
      <c r="AM27" s="133"/>
      <c r="AN27" s="134"/>
      <c r="AO27" s="133"/>
      <c r="AP27" s="134"/>
      <c r="AQ27" s="133"/>
      <c r="AR27" s="134"/>
      <c r="AS27" s="255">
        <f t="shared" ref="AS27" si="7">B28/B27*100</f>
        <v>50</v>
      </c>
      <c r="AT27" s="256"/>
      <c r="AU27" s="256"/>
      <c r="AV27" s="256"/>
      <c r="AW27" s="256"/>
      <c r="AX27" s="256"/>
      <c r="AY27" s="256"/>
      <c r="AZ27" s="257"/>
      <c r="BA27" s="135">
        <f>+B28/B27</f>
        <v>0.5</v>
      </c>
      <c r="BB27" s="30"/>
      <c r="BC27" s="164"/>
      <c r="BD27" s="44"/>
      <c r="BE27" s="44"/>
      <c r="BF27" s="44"/>
      <c r="BG27" s="32"/>
      <c r="BH27" s="32"/>
      <c r="BI27" s="163"/>
      <c r="BJ27" s="163"/>
      <c r="BK27" s="44"/>
      <c r="BL27" s="44"/>
      <c r="BM27" s="44"/>
      <c r="BN27" s="44"/>
      <c r="BO27" s="44"/>
      <c r="BP27" s="44"/>
      <c r="BQ27" s="44"/>
      <c r="BR27" s="44"/>
      <c r="BS27" s="44"/>
      <c r="BT27" s="44"/>
      <c r="BU27" s="44"/>
      <c r="BV27" s="44"/>
      <c r="BW27" s="44"/>
      <c r="BX27" s="44"/>
      <c r="BY27" s="44"/>
      <c r="BZ27" s="44"/>
      <c r="CA27" s="44"/>
      <c r="CB27" s="44"/>
      <c r="CC27" s="44"/>
      <c r="CD27" s="44"/>
      <c r="CE27" s="44"/>
      <c r="CF27" s="44"/>
    </row>
    <row r="28" spans="1:84" ht="12.75" customHeight="1" x14ac:dyDescent="0.2">
      <c r="A28" s="307"/>
      <c r="B28" s="128">
        <v>3</v>
      </c>
      <c r="C28" s="141"/>
      <c r="D28" s="137" t="s">
        <v>61</v>
      </c>
      <c r="E28" s="133"/>
      <c r="F28" s="134"/>
      <c r="G28" s="133"/>
      <c r="H28" s="134"/>
      <c r="I28" s="131"/>
      <c r="J28" s="132"/>
      <c r="K28" s="133"/>
      <c r="L28" s="134"/>
      <c r="M28" s="133"/>
      <c r="N28" s="134"/>
      <c r="O28" s="133"/>
      <c r="P28" s="134"/>
      <c r="Q28" s="133"/>
      <c r="R28" s="134"/>
      <c r="S28" s="133"/>
      <c r="T28" s="134"/>
      <c r="U28" s="133"/>
      <c r="V28" s="134"/>
      <c r="W28" s="133"/>
      <c r="X28" s="134"/>
      <c r="Y28" s="133"/>
      <c r="Z28" s="134"/>
      <c r="AA28" s="133"/>
      <c r="AB28" s="134"/>
      <c r="AC28" s="133"/>
      <c r="AD28" s="134"/>
      <c r="AE28" s="133"/>
      <c r="AF28" s="134"/>
      <c r="AG28" s="133"/>
      <c r="AH28" s="134"/>
      <c r="AI28" s="133"/>
      <c r="AJ28" s="134"/>
      <c r="AK28" s="133"/>
      <c r="AL28" s="134"/>
      <c r="AM28" s="133"/>
      <c r="AN28" s="134"/>
      <c r="AO28" s="133"/>
      <c r="AP28" s="134"/>
      <c r="AQ28" s="133"/>
      <c r="AR28" s="134"/>
      <c r="AS28" s="255"/>
      <c r="AT28" s="256"/>
      <c r="AU28" s="256"/>
      <c r="AV28" s="256"/>
      <c r="AW28" s="256"/>
      <c r="AX28" s="256"/>
      <c r="AY28" s="256"/>
      <c r="AZ28" s="257"/>
      <c r="BB28" s="44"/>
      <c r="BC28" s="44"/>
      <c r="BD28" s="44"/>
      <c r="BE28" s="44"/>
      <c r="BF28" s="44"/>
      <c r="BG28" s="32"/>
      <c r="BH28" s="32"/>
      <c r="BI28" s="163"/>
      <c r="BJ28" s="163"/>
      <c r="BK28" s="44"/>
      <c r="BL28" s="44"/>
      <c r="BM28" s="44"/>
      <c r="BN28" s="44"/>
      <c r="BO28" s="44"/>
      <c r="BP28" s="44"/>
      <c r="BQ28" s="44"/>
      <c r="BR28" s="44"/>
      <c r="BS28" s="44"/>
      <c r="BT28" s="44"/>
      <c r="BU28" s="44"/>
      <c r="BV28" s="44"/>
      <c r="BW28" s="44"/>
      <c r="BX28" s="44"/>
      <c r="BY28" s="44"/>
      <c r="BZ28" s="44"/>
      <c r="CA28" s="44"/>
      <c r="CB28" s="44"/>
      <c r="CC28" s="44"/>
      <c r="CD28" s="44"/>
      <c r="CE28" s="44"/>
      <c r="CF28" s="44"/>
    </row>
    <row r="29" spans="1:84" ht="12.75" customHeight="1" x14ac:dyDescent="0.2">
      <c r="A29" s="307"/>
      <c r="B29" s="128">
        <v>7</v>
      </c>
      <c r="C29" s="165" t="s">
        <v>201</v>
      </c>
      <c r="D29" s="130" t="s">
        <v>60</v>
      </c>
      <c r="E29" s="133"/>
      <c r="F29" s="134"/>
      <c r="G29" s="133"/>
      <c r="H29" s="134"/>
      <c r="I29" s="133"/>
      <c r="J29" s="134"/>
      <c r="K29" s="131"/>
      <c r="L29" s="132"/>
      <c r="M29" s="133"/>
      <c r="N29" s="134"/>
      <c r="O29" s="133"/>
      <c r="P29" s="134"/>
      <c r="Q29" s="133"/>
      <c r="R29" s="134"/>
      <c r="S29" s="133"/>
      <c r="T29" s="134"/>
      <c r="U29" s="133"/>
      <c r="V29" s="134"/>
      <c r="W29" s="133"/>
      <c r="X29" s="134"/>
      <c r="Y29" s="133"/>
      <c r="Z29" s="134"/>
      <c r="AA29" s="133"/>
      <c r="AB29" s="134"/>
      <c r="AC29" s="133"/>
      <c r="AD29" s="134"/>
      <c r="AE29" s="133"/>
      <c r="AF29" s="134"/>
      <c r="AG29" s="133"/>
      <c r="AH29" s="134"/>
      <c r="AI29" s="133"/>
      <c r="AJ29" s="134"/>
      <c r="AK29" s="133"/>
      <c r="AL29" s="134"/>
      <c r="AM29" s="133"/>
      <c r="AN29" s="134"/>
      <c r="AO29" s="133"/>
      <c r="AP29" s="134"/>
      <c r="AQ29" s="133"/>
      <c r="AR29" s="134"/>
      <c r="AS29" s="255">
        <f t="shared" ref="AS29" si="8">B30/B29*100</f>
        <v>0</v>
      </c>
      <c r="AT29" s="256"/>
      <c r="AU29" s="256"/>
      <c r="AV29" s="256"/>
      <c r="AW29" s="256"/>
      <c r="AX29" s="256"/>
      <c r="AY29" s="256"/>
      <c r="AZ29" s="257"/>
      <c r="BA29" s="140">
        <f>+B30/B29</f>
        <v>0</v>
      </c>
      <c r="BB29" s="44"/>
      <c r="BC29" s="30"/>
      <c r="BD29" s="44"/>
      <c r="BE29" s="44"/>
      <c r="BF29" s="44"/>
      <c r="BG29" s="32"/>
      <c r="BH29" s="32"/>
      <c r="BI29" s="44"/>
      <c r="BJ29" s="163"/>
      <c r="BK29" s="44"/>
      <c r="BL29" s="44"/>
      <c r="BM29" s="44"/>
      <c r="BN29" s="44"/>
      <c r="BO29" s="44"/>
      <c r="BP29" s="44"/>
      <c r="BQ29" s="44"/>
      <c r="BR29" s="44"/>
      <c r="BS29" s="44"/>
      <c r="BT29" s="44"/>
      <c r="BU29" s="44"/>
      <c r="BV29" s="44"/>
      <c r="BW29" s="44"/>
      <c r="BX29" s="44"/>
      <c r="BY29" s="44"/>
      <c r="BZ29" s="44"/>
      <c r="CA29" s="44"/>
      <c r="CB29" s="44"/>
      <c r="CC29" s="44"/>
      <c r="CD29" s="44"/>
      <c r="CE29" s="44"/>
      <c r="CF29" s="44"/>
    </row>
    <row r="30" spans="1:84" ht="12.75" customHeight="1" x14ac:dyDescent="0.2">
      <c r="A30" s="307"/>
      <c r="B30" s="128">
        <v>0</v>
      </c>
      <c r="C30" s="166"/>
      <c r="D30" s="137" t="s">
        <v>61</v>
      </c>
      <c r="E30" s="133"/>
      <c r="F30" s="134"/>
      <c r="G30" s="133"/>
      <c r="H30" s="134"/>
      <c r="I30" s="133"/>
      <c r="J30" s="134"/>
      <c r="K30" s="131"/>
      <c r="L30" s="132"/>
      <c r="M30" s="133"/>
      <c r="N30" s="134"/>
      <c r="O30" s="133"/>
      <c r="P30" s="134"/>
      <c r="Q30" s="133"/>
      <c r="R30" s="134"/>
      <c r="S30" s="133"/>
      <c r="T30" s="134"/>
      <c r="U30" s="133"/>
      <c r="V30" s="134"/>
      <c r="W30" s="133"/>
      <c r="X30" s="134"/>
      <c r="Y30" s="133"/>
      <c r="Z30" s="134"/>
      <c r="AA30" s="133"/>
      <c r="AB30" s="134"/>
      <c r="AC30" s="133"/>
      <c r="AD30" s="134"/>
      <c r="AE30" s="133"/>
      <c r="AF30" s="134"/>
      <c r="AG30" s="133"/>
      <c r="AH30" s="134"/>
      <c r="AI30" s="133"/>
      <c r="AJ30" s="134"/>
      <c r="AK30" s="133"/>
      <c r="AL30" s="134"/>
      <c r="AM30" s="133"/>
      <c r="AN30" s="134"/>
      <c r="AO30" s="133"/>
      <c r="AP30" s="134"/>
      <c r="AQ30" s="133"/>
      <c r="AR30" s="134"/>
      <c r="AS30" s="255"/>
      <c r="AT30" s="256"/>
      <c r="AU30" s="256"/>
      <c r="AV30" s="256"/>
      <c r="AW30" s="256"/>
      <c r="AX30" s="256"/>
      <c r="AY30" s="256"/>
      <c r="AZ30" s="257"/>
      <c r="BB30" s="44"/>
      <c r="BC30" s="44"/>
      <c r="BD30" s="44"/>
      <c r="BE30" s="44"/>
      <c r="BF30" s="44"/>
      <c r="BG30" s="32"/>
      <c r="BH30" s="32"/>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row>
    <row r="31" spans="1:84" ht="12.75" customHeight="1" x14ac:dyDescent="0.2">
      <c r="A31" s="307"/>
      <c r="B31" s="128">
        <v>1</v>
      </c>
      <c r="C31" s="165" t="s">
        <v>202</v>
      </c>
      <c r="D31" s="130" t="s">
        <v>60</v>
      </c>
      <c r="E31" s="133"/>
      <c r="F31" s="134"/>
      <c r="G31" s="133"/>
      <c r="H31" s="134"/>
      <c r="I31" s="133"/>
      <c r="J31" s="134"/>
      <c r="K31" s="131"/>
      <c r="L31" s="132"/>
      <c r="M31" s="133"/>
      <c r="N31" s="134"/>
      <c r="O31" s="133"/>
      <c r="P31" s="134"/>
      <c r="Q31" s="133"/>
      <c r="R31" s="134"/>
      <c r="S31" s="133"/>
      <c r="T31" s="134"/>
      <c r="U31" s="133"/>
      <c r="V31" s="134"/>
      <c r="W31" s="133"/>
      <c r="X31" s="134"/>
      <c r="Y31" s="133"/>
      <c r="Z31" s="134"/>
      <c r="AA31" s="133"/>
      <c r="AB31" s="134"/>
      <c r="AC31" s="133"/>
      <c r="AD31" s="134"/>
      <c r="AE31" s="133"/>
      <c r="AF31" s="134"/>
      <c r="AG31" s="133"/>
      <c r="AH31" s="134"/>
      <c r="AI31" s="133"/>
      <c r="AJ31" s="134"/>
      <c r="AK31" s="133"/>
      <c r="AL31" s="134"/>
      <c r="AM31" s="133"/>
      <c r="AN31" s="134"/>
      <c r="AO31" s="133"/>
      <c r="AP31" s="134"/>
      <c r="AQ31" s="133"/>
      <c r="AR31" s="134"/>
      <c r="AS31" s="255">
        <f t="shared" ref="AS31" si="9">B32/B31*100</f>
        <v>0</v>
      </c>
      <c r="AT31" s="256"/>
      <c r="AU31" s="256"/>
      <c r="AV31" s="256"/>
      <c r="AW31" s="256"/>
      <c r="AX31" s="256"/>
      <c r="AY31" s="256"/>
      <c r="AZ31" s="257"/>
      <c r="BA31" s="140">
        <f>+B32/B31</f>
        <v>0</v>
      </c>
      <c r="BB31" s="30"/>
      <c r="BC31" s="44"/>
      <c r="BD31" s="44"/>
      <c r="BE31" s="44"/>
      <c r="BF31" s="255" t="s">
        <v>135</v>
      </c>
      <c r="BG31" s="259"/>
      <c r="BH31" s="260"/>
      <c r="BI31" s="163"/>
      <c r="BJ31" s="44"/>
      <c r="BK31" s="44"/>
      <c r="BL31" s="44"/>
      <c r="BM31" s="44"/>
      <c r="BN31" s="44"/>
      <c r="BO31" s="44"/>
      <c r="BP31" s="44"/>
      <c r="BQ31" s="44"/>
      <c r="BR31" s="44"/>
      <c r="BS31" s="44"/>
      <c r="BT31" s="44"/>
      <c r="BU31" s="44"/>
      <c r="BV31" s="44"/>
      <c r="BW31" s="44"/>
      <c r="BX31" s="44"/>
      <c r="BY31" s="44"/>
      <c r="BZ31" s="44"/>
      <c r="CA31" s="44"/>
      <c r="CB31" s="44"/>
      <c r="CC31" s="44"/>
      <c r="CD31" s="44"/>
      <c r="CE31" s="44"/>
      <c r="CF31" s="44"/>
    </row>
    <row r="32" spans="1:84" ht="12.75" customHeight="1" x14ac:dyDescent="0.2">
      <c r="A32" s="307"/>
      <c r="B32" s="128">
        <v>0</v>
      </c>
      <c r="C32" s="167"/>
      <c r="D32" s="137" t="s">
        <v>61</v>
      </c>
      <c r="E32" s="133"/>
      <c r="F32" s="134"/>
      <c r="G32" s="133"/>
      <c r="H32" s="134"/>
      <c r="I32" s="133"/>
      <c r="J32" s="134"/>
      <c r="K32" s="131"/>
      <c r="L32" s="132"/>
      <c r="M32" s="133"/>
      <c r="N32" s="134"/>
      <c r="O32" s="133"/>
      <c r="P32" s="134"/>
      <c r="Q32" s="133"/>
      <c r="R32" s="134"/>
      <c r="S32" s="133"/>
      <c r="T32" s="134"/>
      <c r="U32" s="133"/>
      <c r="V32" s="134"/>
      <c r="W32" s="133"/>
      <c r="X32" s="134"/>
      <c r="Y32" s="133"/>
      <c r="Z32" s="134"/>
      <c r="AA32" s="133"/>
      <c r="AB32" s="134"/>
      <c r="AC32" s="133"/>
      <c r="AD32" s="134"/>
      <c r="AE32" s="133"/>
      <c r="AF32" s="134"/>
      <c r="AG32" s="133"/>
      <c r="AH32" s="134"/>
      <c r="AI32" s="133"/>
      <c r="AJ32" s="134"/>
      <c r="AK32" s="133"/>
      <c r="AL32" s="134"/>
      <c r="AM32" s="133"/>
      <c r="AN32" s="134"/>
      <c r="AO32" s="133"/>
      <c r="AP32" s="134"/>
      <c r="AQ32" s="133"/>
      <c r="AR32" s="134"/>
      <c r="AS32" s="255"/>
      <c r="AT32" s="256"/>
      <c r="AU32" s="256"/>
      <c r="AV32" s="256"/>
      <c r="AW32" s="256"/>
      <c r="AX32" s="256"/>
      <c r="AY32" s="256"/>
      <c r="AZ32" s="257"/>
      <c r="BB32" s="44"/>
      <c r="BC32" s="44"/>
      <c r="BD32" s="44"/>
      <c r="BE32" s="44"/>
      <c r="BF32" s="44"/>
      <c r="BG32" s="32"/>
      <c r="BH32" s="32"/>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row>
    <row r="33" spans="1:84" ht="12.75" customHeight="1" x14ac:dyDescent="0.2">
      <c r="A33" s="307"/>
      <c r="B33" s="128">
        <v>3</v>
      </c>
      <c r="C33" s="165" t="s">
        <v>203</v>
      </c>
      <c r="D33" s="130" t="s">
        <v>60</v>
      </c>
      <c r="E33" s="133"/>
      <c r="F33" s="134"/>
      <c r="G33" s="133"/>
      <c r="H33" s="134"/>
      <c r="I33" s="133"/>
      <c r="J33" s="134"/>
      <c r="K33" s="131"/>
      <c r="L33" s="132"/>
      <c r="M33" s="133"/>
      <c r="N33" s="134"/>
      <c r="O33" s="133"/>
      <c r="P33" s="134"/>
      <c r="Q33" s="133"/>
      <c r="R33" s="134"/>
      <c r="S33" s="133"/>
      <c r="T33" s="134"/>
      <c r="U33" s="133"/>
      <c r="V33" s="134"/>
      <c r="W33" s="133"/>
      <c r="X33" s="134"/>
      <c r="Y33" s="133"/>
      <c r="Z33" s="134"/>
      <c r="AA33" s="133"/>
      <c r="AB33" s="134"/>
      <c r="AC33" s="133"/>
      <c r="AD33" s="134"/>
      <c r="AE33" s="133"/>
      <c r="AF33" s="134"/>
      <c r="AG33" s="133"/>
      <c r="AH33" s="134"/>
      <c r="AI33" s="133"/>
      <c r="AJ33" s="134"/>
      <c r="AK33" s="133"/>
      <c r="AL33" s="134"/>
      <c r="AM33" s="133"/>
      <c r="AN33" s="134"/>
      <c r="AO33" s="133"/>
      <c r="AP33" s="134"/>
      <c r="AQ33" s="133"/>
      <c r="AR33" s="134"/>
      <c r="AS33" s="255">
        <f t="shared" ref="AS33" si="10">B34/B33*100</f>
        <v>0</v>
      </c>
      <c r="AT33" s="256"/>
      <c r="AU33" s="256"/>
      <c r="AV33" s="256"/>
      <c r="AW33" s="256"/>
      <c r="AX33" s="256"/>
      <c r="AY33" s="256"/>
      <c r="AZ33" s="257"/>
      <c r="BA33" s="135">
        <f>+B34/B33</f>
        <v>0</v>
      </c>
      <c r="BB33" s="30"/>
      <c r="BC33" s="44"/>
      <c r="BD33" s="44"/>
      <c r="BE33" s="44"/>
      <c r="BF33" s="44"/>
      <c r="BG33" s="44"/>
      <c r="BH33" s="32"/>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row>
    <row r="34" spans="1:84" ht="12.75" customHeight="1" x14ac:dyDescent="0.2">
      <c r="A34" s="307"/>
      <c r="B34" s="128">
        <v>0</v>
      </c>
      <c r="C34" s="150"/>
      <c r="D34" s="137" t="s">
        <v>61</v>
      </c>
      <c r="E34" s="133"/>
      <c r="F34" s="134"/>
      <c r="G34" s="133"/>
      <c r="H34" s="134"/>
      <c r="I34" s="133"/>
      <c r="J34" s="134"/>
      <c r="K34" s="131"/>
      <c r="L34" s="132"/>
      <c r="M34" s="133"/>
      <c r="N34" s="134"/>
      <c r="O34" s="133"/>
      <c r="P34" s="134"/>
      <c r="Q34" s="133"/>
      <c r="R34" s="134"/>
      <c r="S34" s="133"/>
      <c r="T34" s="134"/>
      <c r="U34" s="133"/>
      <c r="V34" s="134"/>
      <c r="W34" s="133"/>
      <c r="X34" s="134"/>
      <c r="Y34" s="133"/>
      <c r="Z34" s="134"/>
      <c r="AA34" s="133"/>
      <c r="AB34" s="134"/>
      <c r="AC34" s="133"/>
      <c r="AD34" s="134"/>
      <c r="AE34" s="133"/>
      <c r="AF34" s="134"/>
      <c r="AG34" s="133"/>
      <c r="AH34" s="134"/>
      <c r="AI34" s="133"/>
      <c r="AJ34" s="134"/>
      <c r="AK34" s="133"/>
      <c r="AL34" s="134"/>
      <c r="AM34" s="133"/>
      <c r="AN34" s="134"/>
      <c r="AO34" s="133"/>
      <c r="AP34" s="134"/>
      <c r="AQ34" s="133"/>
      <c r="AR34" s="134"/>
      <c r="AS34" s="255"/>
      <c r="AT34" s="256"/>
      <c r="AU34" s="256"/>
      <c r="AV34" s="256"/>
      <c r="AW34" s="256"/>
      <c r="AX34" s="256"/>
      <c r="AY34" s="256"/>
      <c r="AZ34" s="257"/>
      <c r="BB34" s="44"/>
      <c r="BC34" s="44"/>
      <c r="BD34" s="44"/>
      <c r="BE34" s="44"/>
      <c r="BF34" s="44"/>
      <c r="BG34" s="44"/>
      <c r="BH34" s="32"/>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row>
    <row r="35" spans="1:84" ht="12.75" customHeight="1" x14ac:dyDescent="0.2">
      <c r="A35" s="307"/>
      <c r="B35" s="128">
        <v>6</v>
      </c>
      <c r="C35" s="165" t="s">
        <v>204</v>
      </c>
      <c r="D35" s="130" t="s">
        <v>60</v>
      </c>
      <c r="E35" s="133"/>
      <c r="F35" s="134"/>
      <c r="G35" s="133"/>
      <c r="H35" s="134"/>
      <c r="I35" s="133"/>
      <c r="J35" s="134"/>
      <c r="K35" s="131"/>
      <c r="L35" s="132"/>
      <c r="M35" s="133"/>
      <c r="N35" s="134"/>
      <c r="O35" s="133"/>
      <c r="P35" s="134"/>
      <c r="Q35" s="133"/>
      <c r="R35" s="134"/>
      <c r="S35" s="133"/>
      <c r="T35" s="134"/>
      <c r="U35" s="133"/>
      <c r="V35" s="134"/>
      <c r="W35" s="133"/>
      <c r="X35" s="134"/>
      <c r="Y35" s="133"/>
      <c r="Z35" s="134"/>
      <c r="AA35" s="133"/>
      <c r="AB35" s="134"/>
      <c r="AC35" s="133"/>
      <c r="AD35" s="134"/>
      <c r="AE35" s="133"/>
      <c r="AF35" s="134"/>
      <c r="AG35" s="133"/>
      <c r="AH35" s="134"/>
      <c r="AI35" s="133"/>
      <c r="AJ35" s="134"/>
      <c r="AK35" s="133"/>
      <c r="AL35" s="134"/>
      <c r="AM35" s="133"/>
      <c r="AN35" s="134"/>
      <c r="AO35" s="133"/>
      <c r="AP35" s="134"/>
      <c r="AQ35" s="133"/>
      <c r="AR35" s="134"/>
      <c r="AS35" s="255">
        <f t="shared" ref="AS35" si="11">B36/B35*100</f>
        <v>0</v>
      </c>
      <c r="AT35" s="256"/>
      <c r="AU35" s="256"/>
      <c r="AV35" s="256"/>
      <c r="AW35" s="256"/>
      <c r="AX35" s="256"/>
      <c r="AY35" s="256"/>
      <c r="AZ35" s="257"/>
      <c r="BA35" s="135">
        <f>+B36/B35</f>
        <v>0</v>
      </c>
      <c r="BB35" s="44"/>
      <c r="BC35" s="168"/>
      <c r="BD35" s="44"/>
      <c r="BE35" s="44"/>
      <c r="BF35" s="44"/>
      <c r="BG35" s="44"/>
      <c r="BH35" s="32"/>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row>
    <row r="36" spans="1:84" ht="12.75" customHeight="1" x14ac:dyDescent="0.2">
      <c r="A36" s="307"/>
      <c r="B36" s="128">
        <v>0</v>
      </c>
      <c r="C36" s="138"/>
      <c r="D36" s="137" t="s">
        <v>61</v>
      </c>
      <c r="E36" s="133"/>
      <c r="F36" s="134"/>
      <c r="G36" s="133"/>
      <c r="H36" s="134"/>
      <c r="I36" s="133"/>
      <c r="J36" s="134"/>
      <c r="K36" s="131"/>
      <c r="L36" s="132"/>
      <c r="M36" s="133"/>
      <c r="N36" s="134"/>
      <c r="O36" s="133"/>
      <c r="P36" s="134"/>
      <c r="Q36" s="133"/>
      <c r="R36" s="134"/>
      <c r="S36" s="133"/>
      <c r="T36" s="134"/>
      <c r="U36" s="133"/>
      <c r="V36" s="134"/>
      <c r="W36" s="133"/>
      <c r="X36" s="134"/>
      <c r="Y36" s="133"/>
      <c r="Z36" s="134"/>
      <c r="AA36" s="133"/>
      <c r="AB36" s="134"/>
      <c r="AC36" s="133"/>
      <c r="AD36" s="134"/>
      <c r="AE36" s="133"/>
      <c r="AF36" s="134"/>
      <c r="AG36" s="133"/>
      <c r="AH36" s="134"/>
      <c r="AI36" s="133"/>
      <c r="AJ36" s="134"/>
      <c r="AK36" s="133"/>
      <c r="AL36" s="134"/>
      <c r="AM36" s="133"/>
      <c r="AN36" s="134"/>
      <c r="AO36" s="133"/>
      <c r="AP36" s="134"/>
      <c r="AQ36" s="133"/>
      <c r="AR36" s="134"/>
      <c r="AS36" s="255"/>
      <c r="AT36" s="256"/>
      <c r="AU36" s="256"/>
      <c r="AV36" s="256"/>
      <c r="AW36" s="256"/>
      <c r="AX36" s="256"/>
      <c r="AY36" s="256"/>
      <c r="AZ36" s="257"/>
      <c r="BB36" s="44"/>
      <c r="BC36" s="44"/>
      <c r="BD36" s="44"/>
      <c r="BE36" s="44"/>
      <c r="BF36" s="44"/>
      <c r="BG36" s="44"/>
      <c r="BH36" s="32"/>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row>
    <row r="37" spans="1:84" ht="12.75" customHeight="1" x14ac:dyDescent="0.2">
      <c r="A37" s="307"/>
      <c r="B37" s="128">
        <v>1</v>
      </c>
      <c r="C37" s="165" t="s">
        <v>205</v>
      </c>
      <c r="D37" s="130" t="s">
        <v>60</v>
      </c>
      <c r="E37" s="133"/>
      <c r="F37" s="134"/>
      <c r="G37" s="133"/>
      <c r="H37" s="134"/>
      <c r="I37" s="133"/>
      <c r="J37" s="134"/>
      <c r="K37" s="133"/>
      <c r="L37" s="134"/>
      <c r="M37" s="131"/>
      <c r="N37" s="132"/>
      <c r="O37" s="133"/>
      <c r="P37" s="134"/>
      <c r="Q37" s="133"/>
      <c r="R37" s="134"/>
      <c r="S37" s="133"/>
      <c r="T37" s="134"/>
      <c r="U37" s="133"/>
      <c r="V37" s="134"/>
      <c r="W37" s="133"/>
      <c r="X37" s="134"/>
      <c r="Y37" s="133"/>
      <c r="Z37" s="134"/>
      <c r="AA37" s="133"/>
      <c r="AB37" s="134"/>
      <c r="AC37" s="133"/>
      <c r="AD37" s="134"/>
      <c r="AE37" s="133"/>
      <c r="AF37" s="134"/>
      <c r="AG37" s="133"/>
      <c r="AH37" s="134"/>
      <c r="AI37" s="133"/>
      <c r="AJ37" s="134"/>
      <c r="AK37" s="133"/>
      <c r="AL37" s="134"/>
      <c r="AM37" s="133"/>
      <c r="AN37" s="134"/>
      <c r="AO37" s="133"/>
      <c r="AP37" s="134"/>
      <c r="AQ37" s="133"/>
      <c r="AR37" s="134"/>
      <c r="AS37" s="255">
        <f t="shared" ref="AS37" si="12">B38/B37*100</f>
        <v>0</v>
      </c>
      <c r="AT37" s="256"/>
      <c r="AU37" s="256"/>
      <c r="AV37" s="256"/>
      <c r="AW37" s="256"/>
      <c r="AX37" s="256"/>
      <c r="AY37" s="256"/>
      <c r="AZ37" s="257"/>
      <c r="BA37" s="135">
        <v>1</v>
      </c>
      <c r="BB37" s="44"/>
      <c r="BC37" s="278" t="s">
        <v>136</v>
      </c>
      <c r="BD37" s="278"/>
      <c r="BE37" s="278"/>
      <c r="BF37" s="278" t="s">
        <v>137</v>
      </c>
      <c r="BG37" s="278"/>
      <c r="BH37" s="278"/>
      <c r="BI37" s="279" t="s">
        <v>138</v>
      </c>
      <c r="BJ37" s="278"/>
      <c r="BK37" s="278"/>
      <c r="BL37" s="255" t="s">
        <v>139</v>
      </c>
      <c r="BM37" s="259"/>
      <c r="BN37" s="260"/>
      <c r="BO37" s="44"/>
      <c r="BP37" s="44"/>
      <c r="BQ37" s="44"/>
      <c r="BR37" s="44"/>
      <c r="BS37" s="44"/>
      <c r="BT37" s="44"/>
      <c r="BU37" s="44"/>
      <c r="BV37" s="44"/>
      <c r="BW37" s="44"/>
      <c r="BX37" s="44"/>
      <c r="BY37" s="44"/>
      <c r="BZ37" s="44"/>
      <c r="CA37" s="44"/>
      <c r="CB37" s="44"/>
      <c r="CC37" s="44"/>
      <c r="CD37" s="44"/>
      <c r="CE37" s="44"/>
      <c r="CF37" s="44"/>
    </row>
    <row r="38" spans="1:84" ht="12.75" customHeight="1" x14ac:dyDescent="0.2">
      <c r="A38" s="307"/>
      <c r="B38" s="128">
        <v>0</v>
      </c>
      <c r="C38" s="138"/>
      <c r="D38" s="137" t="s">
        <v>61</v>
      </c>
      <c r="E38" s="133"/>
      <c r="F38" s="134"/>
      <c r="G38" s="133"/>
      <c r="H38" s="134"/>
      <c r="I38" s="133"/>
      <c r="J38" s="134"/>
      <c r="K38" s="133"/>
      <c r="L38" s="134"/>
      <c r="M38" s="131"/>
      <c r="N38" s="132"/>
      <c r="O38" s="133"/>
      <c r="P38" s="134"/>
      <c r="Q38" s="133"/>
      <c r="R38" s="134"/>
      <c r="S38" s="133"/>
      <c r="T38" s="134"/>
      <c r="U38" s="133"/>
      <c r="V38" s="134"/>
      <c r="W38" s="133"/>
      <c r="X38" s="134"/>
      <c r="Y38" s="133"/>
      <c r="Z38" s="134"/>
      <c r="AA38" s="133"/>
      <c r="AB38" s="134"/>
      <c r="AC38" s="133"/>
      <c r="AD38" s="134"/>
      <c r="AE38" s="133"/>
      <c r="AF38" s="134"/>
      <c r="AG38" s="133"/>
      <c r="AH38" s="134"/>
      <c r="AI38" s="133"/>
      <c r="AJ38" s="134"/>
      <c r="AK38" s="133"/>
      <c r="AL38" s="134"/>
      <c r="AM38" s="133"/>
      <c r="AN38" s="134"/>
      <c r="AO38" s="133"/>
      <c r="AP38" s="134"/>
      <c r="AQ38" s="133"/>
      <c r="AR38" s="134"/>
      <c r="AS38" s="255"/>
      <c r="AT38" s="256"/>
      <c r="AU38" s="256"/>
      <c r="AV38" s="256"/>
      <c r="AW38" s="256"/>
      <c r="AX38" s="256"/>
      <c r="AY38" s="256"/>
      <c r="AZ38" s="257"/>
      <c r="BB38" s="44"/>
      <c r="BC38" s="44"/>
      <c r="BD38" s="44"/>
      <c r="BE38" s="44"/>
      <c r="BF38" s="44"/>
      <c r="BG38" s="44"/>
      <c r="BH38" s="32"/>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row>
    <row r="39" spans="1:84" ht="12.75" customHeight="1" x14ac:dyDescent="0.2">
      <c r="A39" s="307"/>
      <c r="B39" s="128">
        <v>12</v>
      </c>
      <c r="C39" s="165" t="s">
        <v>206</v>
      </c>
      <c r="D39" s="130" t="s">
        <v>60</v>
      </c>
      <c r="E39" s="133"/>
      <c r="F39" s="134"/>
      <c r="G39" s="133"/>
      <c r="H39" s="134"/>
      <c r="I39" s="133"/>
      <c r="J39" s="134"/>
      <c r="K39" s="133"/>
      <c r="L39" s="134"/>
      <c r="M39" s="131"/>
      <c r="N39" s="132"/>
      <c r="O39" s="133"/>
      <c r="P39" s="134"/>
      <c r="Q39" s="133"/>
      <c r="R39" s="134"/>
      <c r="S39" s="133"/>
      <c r="T39" s="134"/>
      <c r="U39" s="133"/>
      <c r="V39" s="134"/>
      <c r="W39" s="133"/>
      <c r="X39" s="134"/>
      <c r="Y39" s="133"/>
      <c r="Z39" s="134"/>
      <c r="AA39" s="133"/>
      <c r="AB39" s="134"/>
      <c r="AC39" s="133"/>
      <c r="AD39" s="134"/>
      <c r="AE39" s="133"/>
      <c r="AF39" s="134"/>
      <c r="AG39" s="133"/>
      <c r="AH39" s="134"/>
      <c r="AI39" s="133"/>
      <c r="AJ39" s="134"/>
      <c r="AK39" s="133"/>
      <c r="AL39" s="134"/>
      <c r="AM39" s="133"/>
      <c r="AN39" s="134"/>
      <c r="AO39" s="133"/>
      <c r="AP39" s="134"/>
      <c r="AQ39" s="133"/>
      <c r="AR39" s="134"/>
      <c r="AS39" s="255">
        <f t="shared" ref="AS39" si="13">B40/B39*100</f>
        <v>0</v>
      </c>
      <c r="AT39" s="256"/>
      <c r="AU39" s="256"/>
      <c r="AV39" s="256"/>
      <c r="AW39" s="256"/>
      <c r="AX39" s="256"/>
      <c r="AY39" s="256"/>
      <c r="AZ39" s="257"/>
      <c r="BA39" s="135">
        <f>+B40/B39</f>
        <v>0</v>
      </c>
      <c r="BB39" s="73"/>
      <c r="BC39" s="278" t="s">
        <v>140</v>
      </c>
      <c r="BD39" s="278"/>
      <c r="BE39" s="278"/>
      <c r="BF39" s="255" t="s">
        <v>141</v>
      </c>
      <c r="BG39" s="259"/>
      <c r="BH39" s="260"/>
      <c r="BI39" s="280" t="s">
        <v>142</v>
      </c>
      <c r="BJ39" s="281"/>
      <c r="BK39" s="282"/>
      <c r="BL39" s="44"/>
      <c r="BM39" s="44"/>
      <c r="BN39" s="44"/>
      <c r="BO39" s="44"/>
      <c r="BP39" s="44"/>
      <c r="BQ39" s="44"/>
      <c r="BR39" s="44"/>
      <c r="BS39" s="44"/>
      <c r="BT39" s="44"/>
      <c r="BU39" s="258" t="s">
        <v>143</v>
      </c>
      <c r="BV39" s="259"/>
      <c r="BW39" s="260"/>
      <c r="BX39" s="44"/>
      <c r="BY39" s="44"/>
      <c r="BZ39" s="44"/>
      <c r="CA39" s="44"/>
      <c r="CB39" s="44"/>
      <c r="CC39" s="44"/>
      <c r="CD39" s="44"/>
      <c r="CE39" s="44"/>
      <c r="CF39" s="44"/>
    </row>
    <row r="40" spans="1:84" ht="12.75" customHeight="1" x14ac:dyDescent="0.2">
      <c r="A40" s="307"/>
      <c r="B40" s="128">
        <v>0</v>
      </c>
      <c r="C40" s="138"/>
      <c r="D40" s="137" t="s">
        <v>61</v>
      </c>
      <c r="E40" s="133"/>
      <c r="F40" s="134"/>
      <c r="G40" s="133"/>
      <c r="H40" s="134"/>
      <c r="I40" s="133"/>
      <c r="J40" s="134"/>
      <c r="K40" s="133"/>
      <c r="L40" s="134"/>
      <c r="M40" s="131"/>
      <c r="N40" s="132"/>
      <c r="O40" s="133"/>
      <c r="P40" s="134"/>
      <c r="Q40" s="133"/>
      <c r="R40" s="134"/>
      <c r="S40" s="133"/>
      <c r="T40" s="134"/>
      <c r="U40" s="133"/>
      <c r="V40" s="134"/>
      <c r="W40" s="133"/>
      <c r="X40" s="134"/>
      <c r="Y40" s="133"/>
      <c r="Z40" s="134"/>
      <c r="AA40" s="133"/>
      <c r="AB40" s="134"/>
      <c r="AC40" s="133"/>
      <c r="AD40" s="134"/>
      <c r="AE40" s="133"/>
      <c r="AF40" s="134"/>
      <c r="AG40" s="133"/>
      <c r="AH40" s="134"/>
      <c r="AI40" s="133"/>
      <c r="AJ40" s="134"/>
      <c r="AK40" s="133"/>
      <c r="AL40" s="134"/>
      <c r="AM40" s="133"/>
      <c r="AN40" s="134"/>
      <c r="AO40" s="133"/>
      <c r="AP40" s="134"/>
      <c r="AQ40" s="133"/>
      <c r="AR40" s="134"/>
      <c r="AS40" s="255"/>
      <c r="AT40" s="256"/>
      <c r="AU40" s="256"/>
      <c r="AV40" s="256"/>
      <c r="AW40" s="256"/>
      <c r="AX40" s="256"/>
      <c r="AY40" s="256"/>
      <c r="AZ40" s="257"/>
      <c r="BB40" s="162"/>
      <c r="BC40" s="44"/>
      <c r="BD40" s="44"/>
      <c r="BE40" s="44"/>
      <c r="BF40" s="44"/>
      <c r="BG40" s="44"/>
      <c r="BH40" s="32"/>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row>
    <row r="41" spans="1:84" ht="30" x14ac:dyDescent="0.2">
      <c r="A41" s="307"/>
      <c r="B41" s="169">
        <v>5</v>
      </c>
      <c r="C41" s="170" t="s">
        <v>207</v>
      </c>
      <c r="D41" s="130" t="s">
        <v>60</v>
      </c>
      <c r="E41" s="133"/>
      <c r="F41" s="134"/>
      <c r="G41" s="133"/>
      <c r="H41" s="134"/>
      <c r="I41" s="133"/>
      <c r="J41" s="134"/>
      <c r="K41" s="133"/>
      <c r="L41" s="134"/>
      <c r="M41" s="131"/>
      <c r="N41" s="132"/>
      <c r="O41" s="133"/>
      <c r="P41" s="134"/>
      <c r="Q41" s="133"/>
      <c r="R41" s="134"/>
      <c r="S41" s="133"/>
      <c r="T41" s="134"/>
      <c r="U41" s="133"/>
      <c r="V41" s="134"/>
      <c r="W41" s="133"/>
      <c r="X41" s="134"/>
      <c r="Y41" s="133"/>
      <c r="Z41" s="134"/>
      <c r="AA41" s="133"/>
      <c r="AB41" s="134"/>
      <c r="AC41" s="133"/>
      <c r="AD41" s="134"/>
      <c r="AE41" s="133"/>
      <c r="AF41" s="134"/>
      <c r="AG41" s="133"/>
      <c r="AH41" s="134"/>
      <c r="AI41" s="133"/>
      <c r="AJ41" s="134"/>
      <c r="AK41" s="133"/>
      <c r="AL41" s="134"/>
      <c r="AM41" s="133"/>
      <c r="AN41" s="134"/>
      <c r="AO41" s="133"/>
      <c r="AP41" s="134"/>
      <c r="AQ41" s="133"/>
      <c r="AR41" s="134"/>
      <c r="AS41" s="255">
        <f t="shared" ref="AS41" si="14">B42/B41*100</f>
        <v>0</v>
      </c>
      <c r="AT41" s="256"/>
      <c r="AU41" s="256"/>
      <c r="AV41" s="256"/>
      <c r="AW41" s="256"/>
      <c r="AX41" s="256"/>
      <c r="AY41" s="256"/>
      <c r="AZ41" s="257"/>
      <c r="BA41" s="135">
        <v>1</v>
      </c>
      <c r="BB41" s="162"/>
      <c r="BC41" s="278" t="s">
        <v>144</v>
      </c>
      <c r="BD41" s="278"/>
      <c r="BE41" s="278"/>
      <c r="BF41" s="255" t="s">
        <v>145</v>
      </c>
      <c r="BG41" s="259"/>
      <c r="BH41" s="260"/>
      <c r="BI41" s="255" t="s">
        <v>146</v>
      </c>
      <c r="BJ41" s="259"/>
      <c r="BK41" s="260"/>
      <c r="BL41" s="258" t="s">
        <v>147</v>
      </c>
      <c r="BM41" s="259"/>
      <c r="BN41" s="260"/>
      <c r="BO41" s="44"/>
      <c r="BP41" s="44"/>
      <c r="BQ41" s="44"/>
      <c r="BR41" s="44"/>
      <c r="BS41" s="44"/>
      <c r="BT41" s="44"/>
      <c r="BU41" s="44"/>
      <c r="BV41" s="44"/>
      <c r="BW41" s="44"/>
      <c r="BX41" s="44"/>
      <c r="BY41" s="44"/>
      <c r="BZ41" s="44"/>
      <c r="CA41" s="44"/>
      <c r="CB41" s="44"/>
      <c r="CC41" s="44"/>
      <c r="CD41" s="44"/>
      <c r="CE41" s="44"/>
      <c r="CF41" s="44"/>
    </row>
    <row r="42" spans="1:84" ht="12.75" customHeight="1" x14ac:dyDescent="0.2">
      <c r="A42" s="307"/>
      <c r="B42" s="128">
        <v>0</v>
      </c>
      <c r="C42" s="150"/>
      <c r="D42" s="137" t="s">
        <v>61</v>
      </c>
      <c r="E42" s="133"/>
      <c r="F42" s="134"/>
      <c r="G42" s="133"/>
      <c r="H42" s="134"/>
      <c r="I42" s="133"/>
      <c r="J42" s="134"/>
      <c r="K42" s="133"/>
      <c r="L42" s="134"/>
      <c r="M42" s="131"/>
      <c r="N42" s="132"/>
      <c r="O42" s="133"/>
      <c r="P42" s="134"/>
      <c r="Q42" s="133"/>
      <c r="R42" s="134"/>
      <c r="S42" s="133"/>
      <c r="T42" s="134"/>
      <c r="U42" s="133"/>
      <c r="V42" s="134"/>
      <c r="W42" s="133"/>
      <c r="X42" s="134"/>
      <c r="Y42" s="133"/>
      <c r="Z42" s="134"/>
      <c r="AA42" s="133"/>
      <c r="AB42" s="134"/>
      <c r="AC42" s="133"/>
      <c r="AD42" s="134"/>
      <c r="AE42" s="133"/>
      <c r="AF42" s="134"/>
      <c r="AG42" s="133"/>
      <c r="AH42" s="134"/>
      <c r="AI42" s="133"/>
      <c r="AJ42" s="134"/>
      <c r="AK42" s="133"/>
      <c r="AL42" s="134"/>
      <c r="AM42" s="133"/>
      <c r="AN42" s="134"/>
      <c r="AO42" s="133"/>
      <c r="AP42" s="134"/>
      <c r="AQ42" s="133"/>
      <c r="AR42" s="134"/>
      <c r="AS42" s="255"/>
      <c r="AT42" s="256"/>
      <c r="AU42" s="256"/>
      <c r="AV42" s="256"/>
      <c r="AW42" s="256"/>
      <c r="AX42" s="256"/>
      <c r="AY42" s="256"/>
      <c r="AZ42" s="257"/>
      <c r="BB42" s="162"/>
      <c r="BC42" s="44"/>
      <c r="BD42" s="44"/>
      <c r="BE42" s="44"/>
      <c r="BF42" s="44"/>
      <c r="BG42" s="44"/>
      <c r="BH42" s="32"/>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row>
    <row r="43" spans="1:84" ht="12.75" customHeight="1" x14ac:dyDescent="0.2">
      <c r="A43" s="307"/>
      <c r="B43" s="128">
        <v>2</v>
      </c>
      <c r="C43" s="165" t="s">
        <v>208</v>
      </c>
      <c r="D43" s="130" t="s">
        <v>60</v>
      </c>
      <c r="E43" s="133"/>
      <c r="F43" s="134"/>
      <c r="G43" s="133"/>
      <c r="H43" s="134"/>
      <c r="I43" s="133"/>
      <c r="J43" s="134"/>
      <c r="K43" s="133"/>
      <c r="L43" s="134"/>
      <c r="M43" s="133"/>
      <c r="N43" s="134"/>
      <c r="O43" s="131"/>
      <c r="P43" s="132"/>
      <c r="Q43" s="133"/>
      <c r="R43" s="134"/>
      <c r="S43" s="133"/>
      <c r="T43" s="134"/>
      <c r="U43" s="133"/>
      <c r="V43" s="134"/>
      <c r="W43" s="133"/>
      <c r="X43" s="134"/>
      <c r="Y43" s="133"/>
      <c r="Z43" s="134"/>
      <c r="AA43" s="133"/>
      <c r="AB43" s="134"/>
      <c r="AC43" s="133"/>
      <c r="AD43" s="134"/>
      <c r="AE43" s="133"/>
      <c r="AF43" s="134"/>
      <c r="AG43" s="133"/>
      <c r="AH43" s="134"/>
      <c r="AI43" s="133"/>
      <c r="AJ43" s="134"/>
      <c r="AK43" s="133"/>
      <c r="AL43" s="134"/>
      <c r="AM43" s="133"/>
      <c r="AN43" s="134"/>
      <c r="AO43" s="133"/>
      <c r="AP43" s="134"/>
      <c r="AQ43" s="133"/>
      <c r="AR43" s="134"/>
      <c r="AS43" s="255">
        <f t="shared" ref="AS43" si="15">B44/B43*100</f>
        <v>0</v>
      </c>
      <c r="AT43" s="256"/>
      <c r="AU43" s="256"/>
      <c r="AV43" s="256"/>
      <c r="AW43" s="256"/>
      <c r="AX43" s="256"/>
      <c r="AY43" s="256"/>
      <c r="AZ43" s="257"/>
      <c r="BA43" s="140">
        <f>+B44/B43</f>
        <v>0</v>
      </c>
      <c r="BB43" s="162"/>
      <c r="BC43" s="278" t="s">
        <v>148</v>
      </c>
      <c r="BD43" s="278"/>
      <c r="BE43" s="278"/>
      <c r="BF43" s="255" t="s">
        <v>149</v>
      </c>
      <c r="BG43" s="259"/>
      <c r="BH43" s="260"/>
      <c r="BI43" s="255" t="s">
        <v>150</v>
      </c>
      <c r="BJ43" s="259"/>
      <c r="BK43" s="260"/>
      <c r="BL43" s="44"/>
      <c r="BM43" s="44"/>
      <c r="BN43" s="44"/>
      <c r="BO43" s="44"/>
      <c r="BP43" s="44"/>
      <c r="BQ43" s="44"/>
      <c r="BR43" s="44"/>
      <c r="BS43" s="44"/>
      <c r="BT43" s="44"/>
      <c r="BU43" s="44"/>
      <c r="BV43" s="44"/>
      <c r="BW43" s="44"/>
      <c r="BX43" s="44"/>
      <c r="BY43" s="44"/>
      <c r="BZ43" s="44"/>
      <c r="CA43" s="44"/>
      <c r="CB43" s="44"/>
      <c r="CC43" s="44"/>
      <c r="CD43" s="44"/>
      <c r="CE43" s="44"/>
      <c r="CF43" s="44"/>
    </row>
    <row r="44" spans="1:84" ht="12.75" customHeight="1" x14ac:dyDescent="0.2">
      <c r="A44" s="307"/>
      <c r="B44" s="128">
        <v>0</v>
      </c>
      <c r="C44" s="150"/>
      <c r="D44" s="137" t="s">
        <v>61</v>
      </c>
      <c r="E44" s="133"/>
      <c r="F44" s="134"/>
      <c r="G44" s="133"/>
      <c r="H44" s="134"/>
      <c r="I44" s="133"/>
      <c r="J44" s="134"/>
      <c r="K44" s="133"/>
      <c r="L44" s="134"/>
      <c r="M44" s="133"/>
      <c r="N44" s="134"/>
      <c r="O44" s="131"/>
      <c r="P44" s="132"/>
      <c r="Q44" s="133"/>
      <c r="R44" s="134"/>
      <c r="S44" s="133"/>
      <c r="T44" s="134"/>
      <c r="U44" s="133"/>
      <c r="V44" s="134"/>
      <c r="W44" s="133"/>
      <c r="X44" s="134"/>
      <c r="Y44" s="133"/>
      <c r="Z44" s="134"/>
      <c r="AA44" s="133"/>
      <c r="AB44" s="134"/>
      <c r="AC44" s="133"/>
      <c r="AD44" s="134"/>
      <c r="AE44" s="133"/>
      <c r="AF44" s="134"/>
      <c r="AG44" s="133"/>
      <c r="AH44" s="134"/>
      <c r="AI44" s="133"/>
      <c r="AJ44" s="134"/>
      <c r="AK44" s="133"/>
      <c r="AL44" s="134"/>
      <c r="AM44" s="133"/>
      <c r="AN44" s="134"/>
      <c r="AO44" s="133"/>
      <c r="AP44" s="134"/>
      <c r="AQ44" s="133"/>
      <c r="AR44" s="134"/>
      <c r="AS44" s="255"/>
      <c r="AT44" s="256"/>
      <c r="AU44" s="256"/>
      <c r="AV44" s="256"/>
      <c r="AW44" s="256"/>
      <c r="AX44" s="256"/>
      <c r="AY44" s="256"/>
      <c r="AZ44" s="257"/>
      <c r="BB44" s="162"/>
      <c r="BC44" s="44"/>
      <c r="BD44" s="44"/>
      <c r="BE44" s="44"/>
      <c r="BF44" s="44"/>
      <c r="BG44" s="44"/>
      <c r="BH44" s="32"/>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row>
    <row r="45" spans="1:84" s="38" customFormat="1" ht="30" x14ac:dyDescent="0.2">
      <c r="A45" s="308"/>
      <c r="B45" s="171">
        <v>1</v>
      </c>
      <c r="C45" s="170" t="s">
        <v>209</v>
      </c>
      <c r="D45" s="172" t="s">
        <v>60</v>
      </c>
      <c r="E45" s="133"/>
      <c r="F45" s="134"/>
      <c r="G45" s="133"/>
      <c r="H45" s="134"/>
      <c r="I45" s="133"/>
      <c r="J45" s="134"/>
      <c r="K45" s="133"/>
      <c r="L45" s="134"/>
      <c r="M45" s="133"/>
      <c r="N45" s="134"/>
      <c r="O45" s="131"/>
      <c r="P45" s="132"/>
      <c r="Q45" s="133"/>
      <c r="R45" s="134"/>
      <c r="S45" s="133"/>
      <c r="T45" s="134"/>
      <c r="U45" s="133"/>
      <c r="V45" s="134"/>
      <c r="W45" s="133"/>
      <c r="X45" s="134"/>
      <c r="Y45" s="133"/>
      <c r="Z45" s="134"/>
      <c r="AA45" s="133"/>
      <c r="AB45" s="134"/>
      <c r="AC45" s="133"/>
      <c r="AD45" s="134"/>
      <c r="AE45" s="133"/>
      <c r="AF45" s="134"/>
      <c r="AG45" s="133"/>
      <c r="AH45" s="134"/>
      <c r="AI45" s="133"/>
      <c r="AJ45" s="134"/>
      <c r="AK45" s="133"/>
      <c r="AL45" s="134"/>
      <c r="AM45" s="133"/>
      <c r="AN45" s="134"/>
      <c r="AO45" s="133"/>
      <c r="AP45" s="134"/>
      <c r="AQ45" s="133"/>
      <c r="AR45" s="134"/>
      <c r="AS45" s="255">
        <f t="shared" ref="AS45" si="16">B46/B45*100</f>
        <v>0</v>
      </c>
      <c r="AT45" s="256"/>
      <c r="AU45" s="256"/>
      <c r="AV45" s="256"/>
      <c r="AW45" s="256"/>
      <c r="AX45" s="256"/>
      <c r="AY45" s="256"/>
      <c r="AZ45" s="257"/>
      <c r="BA45" s="173">
        <f>+B46/B45</f>
        <v>0</v>
      </c>
      <c r="BB45" s="73"/>
      <c r="BC45" s="279" t="s">
        <v>151</v>
      </c>
      <c r="BD45" s="279"/>
      <c r="BE45" s="279"/>
      <c r="BF45" s="255" t="s">
        <v>152</v>
      </c>
      <c r="BG45" s="256"/>
      <c r="BH45" s="257"/>
      <c r="BI45" s="255" t="s">
        <v>153</v>
      </c>
      <c r="BJ45" s="256"/>
      <c r="BK45" s="257"/>
      <c r="BL45" s="30"/>
      <c r="BM45" s="30"/>
      <c r="BN45" s="30"/>
      <c r="BO45" s="30"/>
      <c r="BP45" s="30"/>
      <c r="BQ45" s="30"/>
      <c r="BR45" s="30"/>
      <c r="BS45" s="30"/>
      <c r="BT45" s="30"/>
      <c r="BU45" s="30"/>
      <c r="BV45" s="30"/>
      <c r="BW45" s="30"/>
      <c r="BX45" s="30"/>
      <c r="BY45" s="30"/>
      <c r="BZ45" s="30"/>
      <c r="CA45" s="30"/>
      <c r="CB45" s="30"/>
      <c r="CC45" s="30"/>
      <c r="CD45" s="30"/>
      <c r="CE45" s="30"/>
      <c r="CF45" s="30"/>
    </row>
    <row r="46" spans="1:84" ht="12.75" customHeight="1" x14ac:dyDescent="0.2">
      <c r="A46" s="307"/>
      <c r="B46" s="128">
        <v>0</v>
      </c>
      <c r="C46" s="150"/>
      <c r="D46" s="137" t="s">
        <v>61</v>
      </c>
      <c r="E46" s="133"/>
      <c r="F46" s="134"/>
      <c r="G46" s="133"/>
      <c r="H46" s="134"/>
      <c r="I46" s="133"/>
      <c r="J46" s="134"/>
      <c r="K46" s="133"/>
      <c r="L46" s="134"/>
      <c r="M46" s="133"/>
      <c r="N46" s="134"/>
      <c r="O46" s="131"/>
      <c r="P46" s="132"/>
      <c r="Q46" s="133"/>
      <c r="R46" s="134"/>
      <c r="S46" s="133"/>
      <c r="T46" s="134"/>
      <c r="U46" s="133"/>
      <c r="V46" s="134"/>
      <c r="W46" s="133"/>
      <c r="X46" s="134"/>
      <c r="Y46" s="133"/>
      <c r="Z46" s="134"/>
      <c r="AA46" s="133"/>
      <c r="AB46" s="134"/>
      <c r="AC46" s="133"/>
      <c r="AD46" s="134"/>
      <c r="AE46" s="133"/>
      <c r="AF46" s="134"/>
      <c r="AG46" s="133"/>
      <c r="AH46" s="134"/>
      <c r="AI46" s="133"/>
      <c r="AJ46" s="134"/>
      <c r="AK46" s="133"/>
      <c r="AL46" s="134"/>
      <c r="AM46" s="133"/>
      <c r="AN46" s="134"/>
      <c r="AO46" s="133"/>
      <c r="AP46" s="134"/>
      <c r="AQ46" s="133"/>
      <c r="AR46" s="134"/>
      <c r="AS46" s="255"/>
      <c r="AT46" s="256"/>
      <c r="AU46" s="256"/>
      <c r="AV46" s="256"/>
      <c r="AW46" s="256"/>
      <c r="AX46" s="256"/>
      <c r="AY46" s="256"/>
      <c r="AZ46" s="257"/>
      <c r="BB46" s="162"/>
      <c r="BC46" s="44"/>
      <c r="BD46" s="44"/>
      <c r="BE46" s="44"/>
      <c r="BF46" s="44"/>
      <c r="BG46" s="44"/>
      <c r="BH46" s="32"/>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row>
    <row r="47" spans="1:84" ht="12.75" customHeight="1" x14ac:dyDescent="0.2">
      <c r="A47" s="307"/>
      <c r="B47" s="128">
        <v>1</v>
      </c>
      <c r="C47" s="165" t="s">
        <v>210</v>
      </c>
      <c r="D47" s="130" t="s">
        <v>60</v>
      </c>
      <c r="E47" s="133"/>
      <c r="F47" s="134"/>
      <c r="G47" s="133"/>
      <c r="H47" s="134"/>
      <c r="I47" s="133"/>
      <c r="J47" s="134"/>
      <c r="K47" s="133"/>
      <c r="L47" s="134"/>
      <c r="M47" s="133"/>
      <c r="N47" s="134"/>
      <c r="O47" s="131"/>
      <c r="P47" s="132"/>
      <c r="Q47" s="133"/>
      <c r="R47" s="134"/>
      <c r="S47" s="133"/>
      <c r="T47" s="134"/>
      <c r="U47" s="133"/>
      <c r="V47" s="134"/>
      <c r="W47" s="133"/>
      <c r="X47" s="134"/>
      <c r="Y47" s="133"/>
      <c r="Z47" s="134"/>
      <c r="AA47" s="133"/>
      <c r="AB47" s="134"/>
      <c r="AC47" s="133"/>
      <c r="AD47" s="134"/>
      <c r="AE47" s="133"/>
      <c r="AF47" s="134"/>
      <c r="AG47" s="133"/>
      <c r="AH47" s="134"/>
      <c r="AI47" s="133"/>
      <c r="AJ47" s="134"/>
      <c r="AK47" s="133"/>
      <c r="AL47" s="134"/>
      <c r="AM47" s="133"/>
      <c r="AN47" s="134"/>
      <c r="AO47" s="133"/>
      <c r="AP47" s="134"/>
      <c r="AQ47" s="133"/>
      <c r="AR47" s="134"/>
      <c r="AS47" s="255">
        <f t="shared" ref="AS47" si="17">B48/B47*100</f>
        <v>0</v>
      </c>
      <c r="AT47" s="256"/>
      <c r="AU47" s="256"/>
      <c r="AV47" s="256"/>
      <c r="AW47" s="256"/>
      <c r="AX47" s="256"/>
      <c r="AY47" s="256"/>
      <c r="AZ47" s="257"/>
      <c r="BA47" s="140">
        <f>+B48/B47</f>
        <v>0</v>
      </c>
      <c r="BB47" s="162"/>
      <c r="BC47" s="278" t="s">
        <v>154</v>
      </c>
      <c r="BD47" s="278"/>
      <c r="BE47" s="278"/>
      <c r="BF47" s="255" t="s">
        <v>155</v>
      </c>
      <c r="BG47" s="259"/>
      <c r="BH47" s="260"/>
      <c r="BI47" s="258" t="s">
        <v>156</v>
      </c>
      <c r="BJ47" s="259"/>
      <c r="BK47" s="260"/>
      <c r="BL47" s="44"/>
      <c r="BM47" s="44"/>
      <c r="BN47" s="44"/>
      <c r="BO47" s="44"/>
      <c r="BP47" s="44"/>
      <c r="BQ47" s="44"/>
      <c r="BR47" s="44"/>
      <c r="BS47" s="44"/>
      <c r="BT47" s="44"/>
      <c r="BU47" s="44" t="s">
        <v>157</v>
      </c>
      <c r="BV47" s="44"/>
      <c r="BW47" s="44"/>
      <c r="BX47" s="44"/>
      <c r="BY47" s="44"/>
      <c r="BZ47" s="44"/>
      <c r="CA47" s="44"/>
      <c r="CB47" s="44"/>
      <c r="CC47" s="44"/>
      <c r="CD47" s="44"/>
      <c r="CE47" s="44"/>
      <c r="CF47" s="44"/>
    </row>
    <row r="48" spans="1:84" ht="12.75" customHeight="1" x14ac:dyDescent="0.2">
      <c r="A48" s="307"/>
      <c r="B48" s="128">
        <v>0</v>
      </c>
      <c r="C48" s="150"/>
      <c r="D48" s="137" t="s">
        <v>61</v>
      </c>
      <c r="E48" s="133"/>
      <c r="F48" s="134"/>
      <c r="G48" s="133"/>
      <c r="H48" s="134"/>
      <c r="I48" s="133"/>
      <c r="J48" s="134"/>
      <c r="K48" s="133"/>
      <c r="L48" s="134"/>
      <c r="M48" s="133"/>
      <c r="N48" s="134"/>
      <c r="O48" s="131"/>
      <c r="P48" s="132"/>
      <c r="Q48" s="133"/>
      <c r="R48" s="134"/>
      <c r="S48" s="133"/>
      <c r="T48" s="134"/>
      <c r="U48" s="133"/>
      <c r="V48" s="134"/>
      <c r="W48" s="133"/>
      <c r="X48" s="134"/>
      <c r="Y48" s="133"/>
      <c r="Z48" s="134"/>
      <c r="AA48" s="133"/>
      <c r="AB48" s="134"/>
      <c r="AC48" s="133"/>
      <c r="AD48" s="134"/>
      <c r="AE48" s="133"/>
      <c r="AF48" s="134"/>
      <c r="AG48" s="133"/>
      <c r="AH48" s="134"/>
      <c r="AI48" s="133"/>
      <c r="AJ48" s="134"/>
      <c r="AK48" s="133"/>
      <c r="AL48" s="134"/>
      <c r="AM48" s="133"/>
      <c r="AN48" s="134"/>
      <c r="AO48" s="133"/>
      <c r="AP48" s="134"/>
      <c r="AQ48" s="133"/>
      <c r="AR48" s="134"/>
      <c r="AS48" s="255"/>
      <c r="AT48" s="256"/>
      <c r="AU48" s="256"/>
      <c r="AV48" s="256"/>
      <c r="AW48" s="256"/>
      <c r="AX48" s="256"/>
      <c r="AY48" s="256"/>
      <c r="AZ48" s="257"/>
      <c r="BB48" s="44"/>
      <c r="BC48" s="44"/>
      <c r="BD48" s="44"/>
      <c r="BE48" s="44"/>
      <c r="BF48" s="44"/>
      <c r="BG48" s="44"/>
      <c r="BH48" s="32"/>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row>
    <row r="49" spans="1:84" ht="12.75" customHeight="1" x14ac:dyDescent="0.25">
      <c r="A49" s="307"/>
      <c r="B49" s="128">
        <v>1</v>
      </c>
      <c r="C49" s="174" t="s">
        <v>211</v>
      </c>
      <c r="D49" s="130" t="s">
        <v>60</v>
      </c>
      <c r="E49" s="133"/>
      <c r="F49" s="134"/>
      <c r="G49" s="133"/>
      <c r="H49" s="134"/>
      <c r="I49" s="133"/>
      <c r="J49" s="134"/>
      <c r="K49" s="133"/>
      <c r="L49" s="134"/>
      <c r="M49" s="133"/>
      <c r="N49" s="134"/>
      <c r="O49" s="133"/>
      <c r="P49" s="134"/>
      <c r="Q49" s="131"/>
      <c r="R49" s="132"/>
      <c r="S49" s="133"/>
      <c r="T49" s="134"/>
      <c r="U49" s="133"/>
      <c r="V49" s="134"/>
      <c r="W49" s="133"/>
      <c r="X49" s="134"/>
      <c r="Y49" s="133"/>
      <c r="Z49" s="134"/>
      <c r="AA49" s="133"/>
      <c r="AB49" s="134"/>
      <c r="AC49" s="133"/>
      <c r="AD49" s="134"/>
      <c r="AE49" s="133"/>
      <c r="AF49" s="134"/>
      <c r="AG49" s="133"/>
      <c r="AH49" s="134"/>
      <c r="AI49" s="133"/>
      <c r="AJ49" s="134"/>
      <c r="AK49" s="133"/>
      <c r="AL49" s="134"/>
      <c r="AM49" s="133"/>
      <c r="AN49" s="134"/>
      <c r="AO49" s="133"/>
      <c r="AP49" s="134"/>
      <c r="AQ49" s="133"/>
      <c r="AR49" s="134"/>
      <c r="AS49" s="255">
        <f t="shared" ref="AS49" si="18">B50/B49*100</f>
        <v>0</v>
      </c>
      <c r="AT49" s="256"/>
      <c r="AU49" s="256"/>
      <c r="AV49" s="256"/>
      <c r="AW49" s="256"/>
      <c r="AX49" s="256"/>
      <c r="AY49" s="256"/>
      <c r="AZ49" s="257"/>
      <c r="BA49" s="135">
        <f>+B50/B49</f>
        <v>0</v>
      </c>
      <c r="BB49" s="44"/>
      <c r="BC49" s="44"/>
      <c r="BD49" s="44"/>
      <c r="BE49" s="44"/>
      <c r="BF49" s="44"/>
      <c r="BG49" s="44"/>
      <c r="BH49" s="32"/>
      <c r="BI49" s="255" t="s">
        <v>158</v>
      </c>
      <c r="BJ49" s="259"/>
      <c r="BK49" s="260"/>
      <c r="BL49" s="255" t="s">
        <v>159</v>
      </c>
      <c r="BM49" s="259"/>
      <c r="BN49" s="260"/>
      <c r="BO49" s="44"/>
      <c r="BP49" s="44"/>
      <c r="BQ49" s="44"/>
      <c r="BR49" s="44"/>
      <c r="BS49" s="44"/>
      <c r="BT49" s="44"/>
      <c r="BU49" s="44"/>
      <c r="BV49" s="44"/>
      <c r="BW49" s="44"/>
      <c r="BX49" s="44"/>
      <c r="BY49" s="44"/>
      <c r="BZ49" s="44"/>
      <c r="CA49" s="44"/>
      <c r="CB49" s="44"/>
      <c r="CC49" s="44"/>
      <c r="CD49" s="44"/>
      <c r="CE49" s="44"/>
      <c r="CF49" s="44"/>
    </row>
    <row r="50" spans="1:84" ht="12.75" customHeight="1" x14ac:dyDescent="0.25">
      <c r="A50" s="307"/>
      <c r="B50" s="128">
        <v>0</v>
      </c>
      <c r="C50" s="175"/>
      <c r="D50" s="137" t="s">
        <v>61</v>
      </c>
      <c r="E50" s="133"/>
      <c r="F50" s="134"/>
      <c r="G50" s="133"/>
      <c r="H50" s="134"/>
      <c r="I50" s="133"/>
      <c r="J50" s="134"/>
      <c r="K50" s="133"/>
      <c r="L50" s="134"/>
      <c r="M50" s="133"/>
      <c r="N50" s="134"/>
      <c r="O50" s="133"/>
      <c r="P50" s="134"/>
      <c r="Q50" s="131"/>
      <c r="R50" s="132"/>
      <c r="S50" s="133"/>
      <c r="T50" s="134"/>
      <c r="U50" s="133"/>
      <c r="V50" s="134"/>
      <c r="W50" s="133"/>
      <c r="X50" s="134"/>
      <c r="Y50" s="133"/>
      <c r="Z50" s="134"/>
      <c r="AA50" s="133"/>
      <c r="AB50" s="134"/>
      <c r="AC50" s="133"/>
      <c r="AD50" s="134"/>
      <c r="AE50" s="133"/>
      <c r="AF50" s="134"/>
      <c r="AG50" s="133"/>
      <c r="AH50" s="134"/>
      <c r="AI50" s="133"/>
      <c r="AJ50" s="134"/>
      <c r="AK50" s="133"/>
      <c r="AL50" s="134"/>
      <c r="AM50" s="133"/>
      <c r="AN50" s="134"/>
      <c r="AO50" s="133"/>
      <c r="AP50" s="134"/>
      <c r="AQ50" s="133"/>
      <c r="AR50" s="134"/>
      <c r="AS50" s="255"/>
      <c r="AT50" s="256"/>
      <c r="AU50" s="256"/>
      <c r="AV50" s="256"/>
      <c r="AW50" s="256"/>
      <c r="AX50" s="256"/>
      <c r="AY50" s="256"/>
      <c r="AZ50" s="257"/>
      <c r="BB50" s="44"/>
      <c r="BC50" s="44"/>
      <c r="BD50" s="44"/>
      <c r="BE50" s="44"/>
      <c r="BF50" s="44"/>
      <c r="BG50" s="44"/>
      <c r="BH50" s="32"/>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row>
    <row r="51" spans="1:84" ht="12.75" customHeight="1" x14ac:dyDescent="0.2">
      <c r="A51" s="307"/>
      <c r="B51" s="128">
        <v>1</v>
      </c>
      <c r="C51" s="165" t="s">
        <v>212</v>
      </c>
      <c r="D51" s="130" t="s">
        <v>60</v>
      </c>
      <c r="E51" s="133"/>
      <c r="F51" s="134"/>
      <c r="G51" s="133"/>
      <c r="H51" s="134"/>
      <c r="I51" s="133"/>
      <c r="J51" s="134"/>
      <c r="K51" s="133"/>
      <c r="L51" s="134"/>
      <c r="M51" s="133"/>
      <c r="N51" s="134"/>
      <c r="O51" s="133"/>
      <c r="P51" s="134"/>
      <c r="Q51" s="131"/>
      <c r="R51" s="132"/>
      <c r="S51" s="133"/>
      <c r="T51" s="134"/>
      <c r="U51" s="133"/>
      <c r="V51" s="134"/>
      <c r="W51" s="133"/>
      <c r="X51" s="134"/>
      <c r="Y51" s="133"/>
      <c r="Z51" s="134"/>
      <c r="AA51" s="133"/>
      <c r="AB51" s="134"/>
      <c r="AC51" s="133"/>
      <c r="AD51" s="134"/>
      <c r="AE51" s="133"/>
      <c r="AF51" s="134"/>
      <c r="AG51" s="133"/>
      <c r="AH51" s="134"/>
      <c r="AI51" s="133"/>
      <c r="AJ51" s="134"/>
      <c r="AK51" s="133"/>
      <c r="AL51" s="134"/>
      <c r="AM51" s="133"/>
      <c r="AN51" s="134"/>
      <c r="AO51" s="133"/>
      <c r="AP51" s="134"/>
      <c r="AQ51" s="133"/>
      <c r="AR51" s="134"/>
      <c r="AS51" s="255">
        <f t="shared" ref="AS51" si="19">B52/B51*100</f>
        <v>0</v>
      </c>
      <c r="AT51" s="256"/>
      <c r="AU51" s="256"/>
      <c r="AV51" s="256"/>
      <c r="AW51" s="256"/>
      <c r="AX51" s="256"/>
      <c r="AY51" s="256"/>
      <c r="AZ51" s="257"/>
      <c r="BB51" s="44"/>
      <c r="BC51" s="44"/>
      <c r="BD51" s="44"/>
      <c r="BE51" s="44"/>
      <c r="BF51" s="44"/>
      <c r="BG51" s="44"/>
      <c r="BH51" s="32"/>
      <c r="BI51" s="176"/>
      <c r="BJ51" s="177"/>
      <c r="BK51" s="178"/>
      <c r="BL51" s="176"/>
      <c r="BM51" s="177"/>
      <c r="BN51" s="178"/>
      <c r="BO51" s="44"/>
      <c r="BP51" s="44"/>
      <c r="BQ51" s="44"/>
      <c r="BR51" s="44"/>
      <c r="BS51" s="44"/>
      <c r="BT51" s="44"/>
      <c r="BU51" s="44"/>
      <c r="BV51" s="44"/>
      <c r="BW51" s="44"/>
      <c r="BX51" s="44"/>
      <c r="BY51" s="44"/>
      <c r="BZ51" s="44"/>
      <c r="CA51" s="44"/>
      <c r="CB51" s="44"/>
      <c r="CC51" s="44"/>
      <c r="CD51" s="44"/>
      <c r="CE51" s="44"/>
      <c r="CF51" s="44"/>
    </row>
    <row r="52" spans="1:84" ht="12.75" customHeight="1" x14ac:dyDescent="0.25">
      <c r="A52" s="307"/>
      <c r="B52" s="128">
        <v>0</v>
      </c>
      <c r="C52" s="175"/>
      <c r="D52" s="137" t="s">
        <v>61</v>
      </c>
      <c r="E52" s="133"/>
      <c r="F52" s="134"/>
      <c r="G52" s="133"/>
      <c r="H52" s="134"/>
      <c r="I52" s="133"/>
      <c r="J52" s="134"/>
      <c r="K52" s="133"/>
      <c r="L52" s="134"/>
      <c r="M52" s="133"/>
      <c r="N52" s="134"/>
      <c r="O52" s="133"/>
      <c r="P52" s="134"/>
      <c r="Q52" s="131"/>
      <c r="R52" s="132"/>
      <c r="S52" s="133"/>
      <c r="T52" s="134"/>
      <c r="U52" s="133"/>
      <c r="V52" s="134"/>
      <c r="W52" s="133"/>
      <c r="X52" s="134"/>
      <c r="Y52" s="133"/>
      <c r="Z52" s="134"/>
      <c r="AA52" s="133"/>
      <c r="AB52" s="134"/>
      <c r="AC52" s="133"/>
      <c r="AD52" s="134"/>
      <c r="AE52" s="133"/>
      <c r="AF52" s="134"/>
      <c r="AG52" s="133"/>
      <c r="AH52" s="134"/>
      <c r="AI52" s="133"/>
      <c r="AJ52" s="134"/>
      <c r="AK52" s="133"/>
      <c r="AL52" s="134"/>
      <c r="AM52" s="133"/>
      <c r="AN52" s="134"/>
      <c r="AO52" s="133"/>
      <c r="AP52" s="134"/>
      <c r="AQ52" s="133"/>
      <c r="AR52" s="134"/>
      <c r="AS52" s="255"/>
      <c r="AT52" s="256"/>
      <c r="AU52" s="256"/>
      <c r="AV52" s="256"/>
      <c r="AW52" s="256"/>
      <c r="AX52" s="256"/>
      <c r="AY52" s="256"/>
      <c r="AZ52" s="257"/>
      <c r="BB52" s="44"/>
      <c r="BC52" s="44"/>
      <c r="BD52" s="44"/>
      <c r="BE52" s="44"/>
      <c r="BF52" s="44"/>
      <c r="BG52" s="44"/>
      <c r="BH52" s="32"/>
      <c r="BI52" s="176"/>
      <c r="BJ52" s="177"/>
      <c r="BK52" s="178"/>
      <c r="BL52" s="176"/>
      <c r="BM52" s="177"/>
      <c r="BN52" s="178"/>
      <c r="BO52" s="44"/>
      <c r="BP52" s="44"/>
      <c r="BQ52" s="44"/>
      <c r="BR52" s="44"/>
      <c r="BS52" s="44"/>
      <c r="BT52" s="44"/>
      <c r="BU52" s="44"/>
      <c r="BV52" s="44"/>
      <c r="BW52" s="44"/>
      <c r="BX52" s="44"/>
      <c r="BY52" s="44"/>
      <c r="BZ52" s="44"/>
      <c r="CA52" s="44"/>
      <c r="CB52" s="44"/>
      <c r="CC52" s="44"/>
      <c r="CD52" s="44"/>
      <c r="CE52" s="44"/>
      <c r="CF52" s="44"/>
    </row>
    <row r="53" spans="1:84" ht="12.75" customHeight="1" x14ac:dyDescent="0.2">
      <c r="A53" s="307"/>
      <c r="B53" s="128">
        <v>16</v>
      </c>
      <c r="C53" s="165" t="s">
        <v>213</v>
      </c>
      <c r="D53" s="130" t="s">
        <v>60</v>
      </c>
      <c r="E53" s="133"/>
      <c r="F53" s="134"/>
      <c r="G53" s="133"/>
      <c r="H53" s="134"/>
      <c r="I53" s="133"/>
      <c r="J53" s="134"/>
      <c r="K53" s="133"/>
      <c r="L53" s="134"/>
      <c r="M53" s="133"/>
      <c r="N53" s="134"/>
      <c r="O53" s="133"/>
      <c r="P53" s="134"/>
      <c r="Q53" s="131"/>
      <c r="R53" s="132"/>
      <c r="S53" s="133"/>
      <c r="T53" s="134"/>
      <c r="U53" s="133"/>
      <c r="V53" s="134"/>
      <c r="W53" s="133"/>
      <c r="X53" s="134"/>
      <c r="Y53" s="133"/>
      <c r="Z53" s="134"/>
      <c r="AA53" s="133"/>
      <c r="AB53" s="134"/>
      <c r="AC53" s="133"/>
      <c r="AD53" s="134"/>
      <c r="AE53" s="133"/>
      <c r="AF53" s="134"/>
      <c r="AG53" s="133"/>
      <c r="AH53" s="134"/>
      <c r="AI53" s="133"/>
      <c r="AJ53" s="134"/>
      <c r="AK53" s="133"/>
      <c r="AL53" s="134"/>
      <c r="AM53" s="133"/>
      <c r="AN53" s="134"/>
      <c r="AO53" s="133"/>
      <c r="AP53" s="134"/>
      <c r="AQ53" s="133"/>
      <c r="AR53" s="134"/>
      <c r="AS53" s="255">
        <f t="shared" ref="AS53" si="20">B54/B53*100</f>
        <v>0</v>
      </c>
      <c r="AT53" s="256"/>
      <c r="AU53" s="256"/>
      <c r="AV53" s="256"/>
      <c r="AW53" s="256"/>
      <c r="AX53" s="256"/>
      <c r="AY53" s="256"/>
      <c r="AZ53" s="257"/>
      <c r="BA53" s="135">
        <f>+B54/B53</f>
        <v>0</v>
      </c>
      <c r="BB53" s="44"/>
      <c r="BC53" s="44"/>
      <c r="BD53" s="44"/>
      <c r="BE53" s="44"/>
      <c r="BF53" s="44"/>
      <c r="BG53" s="44"/>
      <c r="BH53" s="32"/>
      <c r="BI53" s="255" t="s">
        <v>160</v>
      </c>
      <c r="BJ53" s="259"/>
      <c r="BK53" s="260"/>
      <c r="BL53" s="275" t="s">
        <v>161</v>
      </c>
      <c r="BM53" s="263"/>
      <c r="BN53" s="264"/>
      <c r="BO53" s="44"/>
      <c r="BP53" s="44"/>
      <c r="BQ53" s="44"/>
      <c r="BR53" s="44"/>
      <c r="BS53" s="44"/>
      <c r="BT53" s="44"/>
      <c r="BU53" s="44"/>
      <c r="BV53" s="44"/>
      <c r="BW53" s="44"/>
      <c r="BX53" s="44"/>
      <c r="BY53" s="44"/>
      <c r="BZ53" s="44"/>
      <c r="CA53" s="44"/>
      <c r="CB53" s="44"/>
      <c r="CC53" s="44"/>
      <c r="CD53" s="44"/>
      <c r="CE53" s="44"/>
      <c r="CF53" s="44"/>
    </row>
    <row r="54" spans="1:84" ht="12.75" customHeight="1" x14ac:dyDescent="0.25">
      <c r="A54" s="307"/>
      <c r="B54" s="128">
        <v>0</v>
      </c>
      <c r="C54" s="175"/>
      <c r="D54" s="137" t="s">
        <v>61</v>
      </c>
      <c r="E54" s="133"/>
      <c r="F54" s="134"/>
      <c r="G54" s="133"/>
      <c r="H54" s="134"/>
      <c r="I54" s="133"/>
      <c r="J54" s="134"/>
      <c r="K54" s="133"/>
      <c r="L54" s="134"/>
      <c r="M54" s="133"/>
      <c r="N54" s="134"/>
      <c r="O54" s="133"/>
      <c r="P54" s="134"/>
      <c r="Q54" s="131"/>
      <c r="R54" s="132"/>
      <c r="S54" s="133"/>
      <c r="T54" s="134"/>
      <c r="U54" s="133"/>
      <c r="V54" s="134"/>
      <c r="W54" s="133"/>
      <c r="X54" s="134"/>
      <c r="Y54" s="133"/>
      <c r="Z54" s="134"/>
      <c r="AA54" s="133"/>
      <c r="AB54" s="134"/>
      <c r="AC54" s="133"/>
      <c r="AD54" s="134"/>
      <c r="AE54" s="133"/>
      <c r="AF54" s="134"/>
      <c r="AG54" s="133"/>
      <c r="AH54" s="134"/>
      <c r="AI54" s="133"/>
      <c r="AJ54" s="134"/>
      <c r="AK54" s="133"/>
      <c r="AL54" s="134"/>
      <c r="AM54" s="133"/>
      <c r="AN54" s="134"/>
      <c r="AO54" s="133"/>
      <c r="AP54" s="134"/>
      <c r="AQ54" s="133"/>
      <c r="AR54" s="134"/>
      <c r="AS54" s="255"/>
      <c r="AT54" s="256"/>
      <c r="AU54" s="256"/>
      <c r="AV54" s="256"/>
      <c r="AW54" s="256"/>
      <c r="AX54" s="256"/>
      <c r="AY54" s="256"/>
      <c r="AZ54" s="257"/>
      <c r="BB54" s="44"/>
      <c r="BC54" s="44"/>
      <c r="BD54" s="44"/>
      <c r="BE54" s="44"/>
      <c r="BF54" s="44"/>
      <c r="BG54" s="44"/>
      <c r="BH54" s="32"/>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row>
    <row r="55" spans="1:84" s="184" customFormat="1" ht="12.75" customHeight="1" x14ac:dyDescent="0.2">
      <c r="A55" s="307"/>
      <c r="B55" s="136">
        <v>11</v>
      </c>
      <c r="C55" s="179" t="s">
        <v>214</v>
      </c>
      <c r="D55" s="130" t="s">
        <v>60</v>
      </c>
      <c r="E55" s="133"/>
      <c r="F55" s="134"/>
      <c r="G55" s="133"/>
      <c r="H55" s="134"/>
      <c r="I55" s="133"/>
      <c r="J55" s="134"/>
      <c r="K55" s="133"/>
      <c r="L55" s="134"/>
      <c r="M55" s="133"/>
      <c r="N55" s="134"/>
      <c r="O55" s="133"/>
      <c r="P55" s="134"/>
      <c r="Q55" s="180"/>
      <c r="R55" s="181"/>
      <c r="S55" s="131"/>
      <c r="T55" s="132"/>
      <c r="U55" s="133"/>
      <c r="V55" s="134"/>
      <c r="W55" s="133"/>
      <c r="X55" s="134"/>
      <c r="Y55" s="133"/>
      <c r="Z55" s="134"/>
      <c r="AA55" s="133"/>
      <c r="AB55" s="134"/>
      <c r="AC55" s="133"/>
      <c r="AD55" s="134"/>
      <c r="AE55" s="133"/>
      <c r="AF55" s="134"/>
      <c r="AG55" s="133"/>
      <c r="AH55" s="134"/>
      <c r="AI55" s="133"/>
      <c r="AJ55" s="134"/>
      <c r="AK55" s="133"/>
      <c r="AL55" s="134"/>
      <c r="AM55" s="133"/>
      <c r="AN55" s="134"/>
      <c r="AO55" s="133"/>
      <c r="AP55" s="134"/>
      <c r="AQ55" s="133"/>
      <c r="AR55" s="134"/>
      <c r="AS55" s="255">
        <f t="shared" ref="AS55" si="21">B56/B55*100</f>
        <v>0</v>
      </c>
      <c r="AT55" s="256"/>
      <c r="AU55" s="256"/>
      <c r="AV55" s="256"/>
      <c r="AW55" s="256"/>
      <c r="AX55" s="256"/>
      <c r="AY55" s="256"/>
      <c r="AZ55" s="257"/>
      <c r="BA55" s="182">
        <f>+B56/B55</f>
        <v>0</v>
      </c>
      <c r="BB55" s="162"/>
      <c r="BC55" s="162"/>
      <c r="BD55" s="162"/>
      <c r="BE55" s="162"/>
      <c r="BF55" s="162"/>
      <c r="BG55" s="162"/>
      <c r="BH55" s="183"/>
      <c r="BI55" s="272" t="s">
        <v>162</v>
      </c>
      <c r="BJ55" s="276"/>
      <c r="BK55" s="277"/>
      <c r="BL55" s="268" t="s">
        <v>163</v>
      </c>
      <c r="BM55" s="269"/>
      <c r="BN55" s="270"/>
      <c r="BO55" s="162"/>
      <c r="BP55" s="162"/>
      <c r="BQ55" s="162"/>
      <c r="BR55" s="162"/>
      <c r="BS55" s="162"/>
      <c r="BT55" s="162"/>
      <c r="BU55" s="162"/>
      <c r="BV55" s="162"/>
      <c r="BW55" s="162"/>
      <c r="BX55" s="162"/>
      <c r="BY55" s="162"/>
      <c r="BZ55" s="162"/>
      <c r="CA55" s="162"/>
      <c r="CB55" s="162"/>
      <c r="CC55" s="162"/>
      <c r="CD55" s="162"/>
      <c r="CE55" s="162"/>
      <c r="CF55" s="162"/>
    </row>
    <row r="56" spans="1:84" ht="12.75" customHeight="1" x14ac:dyDescent="0.25">
      <c r="A56" s="307"/>
      <c r="B56" s="128">
        <v>0</v>
      </c>
      <c r="C56" s="175"/>
      <c r="D56" s="137" t="s">
        <v>61</v>
      </c>
      <c r="E56" s="133"/>
      <c r="F56" s="134"/>
      <c r="G56" s="133"/>
      <c r="H56" s="134"/>
      <c r="I56" s="133"/>
      <c r="J56" s="134"/>
      <c r="K56" s="133"/>
      <c r="L56" s="134"/>
      <c r="M56" s="133"/>
      <c r="N56" s="134"/>
      <c r="O56" s="133"/>
      <c r="P56" s="134"/>
      <c r="Q56" s="180"/>
      <c r="R56" s="181"/>
      <c r="S56" s="131"/>
      <c r="T56" s="132"/>
      <c r="U56" s="133"/>
      <c r="V56" s="134"/>
      <c r="W56" s="133"/>
      <c r="X56" s="134"/>
      <c r="Y56" s="133"/>
      <c r="Z56" s="134"/>
      <c r="AA56" s="133"/>
      <c r="AB56" s="134"/>
      <c r="AC56" s="133"/>
      <c r="AD56" s="134"/>
      <c r="AE56" s="133"/>
      <c r="AF56" s="134"/>
      <c r="AG56" s="133"/>
      <c r="AH56" s="134"/>
      <c r="AI56" s="133"/>
      <c r="AJ56" s="134"/>
      <c r="AK56" s="133"/>
      <c r="AL56" s="134"/>
      <c r="AM56" s="133"/>
      <c r="AN56" s="134"/>
      <c r="AO56" s="133"/>
      <c r="AP56" s="134"/>
      <c r="AQ56" s="133"/>
      <c r="AR56" s="134"/>
      <c r="AS56" s="255"/>
      <c r="AT56" s="256"/>
      <c r="AU56" s="256"/>
      <c r="AV56" s="256"/>
      <c r="AW56" s="256"/>
      <c r="AX56" s="256"/>
      <c r="AY56" s="256"/>
      <c r="AZ56" s="257"/>
      <c r="BB56" s="44"/>
      <c r="BC56" s="44"/>
      <c r="BD56" s="44"/>
      <c r="BE56" s="44"/>
      <c r="BF56" s="44"/>
      <c r="BG56" s="44"/>
      <c r="BH56" s="32"/>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row>
    <row r="57" spans="1:84" ht="12.75" customHeight="1" x14ac:dyDescent="0.2">
      <c r="A57" s="307"/>
      <c r="B57" s="128">
        <v>40</v>
      </c>
      <c r="C57" s="165" t="s">
        <v>215</v>
      </c>
      <c r="D57" s="130" t="s">
        <v>60</v>
      </c>
      <c r="E57" s="133"/>
      <c r="F57" s="134"/>
      <c r="G57" s="133"/>
      <c r="H57" s="134"/>
      <c r="I57" s="133"/>
      <c r="J57" s="134"/>
      <c r="K57" s="133"/>
      <c r="L57" s="134"/>
      <c r="M57" s="133"/>
      <c r="N57" s="134"/>
      <c r="O57" s="133"/>
      <c r="P57" s="134"/>
      <c r="Q57" s="133"/>
      <c r="R57" s="134"/>
      <c r="S57" s="131"/>
      <c r="T57" s="132"/>
      <c r="U57" s="133"/>
      <c r="V57" s="134"/>
      <c r="W57" s="133"/>
      <c r="X57" s="134"/>
      <c r="Y57" s="133"/>
      <c r="Z57" s="134"/>
      <c r="AA57" s="133"/>
      <c r="AB57" s="134"/>
      <c r="AC57" s="133"/>
      <c r="AD57" s="134"/>
      <c r="AE57" s="133"/>
      <c r="AF57" s="134"/>
      <c r="AG57" s="133"/>
      <c r="AH57" s="134"/>
      <c r="AI57" s="133"/>
      <c r="AJ57" s="134"/>
      <c r="AK57" s="133"/>
      <c r="AL57" s="134"/>
      <c r="AM57" s="133"/>
      <c r="AN57" s="134"/>
      <c r="AO57" s="133"/>
      <c r="AP57" s="134"/>
      <c r="AQ57" s="133"/>
      <c r="AR57" s="134"/>
      <c r="AS57" s="255">
        <f t="shared" ref="AS57" si="22">B58/B57*100</f>
        <v>0</v>
      </c>
      <c r="AT57" s="256"/>
      <c r="AU57" s="256"/>
      <c r="AV57" s="256"/>
      <c r="AW57" s="256"/>
      <c r="AX57" s="256"/>
      <c r="AY57" s="256"/>
      <c r="AZ57" s="257"/>
      <c r="BA57" s="135">
        <f>+B58/B57</f>
        <v>0</v>
      </c>
      <c r="BB57" s="44"/>
      <c r="BC57" s="44"/>
      <c r="BD57" s="44"/>
      <c r="BE57" s="44"/>
      <c r="BF57" s="44"/>
      <c r="BG57" s="44"/>
      <c r="BH57" s="32"/>
      <c r="BI57" s="255" t="s">
        <v>164</v>
      </c>
      <c r="BJ57" s="259"/>
      <c r="BK57" s="260"/>
      <c r="BL57" s="258" t="s">
        <v>165</v>
      </c>
      <c r="BM57" s="259"/>
      <c r="BN57" s="260"/>
      <c r="BO57" s="44"/>
      <c r="BP57" s="44"/>
      <c r="BQ57" s="44"/>
      <c r="BR57" s="255" t="s">
        <v>166</v>
      </c>
      <c r="BS57" s="259"/>
      <c r="BT57" s="260"/>
      <c r="BU57" s="44"/>
      <c r="BV57" s="44"/>
      <c r="BW57" s="44"/>
      <c r="BX57" s="44"/>
      <c r="BY57" s="44"/>
      <c r="BZ57" s="44"/>
      <c r="CA57" s="44"/>
      <c r="CB57" s="44"/>
      <c r="CC57" s="44"/>
      <c r="CD57" s="44"/>
      <c r="CE57" s="44"/>
      <c r="CF57" s="44"/>
    </row>
    <row r="58" spans="1:84" ht="12.75" customHeight="1" x14ac:dyDescent="0.25">
      <c r="A58" s="307"/>
      <c r="B58" s="128">
        <v>0</v>
      </c>
      <c r="C58" s="175"/>
      <c r="D58" s="137" t="s">
        <v>61</v>
      </c>
      <c r="E58" s="133"/>
      <c r="F58" s="134"/>
      <c r="G58" s="133"/>
      <c r="H58" s="134"/>
      <c r="I58" s="133"/>
      <c r="J58" s="134"/>
      <c r="K58" s="133"/>
      <c r="L58" s="134"/>
      <c r="M58" s="133"/>
      <c r="N58" s="134"/>
      <c r="O58" s="133"/>
      <c r="P58" s="134"/>
      <c r="Q58" s="133"/>
      <c r="R58" s="134"/>
      <c r="S58" s="131"/>
      <c r="T58" s="132"/>
      <c r="U58" s="133"/>
      <c r="V58" s="134"/>
      <c r="W58" s="133"/>
      <c r="X58" s="134"/>
      <c r="Y58" s="133"/>
      <c r="Z58" s="134"/>
      <c r="AA58" s="133"/>
      <c r="AB58" s="134"/>
      <c r="AC58" s="133"/>
      <c r="AD58" s="134"/>
      <c r="AE58" s="133"/>
      <c r="AF58" s="134"/>
      <c r="AG58" s="133"/>
      <c r="AH58" s="134"/>
      <c r="AI58" s="133"/>
      <c r="AJ58" s="134"/>
      <c r="AK58" s="133"/>
      <c r="AL58" s="134"/>
      <c r="AM58" s="133"/>
      <c r="AN58" s="134"/>
      <c r="AO58" s="133"/>
      <c r="AP58" s="134"/>
      <c r="AQ58" s="133"/>
      <c r="AR58" s="134"/>
      <c r="AS58" s="255"/>
      <c r="AT58" s="256"/>
      <c r="AU58" s="256"/>
      <c r="AV58" s="256"/>
      <c r="AW58" s="256"/>
      <c r="AX58" s="256"/>
      <c r="AY58" s="256"/>
      <c r="AZ58" s="257"/>
      <c r="BB58" s="44"/>
      <c r="BC58" s="44"/>
      <c r="BD58" s="44"/>
      <c r="BE58" s="44"/>
      <c r="BF58" s="44"/>
      <c r="BG58" s="44"/>
      <c r="BH58" s="32"/>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row>
    <row r="59" spans="1:84" ht="12.75" customHeight="1" x14ac:dyDescent="0.2">
      <c r="A59" s="307"/>
      <c r="B59" s="128">
        <v>1</v>
      </c>
      <c r="C59" s="179" t="s">
        <v>216</v>
      </c>
      <c r="D59" s="130" t="s">
        <v>60</v>
      </c>
      <c r="E59" s="133"/>
      <c r="F59" s="134"/>
      <c r="G59" s="133"/>
      <c r="H59" s="134"/>
      <c r="I59" s="133"/>
      <c r="J59" s="134"/>
      <c r="K59" s="133"/>
      <c r="L59" s="134"/>
      <c r="M59" s="133"/>
      <c r="N59" s="134"/>
      <c r="O59" s="133"/>
      <c r="P59" s="134"/>
      <c r="Q59" s="133"/>
      <c r="R59" s="134"/>
      <c r="S59" s="131"/>
      <c r="T59" s="132"/>
      <c r="U59" s="133"/>
      <c r="V59" s="134"/>
      <c r="W59" s="133"/>
      <c r="X59" s="134"/>
      <c r="Y59" s="133"/>
      <c r="Z59" s="134"/>
      <c r="AA59" s="133"/>
      <c r="AB59" s="134"/>
      <c r="AC59" s="133"/>
      <c r="AD59" s="134"/>
      <c r="AE59" s="133"/>
      <c r="AF59" s="134"/>
      <c r="AG59" s="133"/>
      <c r="AH59" s="134"/>
      <c r="AI59" s="133"/>
      <c r="AJ59" s="134"/>
      <c r="AK59" s="133"/>
      <c r="AL59" s="134"/>
      <c r="AM59" s="133"/>
      <c r="AN59" s="134"/>
      <c r="AO59" s="133"/>
      <c r="AP59" s="134"/>
      <c r="AQ59" s="133"/>
      <c r="AR59" s="134"/>
      <c r="AS59" s="255">
        <f t="shared" ref="AS59" si="23">B60/B59*100</f>
        <v>0</v>
      </c>
      <c r="AT59" s="256"/>
      <c r="AU59" s="256"/>
      <c r="AV59" s="256"/>
      <c r="AW59" s="256"/>
      <c r="AX59" s="256"/>
      <c r="AY59" s="256"/>
      <c r="AZ59" s="257"/>
      <c r="BA59" s="140">
        <f>+B60/B59</f>
        <v>0</v>
      </c>
      <c r="BB59" s="44"/>
      <c r="BC59" s="44"/>
      <c r="BD59" s="44"/>
      <c r="BE59" s="44"/>
      <c r="BF59" s="44"/>
      <c r="BG59" s="44"/>
      <c r="BH59" s="32"/>
      <c r="BI59" s="255" t="s">
        <v>167</v>
      </c>
      <c r="BJ59" s="259"/>
      <c r="BK59" s="260"/>
      <c r="BL59" s="258" t="s">
        <v>168</v>
      </c>
      <c r="BM59" s="259"/>
      <c r="BN59" s="260"/>
      <c r="BO59" s="44"/>
      <c r="BP59" s="44"/>
      <c r="BQ59" s="44"/>
      <c r="BR59" s="44"/>
      <c r="BS59" s="44"/>
      <c r="BT59" s="44"/>
      <c r="BU59" s="44"/>
      <c r="BV59" s="44"/>
      <c r="BW59" s="44"/>
      <c r="BX59" s="44"/>
      <c r="BY59" s="44"/>
      <c r="BZ59" s="44"/>
      <c r="CA59" s="44"/>
      <c r="CB59" s="44"/>
      <c r="CC59" s="44"/>
      <c r="CD59" s="44"/>
      <c r="CE59" s="44"/>
      <c r="CF59" s="44"/>
    </row>
    <row r="60" spans="1:84" ht="12.75" customHeight="1" x14ac:dyDescent="0.2">
      <c r="A60" s="307"/>
      <c r="B60" s="128">
        <v>0</v>
      </c>
      <c r="C60" s="179"/>
      <c r="D60" s="137" t="s">
        <v>61</v>
      </c>
      <c r="E60" s="133"/>
      <c r="F60" s="134"/>
      <c r="G60" s="133"/>
      <c r="H60" s="134"/>
      <c r="I60" s="133"/>
      <c r="J60" s="134"/>
      <c r="K60" s="133"/>
      <c r="L60" s="134"/>
      <c r="M60" s="133"/>
      <c r="N60" s="134"/>
      <c r="O60" s="133"/>
      <c r="P60" s="134"/>
      <c r="Q60" s="133"/>
      <c r="R60" s="134"/>
      <c r="S60" s="131"/>
      <c r="T60" s="132"/>
      <c r="U60" s="133"/>
      <c r="V60" s="134"/>
      <c r="W60" s="133"/>
      <c r="X60" s="134"/>
      <c r="Y60" s="133"/>
      <c r="Z60" s="134"/>
      <c r="AA60" s="133"/>
      <c r="AB60" s="134"/>
      <c r="AC60" s="133"/>
      <c r="AD60" s="134"/>
      <c r="AE60" s="133"/>
      <c r="AF60" s="134"/>
      <c r="AG60" s="133"/>
      <c r="AH60" s="134"/>
      <c r="AI60" s="133"/>
      <c r="AJ60" s="134"/>
      <c r="AK60" s="133"/>
      <c r="AL60" s="134"/>
      <c r="AM60" s="133"/>
      <c r="AN60" s="134"/>
      <c r="AO60" s="133"/>
      <c r="AP60" s="134"/>
      <c r="AQ60" s="133"/>
      <c r="AR60" s="134"/>
      <c r="AS60" s="255"/>
      <c r="AT60" s="256"/>
      <c r="AU60" s="256"/>
      <c r="AV60" s="256"/>
      <c r="AW60" s="256"/>
      <c r="AX60" s="256"/>
      <c r="AY60" s="256"/>
      <c r="AZ60" s="257"/>
      <c r="BB60" s="44"/>
      <c r="BC60" s="44"/>
      <c r="BD60" s="44"/>
      <c r="BE60" s="44"/>
      <c r="BF60" s="44"/>
      <c r="BG60" s="44"/>
      <c r="BH60" s="32"/>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row>
    <row r="61" spans="1:84" s="184" customFormat="1" ht="12.75" customHeight="1" x14ac:dyDescent="0.2">
      <c r="A61" s="307"/>
      <c r="B61" s="185">
        <v>1</v>
      </c>
      <c r="C61" s="165" t="s">
        <v>217</v>
      </c>
      <c r="D61" s="130" t="s">
        <v>60</v>
      </c>
      <c r="E61" s="133"/>
      <c r="F61" s="134"/>
      <c r="G61" s="133"/>
      <c r="H61" s="134"/>
      <c r="I61" s="133"/>
      <c r="J61" s="134"/>
      <c r="K61" s="133"/>
      <c r="L61" s="134"/>
      <c r="M61" s="133"/>
      <c r="N61" s="134"/>
      <c r="O61" s="133"/>
      <c r="P61" s="134"/>
      <c r="Q61" s="133"/>
      <c r="R61" s="134"/>
      <c r="S61" s="131"/>
      <c r="T61" s="132"/>
      <c r="U61" s="133"/>
      <c r="V61" s="134"/>
      <c r="W61" s="133"/>
      <c r="X61" s="134"/>
      <c r="Y61" s="133"/>
      <c r="Z61" s="134"/>
      <c r="AA61" s="133"/>
      <c r="AB61" s="134"/>
      <c r="AC61" s="133"/>
      <c r="AD61" s="134"/>
      <c r="AE61" s="133"/>
      <c r="AF61" s="134"/>
      <c r="AG61" s="133"/>
      <c r="AH61" s="134"/>
      <c r="AI61" s="133"/>
      <c r="AJ61" s="134"/>
      <c r="AK61" s="133"/>
      <c r="AL61" s="134"/>
      <c r="AM61" s="133"/>
      <c r="AN61" s="134"/>
      <c r="AO61" s="133"/>
      <c r="AP61" s="134"/>
      <c r="AQ61" s="133"/>
      <c r="AR61" s="134"/>
      <c r="AS61" s="255">
        <f t="shared" ref="AS61" si="24">B62/B61*100</f>
        <v>0</v>
      </c>
      <c r="AT61" s="256"/>
      <c r="AU61" s="256"/>
      <c r="AV61" s="256"/>
      <c r="AW61" s="256"/>
      <c r="AX61" s="256"/>
      <c r="AY61" s="256"/>
      <c r="AZ61" s="257"/>
      <c r="BA61" s="135">
        <v>1</v>
      </c>
      <c r="BB61" s="162"/>
      <c r="BC61" s="162"/>
      <c r="BD61" s="162"/>
      <c r="BE61" s="162"/>
      <c r="BF61" s="162"/>
      <c r="BG61" s="162"/>
      <c r="BH61" s="183"/>
      <c r="BI61" s="162"/>
      <c r="BJ61" s="162"/>
      <c r="BK61" s="162"/>
      <c r="BL61" s="268" t="s">
        <v>169</v>
      </c>
      <c r="BM61" s="269"/>
      <c r="BN61" s="270"/>
      <c r="BO61" s="273" t="s">
        <v>170</v>
      </c>
      <c r="BP61" s="271"/>
      <c r="BQ61" s="271"/>
      <c r="BR61" s="162"/>
      <c r="BS61" s="162"/>
      <c r="BT61" s="162"/>
      <c r="BU61" s="162"/>
      <c r="BV61" s="162"/>
      <c r="BW61" s="162"/>
      <c r="BX61" s="162"/>
      <c r="BY61" s="162"/>
      <c r="BZ61" s="162"/>
      <c r="CA61" s="162"/>
      <c r="CB61" s="162"/>
      <c r="CC61" s="162"/>
      <c r="CD61" s="162"/>
      <c r="CE61" s="162"/>
      <c r="CF61" s="162"/>
    </row>
    <row r="62" spans="1:84" s="184" customFormat="1" ht="12.75" customHeight="1" x14ac:dyDescent="0.2">
      <c r="A62" s="307"/>
      <c r="B62" s="185">
        <v>0</v>
      </c>
      <c r="C62" s="179"/>
      <c r="D62" s="137" t="s">
        <v>61</v>
      </c>
      <c r="E62" s="133"/>
      <c r="F62" s="134"/>
      <c r="G62" s="133"/>
      <c r="H62" s="134"/>
      <c r="I62" s="133"/>
      <c r="J62" s="134"/>
      <c r="K62" s="133"/>
      <c r="L62" s="134"/>
      <c r="M62" s="133"/>
      <c r="N62" s="134"/>
      <c r="O62" s="133"/>
      <c r="P62" s="134"/>
      <c r="Q62" s="133"/>
      <c r="R62" s="134"/>
      <c r="S62" s="180"/>
      <c r="T62" s="181"/>
      <c r="U62" s="131"/>
      <c r="V62" s="132"/>
      <c r="W62" s="133"/>
      <c r="X62" s="134"/>
      <c r="Y62" s="133"/>
      <c r="Z62" s="134"/>
      <c r="AA62" s="133"/>
      <c r="AB62" s="134"/>
      <c r="AC62" s="133"/>
      <c r="AD62" s="134"/>
      <c r="AE62" s="133"/>
      <c r="AF62" s="134"/>
      <c r="AG62" s="133"/>
      <c r="AH62" s="134"/>
      <c r="AI62" s="133"/>
      <c r="AJ62" s="134"/>
      <c r="AK62" s="133"/>
      <c r="AL62" s="134"/>
      <c r="AM62" s="133"/>
      <c r="AN62" s="134"/>
      <c r="AO62" s="133"/>
      <c r="AP62" s="134"/>
      <c r="AQ62" s="133"/>
      <c r="AR62" s="134"/>
      <c r="AS62" s="255"/>
      <c r="AT62" s="256"/>
      <c r="AU62" s="256"/>
      <c r="AV62" s="256"/>
      <c r="AW62" s="256"/>
      <c r="AX62" s="256"/>
      <c r="AY62" s="256"/>
      <c r="AZ62" s="257"/>
      <c r="BB62" s="162"/>
      <c r="BC62" s="162"/>
      <c r="BD62" s="162"/>
      <c r="BE62" s="162"/>
      <c r="BF62" s="162"/>
      <c r="BG62" s="162"/>
      <c r="BH62" s="183"/>
      <c r="BI62" s="162"/>
      <c r="BJ62" s="162"/>
      <c r="BK62" s="162"/>
      <c r="BL62" s="162"/>
      <c r="BM62" s="162"/>
      <c r="BN62" s="162"/>
      <c r="BO62" s="162"/>
      <c r="BP62" s="162"/>
      <c r="BQ62" s="162"/>
      <c r="BR62" s="162"/>
      <c r="BS62" s="162"/>
      <c r="BT62" s="162"/>
      <c r="BU62" s="162"/>
      <c r="BV62" s="162"/>
      <c r="BW62" s="162"/>
      <c r="BX62" s="162"/>
      <c r="BY62" s="162"/>
      <c r="BZ62" s="162"/>
      <c r="CA62" s="162"/>
      <c r="CB62" s="162"/>
      <c r="CC62" s="162"/>
      <c r="CD62" s="162"/>
      <c r="CE62" s="162"/>
      <c r="CF62" s="162"/>
    </row>
    <row r="63" spans="1:84" s="184" customFormat="1" ht="12.75" customHeight="1" x14ac:dyDescent="0.2">
      <c r="A63" s="307"/>
      <c r="B63" s="185">
        <v>2</v>
      </c>
      <c r="C63" s="165" t="s">
        <v>218</v>
      </c>
      <c r="D63" s="130" t="s">
        <v>60</v>
      </c>
      <c r="E63" s="133"/>
      <c r="F63" s="134"/>
      <c r="G63" s="133"/>
      <c r="H63" s="134"/>
      <c r="I63" s="133"/>
      <c r="J63" s="134"/>
      <c r="K63" s="133"/>
      <c r="L63" s="134"/>
      <c r="M63" s="133"/>
      <c r="N63" s="134"/>
      <c r="O63" s="133"/>
      <c r="P63" s="134"/>
      <c r="Q63" s="133"/>
      <c r="R63" s="134"/>
      <c r="S63" s="180"/>
      <c r="T63" s="181"/>
      <c r="U63" s="131"/>
      <c r="V63" s="132"/>
      <c r="W63" s="133"/>
      <c r="X63" s="134"/>
      <c r="Y63" s="133"/>
      <c r="Z63" s="134"/>
      <c r="AA63" s="133"/>
      <c r="AB63" s="134"/>
      <c r="AC63" s="133"/>
      <c r="AD63" s="134"/>
      <c r="AE63" s="133"/>
      <c r="AF63" s="134"/>
      <c r="AG63" s="133"/>
      <c r="AH63" s="134"/>
      <c r="AI63" s="133"/>
      <c r="AJ63" s="134"/>
      <c r="AK63" s="133"/>
      <c r="AL63" s="134"/>
      <c r="AM63" s="133"/>
      <c r="AN63" s="134"/>
      <c r="AO63" s="133"/>
      <c r="AP63" s="134"/>
      <c r="AQ63" s="133"/>
      <c r="AR63" s="134"/>
      <c r="AS63" s="255">
        <f t="shared" ref="AS63" si="25">B64/B63*100</f>
        <v>0</v>
      </c>
      <c r="AT63" s="256"/>
      <c r="AU63" s="256"/>
      <c r="AV63" s="256"/>
      <c r="AW63" s="256"/>
      <c r="AX63" s="256"/>
      <c r="AY63" s="256"/>
      <c r="AZ63" s="257"/>
      <c r="BA63" s="135">
        <v>1</v>
      </c>
      <c r="BB63" s="162"/>
      <c r="BC63" s="162"/>
      <c r="BD63" s="162"/>
      <c r="BE63" s="162"/>
      <c r="BF63" s="162"/>
      <c r="BG63" s="162"/>
      <c r="BH63" s="183"/>
      <c r="BI63" s="162"/>
      <c r="BJ63" s="162"/>
      <c r="BK63" s="162"/>
      <c r="BL63" s="268" t="s">
        <v>169</v>
      </c>
      <c r="BM63" s="269"/>
      <c r="BN63" s="270"/>
      <c r="BO63" s="274" t="s">
        <v>171</v>
      </c>
      <c r="BP63" s="271"/>
      <c r="BQ63" s="271"/>
      <c r="BR63" s="162"/>
      <c r="BS63" s="162"/>
      <c r="BT63" s="162"/>
      <c r="BU63" s="162"/>
      <c r="BV63" s="162"/>
      <c r="BW63" s="162"/>
      <c r="BX63" s="162"/>
      <c r="BY63" s="162"/>
      <c r="BZ63" s="162"/>
      <c r="CA63" s="162"/>
      <c r="CB63" s="162"/>
      <c r="CC63" s="162"/>
      <c r="CD63" s="162"/>
      <c r="CE63" s="162"/>
      <c r="CF63" s="162"/>
    </row>
    <row r="64" spans="1:84" s="184" customFormat="1" ht="12.75" customHeight="1" x14ac:dyDescent="0.2">
      <c r="A64" s="307"/>
      <c r="B64" s="185">
        <v>0</v>
      </c>
      <c r="C64" s="179"/>
      <c r="D64" s="137" t="s">
        <v>61</v>
      </c>
      <c r="E64" s="133"/>
      <c r="F64" s="134"/>
      <c r="G64" s="133"/>
      <c r="H64" s="134"/>
      <c r="I64" s="133"/>
      <c r="J64" s="134"/>
      <c r="K64" s="133"/>
      <c r="L64" s="134"/>
      <c r="M64" s="133"/>
      <c r="N64" s="134"/>
      <c r="O64" s="133"/>
      <c r="P64" s="134"/>
      <c r="Q64" s="133"/>
      <c r="R64" s="134"/>
      <c r="S64" s="180"/>
      <c r="T64" s="181"/>
      <c r="U64" s="131"/>
      <c r="V64" s="132"/>
      <c r="W64" s="133"/>
      <c r="X64" s="134"/>
      <c r="Y64" s="133"/>
      <c r="Z64" s="134"/>
      <c r="AA64" s="133"/>
      <c r="AB64" s="134"/>
      <c r="AC64" s="133"/>
      <c r="AD64" s="134"/>
      <c r="AE64" s="133"/>
      <c r="AF64" s="134"/>
      <c r="AG64" s="133"/>
      <c r="AH64" s="134"/>
      <c r="AI64" s="133"/>
      <c r="AJ64" s="134"/>
      <c r="AK64" s="133"/>
      <c r="AL64" s="134"/>
      <c r="AM64" s="133"/>
      <c r="AN64" s="134"/>
      <c r="AO64" s="133"/>
      <c r="AP64" s="134"/>
      <c r="AQ64" s="133"/>
      <c r="AR64" s="134"/>
      <c r="AS64" s="255"/>
      <c r="AT64" s="256"/>
      <c r="AU64" s="256"/>
      <c r="AV64" s="256"/>
      <c r="AW64" s="256"/>
      <c r="AX64" s="256"/>
      <c r="AY64" s="256"/>
      <c r="AZ64" s="257"/>
      <c r="BB64" s="162"/>
      <c r="BC64" s="162"/>
      <c r="BD64" s="162"/>
      <c r="BE64" s="162"/>
      <c r="BF64" s="162"/>
      <c r="BG64" s="162"/>
      <c r="BH64" s="183"/>
      <c r="BI64" s="162"/>
      <c r="BJ64" s="162"/>
      <c r="BK64" s="162"/>
      <c r="BL64" s="162"/>
      <c r="BM64" s="162"/>
      <c r="BN64" s="162"/>
      <c r="BO64" s="162"/>
      <c r="BP64" s="162"/>
      <c r="BQ64" s="162"/>
      <c r="BR64" s="162"/>
      <c r="BS64" s="162"/>
      <c r="BT64" s="162"/>
      <c r="BU64" s="162"/>
      <c r="BV64" s="162"/>
      <c r="BW64" s="162"/>
      <c r="BX64" s="162"/>
      <c r="BY64" s="162"/>
      <c r="BZ64" s="162"/>
      <c r="CA64" s="162"/>
      <c r="CB64" s="162"/>
      <c r="CC64" s="162"/>
      <c r="CD64" s="162"/>
      <c r="CE64" s="162"/>
      <c r="CF64" s="162"/>
    </row>
    <row r="65" spans="1:84" s="184" customFormat="1" ht="12.75" customHeight="1" x14ac:dyDescent="0.2">
      <c r="A65" s="307"/>
      <c r="B65" s="185">
        <v>153</v>
      </c>
      <c r="C65" s="165" t="s">
        <v>219</v>
      </c>
      <c r="D65" s="130" t="s">
        <v>60</v>
      </c>
      <c r="E65" s="133"/>
      <c r="F65" s="134"/>
      <c r="G65" s="133"/>
      <c r="H65" s="134"/>
      <c r="I65" s="133"/>
      <c r="J65" s="134"/>
      <c r="K65" s="133"/>
      <c r="L65" s="134"/>
      <c r="M65" s="133"/>
      <c r="N65" s="134"/>
      <c r="O65" s="133"/>
      <c r="P65" s="134"/>
      <c r="Q65" s="133"/>
      <c r="R65" s="134"/>
      <c r="S65" s="133"/>
      <c r="T65" s="134"/>
      <c r="U65" s="131"/>
      <c r="V65" s="132"/>
      <c r="W65" s="133"/>
      <c r="X65" s="134"/>
      <c r="Y65" s="133"/>
      <c r="Z65" s="134"/>
      <c r="AA65" s="133"/>
      <c r="AB65" s="134"/>
      <c r="AC65" s="133"/>
      <c r="AD65" s="134"/>
      <c r="AE65" s="133"/>
      <c r="AF65" s="134"/>
      <c r="AG65" s="133"/>
      <c r="AH65" s="134"/>
      <c r="AI65" s="133"/>
      <c r="AJ65" s="134"/>
      <c r="AK65" s="133"/>
      <c r="AL65" s="134"/>
      <c r="AM65" s="133"/>
      <c r="AN65" s="134"/>
      <c r="AO65" s="133"/>
      <c r="AP65" s="134"/>
      <c r="AQ65" s="133"/>
      <c r="AR65" s="134"/>
      <c r="AS65" s="255">
        <f t="shared" ref="AS65" si="26">B66/B65*100</f>
        <v>0</v>
      </c>
      <c r="AT65" s="256"/>
      <c r="AU65" s="256"/>
      <c r="AV65" s="256"/>
      <c r="AW65" s="256"/>
      <c r="AX65" s="256"/>
      <c r="AY65" s="256"/>
      <c r="AZ65" s="257"/>
      <c r="BA65" s="182">
        <f>+B66/B65</f>
        <v>0</v>
      </c>
      <c r="BB65" s="162"/>
      <c r="BC65" s="162"/>
      <c r="BD65" s="162"/>
      <c r="BE65" s="162"/>
      <c r="BF65" s="162"/>
      <c r="BG65" s="162"/>
      <c r="BH65" s="183"/>
      <c r="BI65" s="162"/>
      <c r="BJ65" s="162"/>
      <c r="BK65" s="162"/>
      <c r="BL65" s="268" t="s">
        <v>169</v>
      </c>
      <c r="BM65" s="269"/>
      <c r="BN65" s="270"/>
      <c r="BO65" s="271" t="s">
        <v>172</v>
      </c>
      <c r="BP65" s="271"/>
      <c r="BQ65" s="271"/>
      <c r="BR65" s="162"/>
      <c r="BS65" s="162"/>
      <c r="BT65" s="162"/>
      <c r="BU65" s="162"/>
      <c r="BV65" s="162"/>
      <c r="BW65" s="162"/>
      <c r="BX65" s="162"/>
      <c r="BY65" s="162"/>
      <c r="BZ65" s="162"/>
      <c r="CA65" s="162"/>
      <c r="CB65" s="162"/>
      <c r="CC65" s="162"/>
      <c r="CD65" s="162"/>
      <c r="CE65" s="162"/>
      <c r="CF65" s="162"/>
    </row>
    <row r="66" spans="1:84" s="184" customFormat="1" ht="12.75" customHeight="1" x14ac:dyDescent="0.25">
      <c r="A66" s="307"/>
      <c r="B66" s="185">
        <v>0</v>
      </c>
      <c r="C66" s="175"/>
      <c r="D66" s="137" t="s">
        <v>61</v>
      </c>
      <c r="E66" s="133"/>
      <c r="F66" s="134"/>
      <c r="G66" s="133"/>
      <c r="H66" s="134"/>
      <c r="I66" s="133"/>
      <c r="J66" s="134"/>
      <c r="K66" s="133"/>
      <c r="L66" s="134"/>
      <c r="M66" s="133"/>
      <c r="N66" s="134"/>
      <c r="O66" s="133"/>
      <c r="P66" s="134"/>
      <c r="Q66" s="133"/>
      <c r="R66" s="134"/>
      <c r="S66" s="133"/>
      <c r="T66" s="134"/>
      <c r="U66" s="131"/>
      <c r="V66" s="132"/>
      <c r="W66" s="133"/>
      <c r="X66" s="134"/>
      <c r="Y66" s="133"/>
      <c r="Z66" s="134"/>
      <c r="AA66" s="133"/>
      <c r="AB66" s="134"/>
      <c r="AC66" s="133"/>
      <c r="AD66" s="134"/>
      <c r="AE66" s="133"/>
      <c r="AF66" s="134"/>
      <c r="AG66" s="133"/>
      <c r="AH66" s="134"/>
      <c r="AI66" s="133"/>
      <c r="AJ66" s="134"/>
      <c r="AK66" s="133"/>
      <c r="AL66" s="134"/>
      <c r="AM66" s="133"/>
      <c r="AN66" s="134"/>
      <c r="AO66" s="133"/>
      <c r="AP66" s="134"/>
      <c r="AQ66" s="133"/>
      <c r="AR66" s="134"/>
      <c r="AS66" s="255"/>
      <c r="AT66" s="256"/>
      <c r="AU66" s="256"/>
      <c r="AV66" s="256"/>
      <c r="AW66" s="256"/>
      <c r="AX66" s="256"/>
      <c r="AY66" s="256"/>
      <c r="AZ66" s="257"/>
      <c r="BB66" s="162"/>
      <c r="BC66" s="162"/>
      <c r="BD66" s="162"/>
      <c r="BE66" s="162"/>
      <c r="BF66" s="162"/>
      <c r="BG66" s="162"/>
      <c r="BH66" s="183"/>
      <c r="BI66" s="162"/>
      <c r="BJ66" s="162"/>
      <c r="BK66" s="162"/>
      <c r="BL66" s="162"/>
      <c r="BM66" s="162"/>
      <c r="BN66" s="162"/>
      <c r="BO66" s="162"/>
      <c r="BP66" s="162"/>
      <c r="BQ66" s="162"/>
      <c r="BR66" s="162"/>
      <c r="BS66" s="162"/>
      <c r="BT66" s="162"/>
      <c r="BU66" s="162"/>
      <c r="BV66" s="162"/>
      <c r="BW66" s="162"/>
      <c r="BX66" s="162"/>
      <c r="BY66" s="162"/>
      <c r="BZ66" s="162"/>
      <c r="CA66" s="162"/>
      <c r="CB66" s="162"/>
      <c r="CC66" s="162"/>
      <c r="CD66" s="162"/>
      <c r="CE66" s="162"/>
      <c r="CF66" s="162"/>
    </row>
    <row r="67" spans="1:84" s="184" customFormat="1" ht="12.75" customHeight="1" x14ac:dyDescent="0.2">
      <c r="A67" s="307"/>
      <c r="B67" s="185">
        <v>2</v>
      </c>
      <c r="C67" s="165" t="s">
        <v>220</v>
      </c>
      <c r="D67" s="130" t="s">
        <v>60</v>
      </c>
      <c r="E67" s="133"/>
      <c r="F67" s="134"/>
      <c r="G67" s="133"/>
      <c r="H67" s="134"/>
      <c r="I67" s="133"/>
      <c r="J67" s="134"/>
      <c r="K67" s="133"/>
      <c r="L67" s="134"/>
      <c r="M67" s="133"/>
      <c r="N67" s="134"/>
      <c r="O67" s="133"/>
      <c r="P67" s="134"/>
      <c r="Q67" s="133"/>
      <c r="R67" s="134"/>
      <c r="S67" s="133"/>
      <c r="T67" s="134"/>
      <c r="U67" s="133"/>
      <c r="V67" s="134"/>
      <c r="W67" s="131"/>
      <c r="X67" s="132"/>
      <c r="Y67" s="133"/>
      <c r="Z67" s="134"/>
      <c r="AA67" s="133"/>
      <c r="AB67" s="134"/>
      <c r="AC67" s="133"/>
      <c r="AD67" s="134"/>
      <c r="AE67" s="133"/>
      <c r="AF67" s="134"/>
      <c r="AG67" s="133"/>
      <c r="AH67" s="134"/>
      <c r="AI67" s="133"/>
      <c r="AJ67" s="134"/>
      <c r="AK67" s="133"/>
      <c r="AL67" s="134"/>
      <c r="AM67" s="133"/>
      <c r="AN67" s="134"/>
      <c r="AO67" s="133"/>
      <c r="AP67" s="134"/>
      <c r="AQ67" s="133"/>
      <c r="AR67" s="134"/>
      <c r="AS67" s="255">
        <f t="shared" ref="AS67" si="27">B68/B67*100</f>
        <v>0</v>
      </c>
      <c r="AT67" s="256"/>
      <c r="AU67" s="256"/>
      <c r="AV67" s="256"/>
      <c r="AW67" s="256"/>
      <c r="AX67" s="256"/>
      <c r="AY67" s="256"/>
      <c r="AZ67" s="257"/>
      <c r="BA67" s="135">
        <v>1</v>
      </c>
      <c r="BB67" s="162"/>
      <c r="BC67" s="162"/>
      <c r="BD67" s="162"/>
      <c r="BE67" s="162"/>
      <c r="BF67" s="162"/>
      <c r="BG67" s="162"/>
      <c r="BH67" s="183"/>
      <c r="BI67" s="162"/>
      <c r="BJ67" s="162"/>
      <c r="BK67" s="162"/>
      <c r="BL67" s="268" t="s">
        <v>169</v>
      </c>
      <c r="BM67" s="269"/>
      <c r="BN67" s="270"/>
      <c r="BO67" s="268" t="s">
        <v>173</v>
      </c>
      <c r="BP67" s="269"/>
      <c r="BQ67" s="270"/>
      <c r="BR67" s="162"/>
      <c r="BS67" s="162"/>
      <c r="BT67" s="162"/>
      <c r="BU67" s="162"/>
      <c r="BV67" s="162"/>
      <c r="BW67" s="162"/>
      <c r="BX67" s="162"/>
      <c r="BY67" s="162"/>
      <c r="BZ67" s="162"/>
      <c r="CA67" s="162"/>
      <c r="CB67" s="162"/>
      <c r="CC67" s="162"/>
      <c r="CD67" s="162"/>
      <c r="CE67" s="162"/>
      <c r="CF67" s="162"/>
    </row>
    <row r="68" spans="1:84" ht="12.75" customHeight="1" x14ac:dyDescent="0.2">
      <c r="A68" s="307"/>
      <c r="B68" s="128">
        <v>0</v>
      </c>
      <c r="C68" s="162"/>
      <c r="D68" s="137" t="s">
        <v>61</v>
      </c>
      <c r="E68" s="133"/>
      <c r="F68" s="134"/>
      <c r="G68" s="133"/>
      <c r="H68" s="134"/>
      <c r="I68" s="133"/>
      <c r="J68" s="134"/>
      <c r="K68" s="133"/>
      <c r="L68" s="134"/>
      <c r="M68" s="133"/>
      <c r="N68" s="134"/>
      <c r="O68" s="133"/>
      <c r="P68" s="134"/>
      <c r="Q68" s="133"/>
      <c r="R68" s="134"/>
      <c r="S68" s="133"/>
      <c r="T68" s="134"/>
      <c r="U68" s="133"/>
      <c r="V68" s="134"/>
      <c r="W68" s="131"/>
      <c r="X68" s="132"/>
      <c r="Y68" s="133"/>
      <c r="Z68" s="134"/>
      <c r="AA68" s="133"/>
      <c r="AB68" s="134"/>
      <c r="AC68" s="133"/>
      <c r="AD68" s="134"/>
      <c r="AE68" s="133"/>
      <c r="AF68" s="134"/>
      <c r="AG68" s="133"/>
      <c r="AH68" s="134"/>
      <c r="AI68" s="133"/>
      <c r="AJ68" s="134"/>
      <c r="AK68" s="133"/>
      <c r="AL68" s="134"/>
      <c r="AM68" s="133"/>
      <c r="AN68" s="134"/>
      <c r="AO68" s="133"/>
      <c r="AP68" s="134"/>
      <c r="AQ68" s="133"/>
      <c r="AR68" s="134"/>
      <c r="AS68" s="255"/>
      <c r="AT68" s="256"/>
      <c r="AU68" s="256"/>
      <c r="AV68" s="256"/>
      <c r="AW68" s="256"/>
      <c r="AX68" s="256"/>
      <c r="AY68" s="256"/>
      <c r="AZ68" s="257"/>
      <c r="BB68" s="44"/>
      <c r="BC68" s="44"/>
      <c r="BD68" s="44"/>
      <c r="BE68" s="44"/>
      <c r="BF68" s="44"/>
      <c r="BG68" s="44"/>
      <c r="BH68" s="32"/>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row>
    <row r="69" spans="1:84" s="184" customFormat="1" ht="12.75" customHeight="1" x14ac:dyDescent="0.25">
      <c r="A69" s="307"/>
      <c r="B69" s="185">
        <v>4</v>
      </c>
      <c r="C69" s="186" t="s">
        <v>221</v>
      </c>
      <c r="D69" s="130" t="s">
        <v>60</v>
      </c>
      <c r="E69" s="133"/>
      <c r="F69" s="134"/>
      <c r="G69" s="133"/>
      <c r="H69" s="134"/>
      <c r="I69" s="133"/>
      <c r="J69" s="134"/>
      <c r="K69" s="133"/>
      <c r="L69" s="134"/>
      <c r="M69" s="133"/>
      <c r="N69" s="134"/>
      <c r="O69" s="133"/>
      <c r="P69" s="134"/>
      <c r="Q69" s="133"/>
      <c r="R69" s="134"/>
      <c r="S69" s="133"/>
      <c r="T69" s="134"/>
      <c r="U69" s="133"/>
      <c r="V69" s="134"/>
      <c r="W69" s="131"/>
      <c r="X69" s="132"/>
      <c r="Y69" s="133"/>
      <c r="Z69" s="134"/>
      <c r="AA69" s="133"/>
      <c r="AB69" s="134"/>
      <c r="AC69" s="133"/>
      <c r="AD69" s="134"/>
      <c r="AE69" s="133"/>
      <c r="AF69" s="134"/>
      <c r="AG69" s="133"/>
      <c r="AH69" s="134"/>
      <c r="AI69" s="133"/>
      <c r="AJ69" s="134"/>
      <c r="AK69" s="133"/>
      <c r="AL69" s="134"/>
      <c r="AM69" s="133"/>
      <c r="AN69" s="134"/>
      <c r="AO69" s="133"/>
      <c r="AP69" s="134"/>
      <c r="AQ69" s="133"/>
      <c r="AR69" s="134"/>
      <c r="AS69" s="255">
        <f t="shared" ref="AS69" si="28">B70/B69*100</f>
        <v>0</v>
      </c>
      <c r="AT69" s="256"/>
      <c r="AU69" s="256"/>
      <c r="AV69" s="256"/>
      <c r="AW69" s="256"/>
      <c r="AX69" s="256"/>
      <c r="AY69" s="256"/>
      <c r="AZ69" s="257"/>
      <c r="BA69" s="182">
        <f>+B70/B69</f>
        <v>0</v>
      </c>
      <c r="BB69" s="187"/>
      <c r="BC69" s="162"/>
      <c r="BD69" s="162"/>
      <c r="BE69" s="162"/>
      <c r="BF69" s="162"/>
      <c r="BG69" s="162"/>
      <c r="BH69" s="183"/>
      <c r="BI69" s="162"/>
      <c r="BJ69" s="162"/>
      <c r="BK69" s="162"/>
      <c r="BL69" s="268" t="s">
        <v>169</v>
      </c>
      <c r="BM69" s="269"/>
      <c r="BN69" s="270"/>
      <c r="BO69" s="271" t="s">
        <v>174</v>
      </c>
      <c r="BP69" s="271"/>
      <c r="BQ69" s="271"/>
      <c r="BR69" s="162"/>
      <c r="BS69" s="162"/>
      <c r="BT69" s="162"/>
      <c r="BU69" s="268" t="s">
        <v>175</v>
      </c>
      <c r="BV69" s="269"/>
      <c r="BW69" s="270"/>
      <c r="BX69" s="162"/>
      <c r="BY69" s="162"/>
      <c r="BZ69" s="162"/>
      <c r="CA69" s="162"/>
      <c r="CB69" s="162"/>
      <c r="CC69" s="162"/>
      <c r="CD69" s="162"/>
      <c r="CE69" s="162"/>
      <c r="CF69" s="162"/>
    </row>
    <row r="70" spans="1:84" s="184" customFormat="1" ht="12.75" customHeight="1" x14ac:dyDescent="0.2">
      <c r="A70" s="307"/>
      <c r="B70" s="185">
        <v>0</v>
      </c>
      <c r="C70" s="188"/>
      <c r="D70" s="137" t="s">
        <v>61</v>
      </c>
      <c r="E70" s="133"/>
      <c r="F70" s="134"/>
      <c r="G70" s="133"/>
      <c r="H70" s="134"/>
      <c r="I70" s="133"/>
      <c r="J70" s="134"/>
      <c r="K70" s="133"/>
      <c r="L70" s="134"/>
      <c r="M70" s="133"/>
      <c r="N70" s="134"/>
      <c r="O70" s="133"/>
      <c r="P70" s="134"/>
      <c r="Q70" s="133"/>
      <c r="R70" s="134"/>
      <c r="S70" s="133"/>
      <c r="T70" s="134"/>
      <c r="U70" s="133"/>
      <c r="V70" s="134"/>
      <c r="W70" s="131"/>
      <c r="X70" s="132"/>
      <c r="Y70" s="133"/>
      <c r="Z70" s="134"/>
      <c r="AA70" s="133"/>
      <c r="AB70" s="134"/>
      <c r="AC70" s="133"/>
      <c r="AD70" s="134"/>
      <c r="AE70" s="133"/>
      <c r="AF70" s="134"/>
      <c r="AG70" s="133"/>
      <c r="AH70" s="134"/>
      <c r="AI70" s="133"/>
      <c r="AJ70" s="134"/>
      <c r="AK70" s="133"/>
      <c r="AL70" s="134"/>
      <c r="AM70" s="133"/>
      <c r="AN70" s="134"/>
      <c r="AO70" s="133"/>
      <c r="AP70" s="134"/>
      <c r="AQ70" s="133"/>
      <c r="AR70" s="134"/>
      <c r="AS70" s="255"/>
      <c r="AT70" s="256"/>
      <c r="AU70" s="256"/>
      <c r="AV70" s="256"/>
      <c r="AW70" s="256"/>
      <c r="AX70" s="256"/>
      <c r="AY70" s="256"/>
      <c r="AZ70" s="257"/>
      <c r="BB70" s="162"/>
      <c r="BC70" s="162"/>
      <c r="BD70" s="162"/>
      <c r="BE70" s="162"/>
      <c r="BF70" s="162"/>
      <c r="BG70" s="162"/>
      <c r="BH70" s="183"/>
      <c r="BI70" s="162"/>
      <c r="BJ70" s="162"/>
      <c r="BK70" s="162"/>
      <c r="BL70" s="162"/>
      <c r="BM70" s="162"/>
      <c r="BN70" s="162"/>
      <c r="BO70" s="162"/>
      <c r="BP70" s="162"/>
      <c r="BQ70" s="162"/>
      <c r="BR70" s="162"/>
      <c r="BS70" s="162"/>
      <c r="BT70" s="162"/>
      <c r="BU70" s="162"/>
      <c r="BV70" s="162"/>
      <c r="BW70" s="162"/>
      <c r="BX70" s="162"/>
      <c r="BY70" s="162"/>
      <c r="BZ70" s="162"/>
      <c r="CA70" s="162"/>
      <c r="CB70" s="162"/>
      <c r="CC70" s="162"/>
      <c r="CD70" s="162"/>
      <c r="CE70" s="162"/>
      <c r="CF70" s="162"/>
    </row>
    <row r="71" spans="1:84" s="184" customFormat="1" ht="12.75" customHeight="1" x14ac:dyDescent="0.2">
      <c r="A71" s="307"/>
      <c r="B71" s="185">
        <v>4</v>
      </c>
      <c r="C71" s="165" t="s">
        <v>222</v>
      </c>
      <c r="D71" s="130" t="s">
        <v>60</v>
      </c>
      <c r="E71" s="133"/>
      <c r="F71" s="134"/>
      <c r="G71" s="133"/>
      <c r="H71" s="134"/>
      <c r="I71" s="133"/>
      <c r="J71" s="134"/>
      <c r="K71" s="133"/>
      <c r="L71" s="134"/>
      <c r="M71" s="133"/>
      <c r="N71" s="134"/>
      <c r="O71" s="133"/>
      <c r="P71" s="134"/>
      <c r="Q71" s="133"/>
      <c r="R71" s="134"/>
      <c r="S71" s="133"/>
      <c r="T71" s="134"/>
      <c r="U71" s="133"/>
      <c r="V71" s="134"/>
      <c r="W71" s="131"/>
      <c r="X71" s="132"/>
      <c r="Y71" s="133"/>
      <c r="Z71" s="134"/>
      <c r="AA71" s="133"/>
      <c r="AB71" s="134"/>
      <c r="AC71" s="133"/>
      <c r="AD71" s="134"/>
      <c r="AE71" s="133"/>
      <c r="AF71" s="134"/>
      <c r="AG71" s="133"/>
      <c r="AH71" s="134"/>
      <c r="AI71" s="133"/>
      <c r="AJ71" s="134"/>
      <c r="AK71" s="133"/>
      <c r="AL71" s="134"/>
      <c r="AM71" s="133"/>
      <c r="AN71" s="134"/>
      <c r="AO71" s="133"/>
      <c r="AP71" s="134"/>
      <c r="AQ71" s="133"/>
      <c r="AR71" s="134"/>
      <c r="AS71" s="255">
        <f t="shared" ref="AS71" si="29">B72/B71*100</f>
        <v>0</v>
      </c>
      <c r="AT71" s="256"/>
      <c r="AU71" s="256"/>
      <c r="AV71" s="256"/>
      <c r="AW71" s="256"/>
      <c r="AX71" s="256"/>
      <c r="AY71" s="256"/>
      <c r="AZ71" s="257"/>
      <c r="BA71" s="182">
        <f>+B72/B71</f>
        <v>0</v>
      </c>
      <c r="BB71" s="162"/>
      <c r="BC71" s="162"/>
      <c r="BD71" s="162"/>
      <c r="BE71" s="162"/>
      <c r="BF71" s="162"/>
      <c r="BG71" s="162"/>
      <c r="BH71" s="183"/>
      <c r="BI71" s="162"/>
      <c r="BJ71" s="162"/>
      <c r="BK71" s="162"/>
      <c r="BL71" s="268" t="s">
        <v>169</v>
      </c>
      <c r="BM71" s="269"/>
      <c r="BN71" s="270"/>
      <c r="BO71" s="271" t="s">
        <v>176</v>
      </c>
      <c r="BP71" s="271"/>
      <c r="BQ71" s="271"/>
      <c r="BR71" s="162"/>
      <c r="BS71" s="162"/>
      <c r="BT71" s="162"/>
      <c r="BU71" s="268" t="s">
        <v>177</v>
      </c>
      <c r="BV71" s="269"/>
      <c r="BW71" s="270"/>
      <c r="BX71" s="162"/>
      <c r="BY71" s="162"/>
      <c r="BZ71" s="162"/>
      <c r="CA71" s="162"/>
      <c r="CB71" s="162"/>
      <c r="CC71" s="162"/>
      <c r="CD71" s="162"/>
      <c r="CE71" s="162"/>
      <c r="CF71" s="162"/>
    </row>
    <row r="72" spans="1:84" s="184" customFormat="1" ht="12.75" customHeight="1" x14ac:dyDescent="0.2">
      <c r="A72" s="307"/>
      <c r="B72" s="185">
        <v>0</v>
      </c>
      <c r="C72" s="188"/>
      <c r="D72" s="137" t="s">
        <v>61</v>
      </c>
      <c r="E72" s="133"/>
      <c r="F72" s="134"/>
      <c r="G72" s="133"/>
      <c r="H72" s="134"/>
      <c r="I72" s="133"/>
      <c r="J72" s="134"/>
      <c r="K72" s="133"/>
      <c r="L72" s="134"/>
      <c r="M72" s="133"/>
      <c r="N72" s="134"/>
      <c r="O72" s="133"/>
      <c r="P72" s="134"/>
      <c r="Q72" s="133"/>
      <c r="R72" s="134"/>
      <c r="S72" s="133"/>
      <c r="T72" s="134"/>
      <c r="U72" s="133"/>
      <c r="V72" s="134"/>
      <c r="W72" s="131"/>
      <c r="X72" s="132"/>
      <c r="Y72" s="133"/>
      <c r="Z72" s="134"/>
      <c r="AA72" s="133"/>
      <c r="AB72" s="134"/>
      <c r="AC72" s="133"/>
      <c r="AD72" s="134"/>
      <c r="AE72" s="133"/>
      <c r="AF72" s="134"/>
      <c r="AG72" s="133"/>
      <c r="AH72" s="134"/>
      <c r="AI72" s="133"/>
      <c r="AJ72" s="134"/>
      <c r="AK72" s="133"/>
      <c r="AL72" s="134"/>
      <c r="AM72" s="133"/>
      <c r="AN72" s="134"/>
      <c r="AO72" s="133"/>
      <c r="AP72" s="134"/>
      <c r="AQ72" s="133"/>
      <c r="AR72" s="134"/>
      <c r="AS72" s="255"/>
      <c r="AT72" s="256"/>
      <c r="AU72" s="256"/>
      <c r="AV72" s="256"/>
      <c r="AW72" s="256"/>
      <c r="AX72" s="256"/>
      <c r="AY72" s="256"/>
      <c r="AZ72" s="257"/>
      <c r="BB72" s="162"/>
      <c r="BC72" s="162"/>
      <c r="BD72" s="162"/>
      <c r="BE72" s="162"/>
      <c r="BF72" s="162"/>
      <c r="BG72" s="162"/>
      <c r="BH72" s="183"/>
      <c r="BI72" s="162"/>
      <c r="BJ72" s="162"/>
      <c r="BK72" s="162"/>
      <c r="BL72" s="162"/>
      <c r="BM72" s="162"/>
      <c r="BN72" s="162"/>
      <c r="BO72" s="162"/>
      <c r="BP72" s="162"/>
      <c r="BQ72" s="162"/>
      <c r="BR72" s="162"/>
      <c r="BS72" s="162"/>
      <c r="BT72" s="162"/>
      <c r="BU72" s="162"/>
      <c r="BV72" s="162"/>
      <c r="BW72" s="162"/>
      <c r="BX72" s="162"/>
      <c r="BY72" s="162"/>
      <c r="BZ72" s="162"/>
      <c r="CA72" s="162"/>
      <c r="CB72" s="162"/>
      <c r="CC72" s="162"/>
      <c r="CD72" s="162"/>
      <c r="CE72" s="162"/>
      <c r="CF72" s="162"/>
    </row>
    <row r="73" spans="1:84" s="184" customFormat="1" ht="12.75" customHeight="1" x14ac:dyDescent="0.25">
      <c r="A73" s="307"/>
      <c r="B73" s="185">
        <v>1</v>
      </c>
      <c r="C73" s="186" t="s">
        <v>223</v>
      </c>
      <c r="D73" s="130" t="s">
        <v>60</v>
      </c>
      <c r="E73" s="133"/>
      <c r="F73" s="134"/>
      <c r="G73" s="133"/>
      <c r="H73" s="134"/>
      <c r="I73" s="133"/>
      <c r="J73" s="134"/>
      <c r="K73" s="133"/>
      <c r="L73" s="134"/>
      <c r="M73" s="133"/>
      <c r="N73" s="134"/>
      <c r="O73" s="133"/>
      <c r="P73" s="134"/>
      <c r="Q73" s="133"/>
      <c r="R73" s="134"/>
      <c r="S73" s="133"/>
      <c r="T73" s="134"/>
      <c r="U73" s="133"/>
      <c r="V73" s="134"/>
      <c r="W73" s="133"/>
      <c r="X73" s="134"/>
      <c r="Y73" s="131"/>
      <c r="Z73" s="132"/>
      <c r="AA73" s="133"/>
      <c r="AB73" s="134"/>
      <c r="AC73" s="133"/>
      <c r="AD73" s="134"/>
      <c r="AE73" s="133"/>
      <c r="AF73" s="134"/>
      <c r="AG73" s="133"/>
      <c r="AH73" s="134"/>
      <c r="AI73" s="133"/>
      <c r="AJ73" s="134"/>
      <c r="AK73" s="133"/>
      <c r="AL73" s="134"/>
      <c r="AM73" s="133"/>
      <c r="AN73" s="134"/>
      <c r="AO73" s="133"/>
      <c r="AP73" s="134"/>
      <c r="AQ73" s="133"/>
      <c r="AR73" s="134"/>
      <c r="AS73" s="255">
        <f t="shared" ref="AS73" si="30">B74/B73*100</f>
        <v>0</v>
      </c>
      <c r="AT73" s="256"/>
      <c r="AU73" s="256"/>
      <c r="AV73" s="256"/>
      <c r="AW73" s="256"/>
      <c r="AX73" s="256"/>
      <c r="AY73" s="256"/>
      <c r="AZ73" s="257"/>
      <c r="BA73" s="135">
        <v>1</v>
      </c>
      <c r="BB73" s="162"/>
      <c r="BC73" s="162"/>
      <c r="BD73" s="162"/>
      <c r="BE73" s="162"/>
      <c r="BF73" s="162"/>
      <c r="BG73" s="162"/>
      <c r="BH73" s="183"/>
      <c r="BI73" s="162"/>
      <c r="BJ73" s="162"/>
      <c r="BK73" s="162"/>
      <c r="BL73" s="268" t="s">
        <v>169</v>
      </c>
      <c r="BM73" s="269"/>
      <c r="BN73" s="270"/>
      <c r="BO73" s="272" t="s">
        <v>178</v>
      </c>
      <c r="BP73" s="269"/>
      <c r="BQ73" s="270"/>
      <c r="BR73" s="162"/>
      <c r="BS73" s="162"/>
      <c r="BT73" s="162"/>
      <c r="BU73" s="162"/>
      <c r="BV73" s="162"/>
      <c r="BW73" s="162"/>
      <c r="BX73" s="162"/>
      <c r="BY73" s="162"/>
      <c r="BZ73" s="162"/>
      <c r="CA73" s="162"/>
      <c r="CB73" s="162"/>
      <c r="CC73" s="162"/>
      <c r="CD73" s="162"/>
      <c r="CE73" s="162"/>
      <c r="CF73" s="162"/>
    </row>
    <row r="74" spans="1:84" ht="12.75" customHeight="1" x14ac:dyDescent="0.2">
      <c r="A74" s="307"/>
      <c r="B74" s="128">
        <v>0</v>
      </c>
      <c r="C74" s="188"/>
      <c r="D74" s="137" t="s">
        <v>61</v>
      </c>
      <c r="E74" s="133"/>
      <c r="F74" s="134"/>
      <c r="G74" s="133"/>
      <c r="H74" s="134"/>
      <c r="I74" s="133"/>
      <c r="J74" s="134"/>
      <c r="K74" s="133"/>
      <c r="L74" s="134"/>
      <c r="M74" s="133"/>
      <c r="N74" s="134"/>
      <c r="O74" s="133"/>
      <c r="P74" s="134"/>
      <c r="Q74" s="133"/>
      <c r="R74" s="134"/>
      <c r="S74" s="133"/>
      <c r="T74" s="134"/>
      <c r="U74" s="133"/>
      <c r="V74" s="134"/>
      <c r="W74" s="133"/>
      <c r="X74" s="134"/>
      <c r="Y74" s="131"/>
      <c r="Z74" s="132"/>
      <c r="AA74" s="133"/>
      <c r="AB74" s="134"/>
      <c r="AC74" s="133"/>
      <c r="AD74" s="134"/>
      <c r="AE74" s="133"/>
      <c r="AF74" s="134"/>
      <c r="AG74" s="133"/>
      <c r="AH74" s="134"/>
      <c r="AI74" s="133"/>
      <c r="AJ74" s="134"/>
      <c r="AK74" s="133"/>
      <c r="AL74" s="134"/>
      <c r="AM74" s="133"/>
      <c r="AN74" s="134"/>
      <c r="AO74" s="133"/>
      <c r="AP74" s="134"/>
      <c r="AQ74" s="133"/>
      <c r="AR74" s="134"/>
      <c r="AS74" s="255"/>
      <c r="AT74" s="256"/>
      <c r="AU74" s="256"/>
      <c r="AV74" s="256"/>
      <c r="AW74" s="256"/>
      <c r="AX74" s="256"/>
      <c r="AY74" s="256"/>
      <c r="AZ74" s="257"/>
      <c r="BB74" s="44"/>
      <c r="BC74" s="44"/>
      <c r="BD74" s="44"/>
      <c r="BE74" s="44"/>
      <c r="BF74" s="44"/>
      <c r="BG74" s="44"/>
      <c r="BH74" s="32"/>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row>
    <row r="75" spans="1:84" s="194" customFormat="1" ht="17.25" customHeight="1" x14ac:dyDescent="0.2">
      <c r="A75" s="309"/>
      <c r="B75" s="189">
        <v>3</v>
      </c>
      <c r="C75" s="170" t="s">
        <v>224</v>
      </c>
      <c r="D75" s="190" t="s">
        <v>60</v>
      </c>
      <c r="E75" s="133"/>
      <c r="F75" s="134"/>
      <c r="G75" s="133"/>
      <c r="H75" s="134"/>
      <c r="I75" s="133"/>
      <c r="J75" s="134"/>
      <c r="K75" s="133"/>
      <c r="L75" s="134"/>
      <c r="M75" s="133"/>
      <c r="N75" s="134"/>
      <c r="O75" s="133"/>
      <c r="P75" s="134"/>
      <c r="Q75" s="133"/>
      <c r="R75" s="134"/>
      <c r="S75" s="133"/>
      <c r="T75" s="134"/>
      <c r="U75" s="133"/>
      <c r="V75" s="134"/>
      <c r="W75" s="133"/>
      <c r="X75" s="134"/>
      <c r="Y75" s="131"/>
      <c r="Z75" s="132"/>
      <c r="AA75" s="133"/>
      <c r="AB75" s="134"/>
      <c r="AC75" s="133"/>
      <c r="AD75" s="134"/>
      <c r="AE75" s="133"/>
      <c r="AF75" s="134"/>
      <c r="AG75" s="133"/>
      <c r="AH75" s="134"/>
      <c r="AI75" s="133"/>
      <c r="AJ75" s="134"/>
      <c r="AK75" s="133"/>
      <c r="AL75" s="134"/>
      <c r="AM75" s="133"/>
      <c r="AN75" s="134"/>
      <c r="AO75" s="133"/>
      <c r="AP75" s="134"/>
      <c r="AQ75" s="133"/>
      <c r="AR75" s="134"/>
      <c r="AS75" s="255">
        <f t="shared" ref="AS75" si="31">B76/B75*100</f>
        <v>0</v>
      </c>
      <c r="AT75" s="256"/>
      <c r="AU75" s="256"/>
      <c r="AV75" s="256"/>
      <c r="AW75" s="256"/>
      <c r="AX75" s="256"/>
      <c r="AY75" s="256"/>
      <c r="AZ75" s="257"/>
      <c r="BA75" s="191">
        <f>+B76/B75</f>
        <v>0</v>
      </c>
      <c r="BB75" s="192"/>
      <c r="BC75" s="192"/>
      <c r="BD75" s="192"/>
      <c r="BE75" s="192"/>
      <c r="BF75" s="192"/>
      <c r="BG75" s="192"/>
      <c r="BH75" s="193"/>
      <c r="BI75" s="192"/>
      <c r="BJ75" s="192"/>
      <c r="BK75" s="192"/>
      <c r="BL75" s="192"/>
      <c r="BM75" s="192"/>
      <c r="BN75" s="192"/>
      <c r="BO75" s="192"/>
      <c r="BP75" s="192"/>
      <c r="BQ75" s="192"/>
      <c r="BR75" s="265" t="s">
        <v>179</v>
      </c>
      <c r="BS75" s="266"/>
      <c r="BT75" s="267"/>
      <c r="BU75" s="192"/>
      <c r="BV75" s="192"/>
      <c r="BW75" s="192"/>
      <c r="BX75" s="192"/>
      <c r="BY75" s="192"/>
      <c r="BZ75" s="192"/>
      <c r="CA75" s="192"/>
      <c r="CB75" s="192"/>
      <c r="CC75" s="192"/>
      <c r="CD75" s="192"/>
      <c r="CE75" s="192"/>
      <c r="CF75" s="192"/>
    </row>
    <row r="76" spans="1:84" ht="12.75" customHeight="1" x14ac:dyDescent="0.2">
      <c r="A76" s="307"/>
      <c r="B76" s="128">
        <v>0</v>
      </c>
      <c r="C76" s="188"/>
      <c r="D76" s="137" t="s">
        <v>61</v>
      </c>
      <c r="E76" s="133"/>
      <c r="F76" s="134"/>
      <c r="G76" s="133"/>
      <c r="H76" s="134"/>
      <c r="I76" s="133"/>
      <c r="J76" s="134"/>
      <c r="K76" s="133"/>
      <c r="L76" s="134"/>
      <c r="M76" s="133"/>
      <c r="N76" s="134"/>
      <c r="O76" s="133"/>
      <c r="P76" s="134"/>
      <c r="Q76" s="133"/>
      <c r="R76" s="134"/>
      <c r="S76" s="133"/>
      <c r="T76" s="134"/>
      <c r="U76" s="133"/>
      <c r="V76" s="134"/>
      <c r="W76" s="133"/>
      <c r="X76" s="134"/>
      <c r="Y76" s="131"/>
      <c r="Z76" s="132"/>
      <c r="AA76" s="133"/>
      <c r="AB76" s="134"/>
      <c r="AC76" s="133"/>
      <c r="AD76" s="134"/>
      <c r="AE76" s="133"/>
      <c r="AF76" s="134"/>
      <c r="AG76" s="133"/>
      <c r="AH76" s="134"/>
      <c r="AI76" s="133"/>
      <c r="AJ76" s="134"/>
      <c r="AK76" s="133"/>
      <c r="AL76" s="134"/>
      <c r="AM76" s="133"/>
      <c r="AN76" s="134"/>
      <c r="AO76" s="133"/>
      <c r="AP76" s="134"/>
      <c r="AQ76" s="133"/>
      <c r="AR76" s="134"/>
      <c r="AS76" s="255"/>
      <c r="AT76" s="256"/>
      <c r="AU76" s="256"/>
      <c r="AV76" s="256"/>
      <c r="AW76" s="256"/>
      <c r="AX76" s="256"/>
      <c r="AY76" s="256"/>
      <c r="AZ76" s="257"/>
      <c r="BB76" s="44"/>
      <c r="BC76" s="44"/>
      <c r="BD76" s="44"/>
      <c r="BE76" s="44"/>
      <c r="BF76" s="44"/>
      <c r="BG76" s="44"/>
      <c r="BH76" s="32"/>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row>
    <row r="77" spans="1:84" ht="17.25" customHeight="1" x14ac:dyDescent="0.2">
      <c r="A77" s="307"/>
      <c r="B77" s="128">
        <v>1</v>
      </c>
      <c r="C77" s="170" t="s">
        <v>225</v>
      </c>
      <c r="D77" s="130" t="s">
        <v>60</v>
      </c>
      <c r="E77" s="133"/>
      <c r="F77" s="134"/>
      <c r="G77" s="133"/>
      <c r="H77" s="134"/>
      <c r="I77" s="133"/>
      <c r="J77" s="134"/>
      <c r="K77" s="133"/>
      <c r="L77" s="134"/>
      <c r="M77" s="133"/>
      <c r="N77" s="134"/>
      <c r="O77" s="133"/>
      <c r="P77" s="134"/>
      <c r="Q77" s="133"/>
      <c r="R77" s="134"/>
      <c r="S77" s="133"/>
      <c r="T77" s="134"/>
      <c r="U77" s="133"/>
      <c r="V77" s="134"/>
      <c r="W77" s="133"/>
      <c r="X77" s="134"/>
      <c r="Y77" s="131"/>
      <c r="Z77" s="132"/>
      <c r="AA77" s="133"/>
      <c r="AB77" s="134"/>
      <c r="AC77" s="133"/>
      <c r="AD77" s="134"/>
      <c r="AE77" s="133"/>
      <c r="AF77" s="134"/>
      <c r="AG77" s="133"/>
      <c r="AH77" s="134"/>
      <c r="AI77" s="133"/>
      <c r="AJ77" s="134"/>
      <c r="AK77" s="133"/>
      <c r="AL77" s="134"/>
      <c r="AM77" s="133"/>
      <c r="AN77" s="134"/>
      <c r="AO77" s="133"/>
      <c r="AP77" s="134"/>
      <c r="AQ77" s="133"/>
      <c r="AR77" s="134"/>
      <c r="AS77" s="255">
        <f t="shared" ref="AS77" si="32">B78/B77*100</f>
        <v>0</v>
      </c>
      <c r="AT77" s="256"/>
      <c r="AU77" s="256"/>
      <c r="AV77" s="256"/>
      <c r="AW77" s="256"/>
      <c r="AX77" s="256"/>
      <c r="AY77" s="256"/>
      <c r="AZ77" s="257"/>
      <c r="BA77" s="140">
        <f>+B78/B77</f>
        <v>0</v>
      </c>
      <c r="BB77" s="44"/>
      <c r="BC77" s="44"/>
      <c r="BD77" s="44"/>
      <c r="BE77" s="44"/>
      <c r="BF77" s="44"/>
      <c r="BG77" s="44"/>
      <c r="BH77" s="32"/>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row>
    <row r="78" spans="1:84" ht="12.75" customHeight="1" x14ac:dyDescent="0.2">
      <c r="A78" s="307"/>
      <c r="B78" s="128">
        <v>0</v>
      </c>
      <c r="C78" s="188"/>
      <c r="D78" s="137" t="s">
        <v>61</v>
      </c>
      <c r="E78" s="133"/>
      <c r="F78" s="134"/>
      <c r="G78" s="133"/>
      <c r="H78" s="134"/>
      <c r="I78" s="133"/>
      <c r="J78" s="134"/>
      <c r="K78" s="133"/>
      <c r="L78" s="134"/>
      <c r="M78" s="133"/>
      <c r="N78" s="134"/>
      <c r="O78" s="133"/>
      <c r="P78" s="134"/>
      <c r="Q78" s="133"/>
      <c r="R78" s="134"/>
      <c r="S78" s="133"/>
      <c r="T78" s="134"/>
      <c r="U78" s="133"/>
      <c r="V78" s="134"/>
      <c r="W78" s="133"/>
      <c r="X78" s="134"/>
      <c r="Y78" s="131"/>
      <c r="Z78" s="132"/>
      <c r="AA78" s="133"/>
      <c r="AB78" s="134"/>
      <c r="AC78" s="133"/>
      <c r="AD78" s="134"/>
      <c r="AE78" s="133"/>
      <c r="AF78" s="134"/>
      <c r="AG78" s="133"/>
      <c r="AH78" s="134"/>
      <c r="AI78" s="133"/>
      <c r="AJ78" s="134"/>
      <c r="AK78" s="133"/>
      <c r="AL78" s="134"/>
      <c r="AM78" s="133"/>
      <c r="AN78" s="134"/>
      <c r="AO78" s="133"/>
      <c r="AP78" s="134"/>
      <c r="AQ78" s="133"/>
      <c r="AR78" s="134"/>
      <c r="AS78" s="255"/>
      <c r="AT78" s="256"/>
      <c r="AU78" s="256"/>
      <c r="AV78" s="256"/>
      <c r="AW78" s="256"/>
      <c r="AX78" s="256"/>
      <c r="AY78" s="256"/>
      <c r="AZ78" s="257"/>
      <c r="BB78" s="44"/>
      <c r="BC78" s="44"/>
      <c r="BD78" s="44"/>
      <c r="BE78" s="44"/>
      <c r="BF78" s="44"/>
      <c r="BG78" s="44"/>
      <c r="BH78" s="32"/>
      <c r="BI78" s="44"/>
      <c r="BJ78" s="44"/>
      <c r="BK78" s="44"/>
      <c r="BL78" s="44"/>
      <c r="BM78" s="44"/>
      <c r="BN78" s="44"/>
      <c r="BO78" s="44"/>
      <c r="BP78" s="44"/>
      <c r="BQ78" s="44"/>
      <c r="BR78" s="44"/>
      <c r="BS78" s="44"/>
      <c r="BT78" s="44"/>
      <c r="BU78" s="44"/>
      <c r="BV78" s="44"/>
      <c r="BW78" s="44"/>
      <c r="BX78" s="44"/>
      <c r="BY78" s="44"/>
      <c r="BZ78" s="44"/>
      <c r="CA78" s="44"/>
      <c r="CB78" s="44"/>
      <c r="CC78" s="44"/>
      <c r="CD78" s="44"/>
      <c r="CE78" s="44"/>
      <c r="CF78" s="44"/>
    </row>
    <row r="79" spans="1:84" ht="30" x14ac:dyDescent="0.2">
      <c r="A79" s="307"/>
      <c r="B79" s="169">
        <v>1</v>
      </c>
      <c r="C79" s="170" t="s">
        <v>226</v>
      </c>
      <c r="D79" s="130" t="s">
        <v>60</v>
      </c>
      <c r="E79" s="133"/>
      <c r="F79" s="134"/>
      <c r="G79" s="133"/>
      <c r="H79" s="134"/>
      <c r="I79" s="133"/>
      <c r="J79" s="134"/>
      <c r="K79" s="133"/>
      <c r="L79" s="134"/>
      <c r="M79" s="133"/>
      <c r="N79" s="134"/>
      <c r="O79" s="133"/>
      <c r="P79" s="134"/>
      <c r="Q79" s="133"/>
      <c r="R79" s="134"/>
      <c r="S79" s="133"/>
      <c r="T79" s="134"/>
      <c r="U79" s="133"/>
      <c r="V79" s="134"/>
      <c r="W79" s="133"/>
      <c r="X79" s="134"/>
      <c r="Y79" s="131"/>
      <c r="Z79" s="132"/>
      <c r="AA79" s="133"/>
      <c r="AB79" s="134"/>
      <c r="AC79" s="133"/>
      <c r="AD79" s="134"/>
      <c r="AE79" s="133"/>
      <c r="AF79" s="134"/>
      <c r="AG79" s="133"/>
      <c r="AH79" s="134"/>
      <c r="AI79" s="133"/>
      <c r="AJ79" s="134"/>
      <c r="AK79" s="133"/>
      <c r="AL79" s="134"/>
      <c r="AM79" s="133"/>
      <c r="AN79" s="134"/>
      <c r="AO79" s="133"/>
      <c r="AP79" s="134"/>
      <c r="AQ79" s="133"/>
      <c r="AR79" s="134"/>
      <c r="AS79" s="255">
        <f t="shared" ref="AS79" si="33">B80/B79*100</f>
        <v>0</v>
      </c>
      <c r="AT79" s="256"/>
      <c r="AU79" s="256"/>
      <c r="AV79" s="256"/>
      <c r="AW79" s="256"/>
      <c r="AX79" s="256"/>
      <c r="AY79" s="256"/>
      <c r="AZ79" s="257"/>
      <c r="BA79" s="140">
        <f>+B80/B79</f>
        <v>0</v>
      </c>
      <c r="BB79" s="44"/>
      <c r="BC79" s="44"/>
      <c r="BD79" s="44"/>
      <c r="BE79" s="44"/>
      <c r="BF79" s="44"/>
      <c r="BG79" s="44"/>
      <c r="BH79" s="32"/>
      <c r="BI79" s="44"/>
      <c r="BJ79" s="44"/>
      <c r="BK79" s="44"/>
      <c r="BL79" s="44"/>
      <c r="BM79" s="44"/>
      <c r="BN79" s="44"/>
      <c r="BO79" s="44"/>
      <c r="BP79" s="44"/>
      <c r="BQ79" s="44"/>
      <c r="BR79" s="258" t="s">
        <v>180</v>
      </c>
      <c r="BS79" s="259"/>
      <c r="BT79" s="260"/>
      <c r="BU79" s="44"/>
      <c r="BV79" s="44"/>
      <c r="BW79" s="44"/>
      <c r="BX79" s="44"/>
      <c r="BY79" s="44"/>
      <c r="BZ79" s="44"/>
      <c r="CA79" s="44"/>
      <c r="CB79" s="44"/>
      <c r="CC79" s="44"/>
      <c r="CD79" s="44"/>
      <c r="CE79" s="44"/>
      <c r="CF79" s="44"/>
    </row>
    <row r="80" spans="1:84" ht="12.75" customHeight="1" x14ac:dyDescent="0.2">
      <c r="A80" s="307"/>
      <c r="B80" s="128">
        <v>0</v>
      </c>
      <c r="C80" s="188"/>
      <c r="D80" s="137" t="s">
        <v>61</v>
      </c>
      <c r="E80" s="133"/>
      <c r="F80" s="134"/>
      <c r="G80" s="133"/>
      <c r="H80" s="134"/>
      <c r="I80" s="133"/>
      <c r="J80" s="134"/>
      <c r="K80" s="133"/>
      <c r="L80" s="134"/>
      <c r="M80" s="133"/>
      <c r="N80" s="134"/>
      <c r="O80" s="133"/>
      <c r="P80" s="134"/>
      <c r="Q80" s="133"/>
      <c r="R80" s="134"/>
      <c r="S80" s="133"/>
      <c r="T80" s="134"/>
      <c r="U80" s="133"/>
      <c r="V80" s="134"/>
      <c r="W80" s="133"/>
      <c r="X80" s="134"/>
      <c r="Y80" s="131"/>
      <c r="Z80" s="132"/>
      <c r="AA80" s="133"/>
      <c r="AB80" s="134"/>
      <c r="AC80" s="133"/>
      <c r="AD80" s="134"/>
      <c r="AE80" s="133"/>
      <c r="AF80" s="134"/>
      <c r="AG80" s="133"/>
      <c r="AH80" s="134"/>
      <c r="AI80" s="133"/>
      <c r="AJ80" s="134"/>
      <c r="AK80" s="133"/>
      <c r="AL80" s="134"/>
      <c r="AM80" s="133"/>
      <c r="AN80" s="134"/>
      <c r="AO80" s="133"/>
      <c r="AP80" s="134"/>
      <c r="AQ80" s="133"/>
      <c r="AR80" s="134"/>
      <c r="AS80" s="255"/>
      <c r="AT80" s="256"/>
      <c r="AU80" s="256"/>
      <c r="AV80" s="256"/>
      <c r="AW80" s="256"/>
      <c r="AX80" s="256"/>
      <c r="AY80" s="256"/>
      <c r="AZ80" s="257"/>
      <c r="BB80" s="44"/>
      <c r="BC80" s="44"/>
      <c r="BD80" s="44"/>
      <c r="BE80" s="44"/>
      <c r="BF80" s="44"/>
      <c r="BG80" s="44"/>
      <c r="BH80" s="32"/>
      <c r="BI80" s="44"/>
      <c r="BJ80" s="44"/>
      <c r="BK80" s="44"/>
      <c r="BL80" s="44"/>
      <c r="BM80" s="44"/>
      <c r="BN80" s="44"/>
      <c r="BO80" s="44"/>
      <c r="BP80" s="44"/>
      <c r="BQ80" s="44"/>
      <c r="BR80" s="44"/>
      <c r="BS80" s="44"/>
      <c r="BT80" s="44"/>
      <c r="BU80" s="44"/>
      <c r="BV80" s="44"/>
      <c r="BW80" s="44"/>
      <c r="BX80" s="44"/>
      <c r="BY80" s="44"/>
      <c r="BZ80" s="44"/>
      <c r="CA80" s="44"/>
      <c r="CB80" s="44"/>
      <c r="CC80" s="44"/>
      <c r="CD80" s="44"/>
      <c r="CE80" s="44"/>
      <c r="CF80" s="44"/>
    </row>
    <row r="81" spans="1:84" ht="15" x14ac:dyDescent="0.2">
      <c r="A81" s="307"/>
      <c r="B81" s="128">
        <v>8</v>
      </c>
      <c r="C81" s="170" t="s">
        <v>227</v>
      </c>
      <c r="D81" s="130" t="s">
        <v>60</v>
      </c>
      <c r="E81" s="133"/>
      <c r="F81" s="134"/>
      <c r="G81" s="133"/>
      <c r="H81" s="134"/>
      <c r="I81" s="133"/>
      <c r="J81" s="134"/>
      <c r="K81" s="133"/>
      <c r="L81" s="134"/>
      <c r="M81" s="133"/>
      <c r="N81" s="134"/>
      <c r="O81" s="133"/>
      <c r="P81" s="134"/>
      <c r="Q81" s="133"/>
      <c r="R81" s="134"/>
      <c r="S81" s="133"/>
      <c r="T81" s="134"/>
      <c r="U81" s="133"/>
      <c r="V81" s="134"/>
      <c r="W81" s="133"/>
      <c r="X81" s="134"/>
      <c r="Y81" s="133"/>
      <c r="Z81" s="134"/>
      <c r="AA81" s="131"/>
      <c r="AB81" s="132"/>
      <c r="AC81" s="133"/>
      <c r="AD81" s="134"/>
      <c r="AE81" s="133"/>
      <c r="AF81" s="134"/>
      <c r="AG81" s="133"/>
      <c r="AH81" s="134"/>
      <c r="AI81" s="133"/>
      <c r="AJ81" s="134"/>
      <c r="AK81" s="133"/>
      <c r="AL81" s="134"/>
      <c r="AM81" s="133"/>
      <c r="AN81" s="134"/>
      <c r="AO81" s="133"/>
      <c r="AP81" s="134"/>
      <c r="AQ81" s="133"/>
      <c r="AR81" s="134"/>
      <c r="AS81" s="255">
        <f t="shared" ref="AS81" si="34">B82/B81*100</f>
        <v>0</v>
      </c>
      <c r="AT81" s="256"/>
      <c r="AU81" s="256"/>
      <c r="AV81" s="256"/>
      <c r="AW81" s="256"/>
      <c r="AX81" s="256"/>
      <c r="AY81" s="256"/>
      <c r="AZ81" s="257"/>
      <c r="BA81" s="135">
        <v>1</v>
      </c>
      <c r="BB81" s="44"/>
      <c r="BC81" s="44"/>
      <c r="BD81" s="44"/>
      <c r="BE81" s="44"/>
      <c r="BF81" s="44"/>
      <c r="BG81" s="44"/>
      <c r="BH81" s="32"/>
      <c r="BI81" s="44"/>
      <c r="BJ81" s="44"/>
      <c r="BK81" s="44"/>
      <c r="BL81" s="44"/>
      <c r="BM81" s="44"/>
      <c r="BN81" s="44"/>
      <c r="BO81" s="44"/>
      <c r="BP81" s="44"/>
      <c r="BQ81" s="44"/>
      <c r="BR81" s="44"/>
      <c r="BS81" s="44"/>
      <c r="BT81" s="44"/>
      <c r="BU81" s="44"/>
      <c r="BV81" s="44"/>
      <c r="BW81" s="44"/>
      <c r="BX81" s="258" t="s">
        <v>181</v>
      </c>
      <c r="BY81" s="259"/>
      <c r="BZ81" s="260"/>
      <c r="CA81" s="258" t="s">
        <v>182</v>
      </c>
      <c r="CB81" s="259"/>
      <c r="CC81" s="260"/>
      <c r="CD81" s="44"/>
      <c r="CE81" s="44"/>
      <c r="CF81" s="44"/>
    </row>
    <row r="82" spans="1:84" x14ac:dyDescent="0.2">
      <c r="A82" s="307"/>
      <c r="B82" s="128">
        <v>0</v>
      </c>
      <c r="C82" s="188"/>
      <c r="D82" s="137" t="s">
        <v>61</v>
      </c>
      <c r="E82" s="133"/>
      <c r="F82" s="134"/>
      <c r="G82" s="133"/>
      <c r="H82" s="134"/>
      <c r="I82" s="133"/>
      <c r="J82" s="134"/>
      <c r="K82" s="133"/>
      <c r="L82" s="134"/>
      <c r="M82" s="133"/>
      <c r="N82" s="134"/>
      <c r="O82" s="133"/>
      <c r="P82" s="134"/>
      <c r="Q82" s="133"/>
      <c r="R82" s="134"/>
      <c r="S82" s="133"/>
      <c r="T82" s="134"/>
      <c r="U82" s="133"/>
      <c r="V82" s="134"/>
      <c r="W82" s="133"/>
      <c r="X82" s="134"/>
      <c r="Y82" s="133"/>
      <c r="Z82" s="134"/>
      <c r="AA82" s="131"/>
      <c r="AB82" s="132"/>
      <c r="AC82" s="133"/>
      <c r="AD82" s="134"/>
      <c r="AE82" s="133"/>
      <c r="AF82" s="134"/>
      <c r="AG82" s="133"/>
      <c r="AH82" s="134"/>
      <c r="AI82" s="133"/>
      <c r="AJ82" s="134"/>
      <c r="AK82" s="133"/>
      <c r="AL82" s="134"/>
      <c r="AM82" s="133"/>
      <c r="AN82" s="134"/>
      <c r="AO82" s="133"/>
      <c r="AP82" s="134"/>
      <c r="AQ82" s="133"/>
      <c r="AR82" s="134"/>
      <c r="AS82" s="255"/>
      <c r="AT82" s="256"/>
      <c r="AU82" s="256"/>
      <c r="AV82" s="256"/>
      <c r="AW82" s="256"/>
      <c r="AX82" s="256"/>
      <c r="AY82" s="256"/>
      <c r="AZ82" s="257"/>
      <c r="BB82" s="44"/>
      <c r="BC82" s="44"/>
      <c r="BD82" s="44"/>
      <c r="BE82" s="44"/>
      <c r="BF82" s="44"/>
      <c r="BG82" s="44"/>
      <c r="BH82" s="32"/>
      <c r="BI82" s="44"/>
      <c r="BJ82" s="44"/>
      <c r="BK82" s="44"/>
      <c r="BL82" s="44"/>
      <c r="BM82" s="44"/>
      <c r="BN82" s="44"/>
      <c r="BO82" s="44"/>
      <c r="BP82" s="44"/>
      <c r="BQ82" s="44"/>
      <c r="BR82" s="44"/>
      <c r="BS82" s="44"/>
      <c r="BT82" s="44"/>
      <c r="BU82" s="44"/>
      <c r="BV82" s="44"/>
      <c r="BW82" s="44"/>
      <c r="BX82" s="44"/>
      <c r="BY82" s="44"/>
      <c r="BZ82" s="44"/>
      <c r="CA82" s="44"/>
      <c r="CB82" s="44"/>
      <c r="CC82" s="44"/>
      <c r="CD82" s="44"/>
      <c r="CE82" s="44"/>
      <c r="CF82" s="44"/>
    </row>
    <row r="83" spans="1:84" ht="30" x14ac:dyDescent="0.2">
      <c r="A83" s="307"/>
      <c r="B83" s="169">
        <v>1</v>
      </c>
      <c r="C83" s="195" t="s">
        <v>228</v>
      </c>
      <c r="D83" s="130" t="s">
        <v>60</v>
      </c>
      <c r="E83" s="133"/>
      <c r="F83" s="134"/>
      <c r="G83" s="133"/>
      <c r="H83" s="134"/>
      <c r="I83" s="133"/>
      <c r="J83" s="134"/>
      <c r="K83" s="133"/>
      <c r="L83" s="134"/>
      <c r="M83" s="133"/>
      <c r="N83" s="134"/>
      <c r="O83" s="133"/>
      <c r="P83" s="134"/>
      <c r="Q83" s="133"/>
      <c r="R83" s="134"/>
      <c r="S83" s="133"/>
      <c r="T83" s="134"/>
      <c r="U83" s="133"/>
      <c r="V83" s="134"/>
      <c r="W83" s="133"/>
      <c r="X83" s="134"/>
      <c r="Y83" s="133"/>
      <c r="Z83" s="134"/>
      <c r="AA83" s="131"/>
      <c r="AB83" s="132"/>
      <c r="AC83" s="133"/>
      <c r="AD83" s="134"/>
      <c r="AE83" s="133"/>
      <c r="AF83" s="134"/>
      <c r="AG83" s="133"/>
      <c r="AH83" s="134"/>
      <c r="AI83" s="133"/>
      <c r="AJ83" s="134"/>
      <c r="AK83" s="133"/>
      <c r="AL83" s="134"/>
      <c r="AM83" s="133"/>
      <c r="AN83" s="134"/>
      <c r="AO83" s="133"/>
      <c r="AP83" s="134"/>
      <c r="AQ83" s="133"/>
      <c r="AR83" s="134"/>
      <c r="AS83" s="255">
        <f t="shared" ref="AS83" si="35">B84/B83*100</f>
        <v>0</v>
      </c>
      <c r="AT83" s="256"/>
      <c r="AU83" s="256"/>
      <c r="AV83" s="256"/>
      <c r="AW83" s="256"/>
      <c r="AX83" s="256"/>
      <c r="AY83" s="256"/>
      <c r="AZ83" s="257"/>
      <c r="BA83" s="140">
        <f>+B84/B83</f>
        <v>0</v>
      </c>
      <c r="BB83" s="44"/>
      <c r="BC83" s="44"/>
      <c r="BD83" s="44"/>
      <c r="BE83" s="44"/>
      <c r="BF83" s="44"/>
      <c r="BG83" s="44"/>
      <c r="BH83" s="32"/>
      <c r="BI83" s="44"/>
      <c r="BJ83" s="44"/>
      <c r="BK83" s="44"/>
      <c r="BL83" s="44"/>
      <c r="BM83" s="44"/>
      <c r="BN83" s="44"/>
      <c r="BO83" s="44"/>
      <c r="BP83" s="44"/>
      <c r="BQ83" s="44"/>
      <c r="BR83" s="44"/>
      <c r="BS83" s="44"/>
      <c r="BT83" s="44"/>
      <c r="BU83" s="44"/>
      <c r="BV83" s="44"/>
      <c r="BW83" s="44"/>
      <c r="BX83" s="44"/>
      <c r="BY83" s="44"/>
      <c r="BZ83" s="44"/>
      <c r="CA83" s="44"/>
      <c r="CB83" s="44"/>
      <c r="CC83" s="44"/>
      <c r="CD83" s="44"/>
      <c r="CE83" s="44"/>
      <c r="CF83" s="44"/>
    </row>
    <row r="84" spans="1:84" ht="12.75" customHeight="1" x14ac:dyDescent="0.2">
      <c r="A84" s="307"/>
      <c r="B84" s="128">
        <v>0</v>
      </c>
      <c r="C84" s="44"/>
      <c r="D84" s="137" t="s">
        <v>61</v>
      </c>
      <c r="E84" s="133"/>
      <c r="F84" s="134"/>
      <c r="G84" s="133"/>
      <c r="H84" s="134"/>
      <c r="I84" s="133"/>
      <c r="J84" s="134"/>
      <c r="K84" s="133"/>
      <c r="L84" s="134"/>
      <c r="M84" s="133"/>
      <c r="N84" s="134"/>
      <c r="O84" s="133"/>
      <c r="P84" s="134"/>
      <c r="Q84" s="133"/>
      <c r="R84" s="134"/>
      <c r="S84" s="133"/>
      <c r="T84" s="134"/>
      <c r="U84" s="133"/>
      <c r="V84" s="134"/>
      <c r="W84" s="133"/>
      <c r="X84" s="134"/>
      <c r="Y84" s="133"/>
      <c r="Z84" s="134"/>
      <c r="AA84" s="131"/>
      <c r="AB84" s="132"/>
      <c r="AC84" s="133"/>
      <c r="AD84" s="134"/>
      <c r="AE84" s="133"/>
      <c r="AF84" s="134"/>
      <c r="AG84" s="133"/>
      <c r="AH84" s="134"/>
      <c r="AI84" s="133"/>
      <c r="AJ84" s="134"/>
      <c r="AK84" s="133"/>
      <c r="AL84" s="134"/>
      <c r="AM84" s="133"/>
      <c r="AN84" s="134"/>
      <c r="AO84" s="133"/>
      <c r="AP84" s="134"/>
      <c r="AQ84" s="133"/>
      <c r="AR84" s="134"/>
      <c r="AS84" s="255"/>
      <c r="AT84" s="256"/>
      <c r="AU84" s="256"/>
      <c r="AV84" s="256"/>
      <c r="AW84" s="256"/>
      <c r="AX84" s="256"/>
      <c r="AY84" s="256"/>
      <c r="AZ84" s="257"/>
      <c r="BB84" s="44"/>
      <c r="BC84" s="44"/>
      <c r="BD84" s="44"/>
      <c r="BE84" s="44"/>
      <c r="BF84" s="44"/>
      <c r="BG84" s="44"/>
      <c r="BH84" s="32"/>
      <c r="BI84" s="44"/>
      <c r="BJ84" s="44"/>
      <c r="BK84" s="44"/>
      <c r="BL84" s="44"/>
      <c r="BM84" s="44"/>
      <c r="BN84" s="44"/>
      <c r="BO84" s="44"/>
      <c r="BP84" s="44"/>
      <c r="BQ84" s="44"/>
      <c r="BR84" s="44"/>
      <c r="BS84" s="44"/>
      <c r="BT84" s="44"/>
      <c r="BU84" s="44"/>
      <c r="BV84" s="44"/>
      <c r="BW84" s="44"/>
      <c r="BX84" s="44"/>
      <c r="BY84" s="44"/>
      <c r="BZ84" s="44"/>
      <c r="CA84" s="44"/>
      <c r="CB84" s="44"/>
      <c r="CC84" s="44"/>
      <c r="CD84" s="44"/>
      <c r="CE84" s="44"/>
      <c r="CF84" s="44"/>
    </row>
    <row r="85" spans="1:84" ht="15" x14ac:dyDescent="0.2">
      <c r="A85" s="307"/>
      <c r="B85" s="169">
        <v>17</v>
      </c>
      <c r="C85" s="170" t="s">
        <v>229</v>
      </c>
      <c r="D85" s="130" t="s">
        <v>60</v>
      </c>
      <c r="E85" s="133"/>
      <c r="F85" s="134"/>
      <c r="G85" s="133"/>
      <c r="H85" s="134"/>
      <c r="I85" s="133"/>
      <c r="J85" s="134"/>
      <c r="K85" s="133"/>
      <c r="L85" s="134"/>
      <c r="M85" s="133"/>
      <c r="N85" s="134"/>
      <c r="O85" s="133"/>
      <c r="P85" s="134"/>
      <c r="Q85" s="133"/>
      <c r="R85" s="134"/>
      <c r="S85" s="133"/>
      <c r="T85" s="134"/>
      <c r="U85" s="133"/>
      <c r="V85" s="134"/>
      <c r="W85" s="133"/>
      <c r="X85" s="134"/>
      <c r="Y85" s="133"/>
      <c r="Z85" s="134"/>
      <c r="AA85" s="131"/>
      <c r="AB85" s="132"/>
      <c r="AC85" s="133"/>
      <c r="AD85" s="134"/>
      <c r="AE85" s="133"/>
      <c r="AF85" s="134"/>
      <c r="AG85" s="133"/>
      <c r="AH85" s="134"/>
      <c r="AI85" s="133"/>
      <c r="AJ85" s="134"/>
      <c r="AK85" s="133"/>
      <c r="AL85" s="134"/>
      <c r="AM85" s="133"/>
      <c r="AN85" s="134"/>
      <c r="AO85" s="133"/>
      <c r="AP85" s="134"/>
      <c r="AQ85" s="133"/>
      <c r="AR85" s="134"/>
      <c r="AS85" s="255">
        <f t="shared" ref="AS85" si="36">B86/B85*100</f>
        <v>0</v>
      </c>
      <c r="AT85" s="256"/>
      <c r="AU85" s="256"/>
      <c r="AV85" s="256"/>
      <c r="AW85" s="256"/>
      <c r="AX85" s="256"/>
      <c r="AY85" s="256"/>
      <c r="AZ85" s="257"/>
      <c r="BA85" s="140">
        <f>+B86/B85</f>
        <v>0</v>
      </c>
      <c r="BB85" s="44"/>
      <c r="BC85" s="44"/>
      <c r="BD85" s="44"/>
      <c r="BE85" s="44"/>
      <c r="BF85" s="44"/>
      <c r="BG85" s="44"/>
      <c r="BH85" s="32"/>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row>
    <row r="86" spans="1:84" ht="12.75" customHeight="1" x14ac:dyDescent="0.2">
      <c r="A86" s="307"/>
      <c r="B86" s="128">
        <v>0</v>
      </c>
      <c r="C86" s="188"/>
      <c r="D86" s="137" t="s">
        <v>61</v>
      </c>
      <c r="E86" s="133"/>
      <c r="F86" s="134"/>
      <c r="G86" s="133"/>
      <c r="H86" s="134"/>
      <c r="I86" s="133"/>
      <c r="J86" s="134"/>
      <c r="K86" s="133"/>
      <c r="L86" s="134"/>
      <c r="M86" s="133"/>
      <c r="N86" s="134"/>
      <c r="O86" s="133"/>
      <c r="P86" s="134"/>
      <c r="Q86" s="133"/>
      <c r="R86" s="134"/>
      <c r="S86" s="133"/>
      <c r="T86" s="134"/>
      <c r="U86" s="133"/>
      <c r="V86" s="134"/>
      <c r="W86" s="133"/>
      <c r="X86" s="134"/>
      <c r="Y86" s="133"/>
      <c r="Z86" s="134"/>
      <c r="AA86" s="131"/>
      <c r="AB86" s="132"/>
      <c r="AC86" s="133"/>
      <c r="AD86" s="134"/>
      <c r="AE86" s="133"/>
      <c r="AF86" s="134"/>
      <c r="AG86" s="133"/>
      <c r="AH86" s="134"/>
      <c r="AI86" s="133"/>
      <c r="AJ86" s="134"/>
      <c r="AK86" s="133"/>
      <c r="AL86" s="134"/>
      <c r="AM86" s="133"/>
      <c r="AN86" s="134"/>
      <c r="AO86" s="133"/>
      <c r="AP86" s="134"/>
      <c r="AQ86" s="133"/>
      <c r="AR86" s="134"/>
      <c r="AS86" s="255"/>
      <c r="AT86" s="256"/>
      <c r="AU86" s="256"/>
      <c r="AV86" s="256"/>
      <c r="AW86" s="256"/>
      <c r="AX86" s="256"/>
      <c r="AY86" s="256"/>
      <c r="AZ86" s="257"/>
      <c r="BB86" s="44"/>
      <c r="BC86" s="44"/>
      <c r="BD86" s="44"/>
      <c r="BE86" s="44"/>
      <c r="BF86" s="44"/>
      <c r="BG86" s="44"/>
      <c r="BH86" s="32"/>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row>
    <row r="87" spans="1:84" ht="12.75" customHeight="1" x14ac:dyDescent="0.2">
      <c r="A87" s="307"/>
      <c r="B87" s="128">
        <v>11</v>
      </c>
      <c r="C87" s="179" t="s">
        <v>230</v>
      </c>
      <c r="D87" s="130" t="s">
        <v>60</v>
      </c>
      <c r="E87" s="133"/>
      <c r="F87" s="134"/>
      <c r="G87" s="133"/>
      <c r="H87" s="134"/>
      <c r="I87" s="133"/>
      <c r="J87" s="134"/>
      <c r="K87" s="133"/>
      <c r="L87" s="134"/>
      <c r="M87" s="133"/>
      <c r="N87" s="134"/>
      <c r="O87" s="133"/>
      <c r="P87" s="134"/>
      <c r="Q87" s="133"/>
      <c r="R87" s="134"/>
      <c r="S87" s="133"/>
      <c r="T87" s="134"/>
      <c r="U87" s="133"/>
      <c r="V87" s="134"/>
      <c r="W87" s="133"/>
      <c r="X87" s="134"/>
      <c r="Y87" s="133"/>
      <c r="Z87" s="134"/>
      <c r="AA87" s="180"/>
      <c r="AB87" s="181"/>
      <c r="AC87" s="131"/>
      <c r="AD87" s="132"/>
      <c r="AE87" s="133"/>
      <c r="AF87" s="134"/>
      <c r="AG87" s="133"/>
      <c r="AH87" s="134"/>
      <c r="AI87" s="133"/>
      <c r="AJ87" s="134"/>
      <c r="AK87" s="133"/>
      <c r="AL87" s="134"/>
      <c r="AM87" s="133"/>
      <c r="AN87" s="134"/>
      <c r="AO87" s="133"/>
      <c r="AP87" s="134"/>
      <c r="AQ87" s="133"/>
      <c r="AR87" s="134"/>
      <c r="AS87" s="255">
        <f t="shared" ref="AS87" si="37">B88/B87*100</f>
        <v>0</v>
      </c>
      <c r="AT87" s="256"/>
      <c r="AU87" s="256"/>
      <c r="AV87" s="256"/>
      <c r="AW87" s="256"/>
      <c r="AX87" s="256"/>
      <c r="AY87" s="256"/>
      <c r="AZ87" s="257"/>
      <c r="BA87" s="140">
        <f>+B88/B87</f>
        <v>0</v>
      </c>
      <c r="BB87" s="44"/>
      <c r="BC87" s="44"/>
      <c r="BD87" s="44"/>
      <c r="BE87" s="44"/>
      <c r="BF87" s="44"/>
      <c r="BG87" s="44"/>
      <c r="BH87" s="32"/>
      <c r="BI87" s="44"/>
      <c r="BJ87" s="44"/>
      <c r="BK87" s="44"/>
      <c r="BL87" s="44"/>
      <c r="BM87" s="44"/>
      <c r="BN87" s="44"/>
      <c r="BO87" s="44"/>
      <c r="BP87" s="44"/>
      <c r="BQ87" s="44"/>
      <c r="BR87" s="44"/>
      <c r="BS87" s="44"/>
      <c r="BT87" s="44"/>
      <c r="BU87" s="44"/>
      <c r="BV87" s="44"/>
      <c r="BW87" s="44"/>
      <c r="BX87" s="44"/>
      <c r="BY87" s="44"/>
      <c r="BZ87" s="44"/>
      <c r="CA87" s="44"/>
      <c r="CB87" s="44"/>
      <c r="CC87" s="44"/>
      <c r="CD87" s="258" t="s">
        <v>183</v>
      </c>
      <c r="CE87" s="259"/>
      <c r="CF87" s="260"/>
    </row>
    <row r="88" spans="1:84" ht="12.75" customHeight="1" x14ac:dyDescent="0.2">
      <c r="A88" s="307"/>
      <c r="B88" s="128">
        <v>0</v>
      </c>
      <c r="C88" s="196"/>
      <c r="D88" s="137" t="s">
        <v>61</v>
      </c>
      <c r="E88" s="133"/>
      <c r="F88" s="134"/>
      <c r="G88" s="133"/>
      <c r="H88" s="134"/>
      <c r="I88" s="133"/>
      <c r="J88" s="134"/>
      <c r="K88" s="133"/>
      <c r="L88" s="134"/>
      <c r="M88" s="133"/>
      <c r="N88" s="134"/>
      <c r="O88" s="133"/>
      <c r="P88" s="134"/>
      <c r="Q88" s="133"/>
      <c r="R88" s="134"/>
      <c r="S88" s="133"/>
      <c r="T88" s="134"/>
      <c r="U88" s="133"/>
      <c r="V88" s="134"/>
      <c r="W88" s="133"/>
      <c r="X88" s="134"/>
      <c r="Y88" s="133"/>
      <c r="Z88" s="134"/>
      <c r="AA88" s="133"/>
      <c r="AB88" s="134"/>
      <c r="AC88" s="131"/>
      <c r="AD88" s="132"/>
      <c r="AE88" s="133"/>
      <c r="AF88" s="134"/>
      <c r="AG88" s="133"/>
      <c r="AH88" s="134"/>
      <c r="AI88" s="133"/>
      <c r="AJ88" s="134"/>
      <c r="AK88" s="133"/>
      <c r="AL88" s="134"/>
      <c r="AM88" s="133"/>
      <c r="AN88" s="134"/>
      <c r="AO88" s="133"/>
      <c r="AP88" s="134"/>
      <c r="AQ88" s="133"/>
      <c r="AR88" s="134"/>
      <c r="AS88" s="255"/>
      <c r="AT88" s="256"/>
      <c r="AU88" s="256"/>
      <c r="AV88" s="256"/>
      <c r="AW88" s="256"/>
      <c r="AX88" s="256"/>
      <c r="AY88" s="256"/>
      <c r="AZ88" s="257"/>
      <c r="BB88" s="44"/>
      <c r="BC88" s="44"/>
      <c r="BD88" s="44"/>
      <c r="BE88" s="44"/>
      <c r="BF88" s="44"/>
      <c r="BG88" s="44"/>
      <c r="BH88" s="32"/>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row>
    <row r="89" spans="1:84" ht="12.75" customHeight="1" x14ac:dyDescent="0.2">
      <c r="A89" s="307"/>
      <c r="B89" s="128">
        <v>5</v>
      </c>
      <c r="C89" s="179" t="s">
        <v>231</v>
      </c>
      <c r="D89" s="130" t="s">
        <v>60</v>
      </c>
      <c r="E89" s="133"/>
      <c r="F89" s="134"/>
      <c r="G89" s="133"/>
      <c r="H89" s="134"/>
      <c r="I89" s="133"/>
      <c r="J89" s="134"/>
      <c r="K89" s="133"/>
      <c r="L89" s="134"/>
      <c r="M89" s="133"/>
      <c r="N89" s="134"/>
      <c r="O89" s="133"/>
      <c r="P89" s="134"/>
      <c r="Q89" s="133"/>
      <c r="R89" s="134"/>
      <c r="S89" s="133"/>
      <c r="T89" s="134"/>
      <c r="U89" s="133"/>
      <c r="V89" s="134"/>
      <c r="W89" s="133"/>
      <c r="X89" s="134"/>
      <c r="Y89" s="133"/>
      <c r="Z89" s="134"/>
      <c r="AA89" s="180"/>
      <c r="AB89" s="181"/>
      <c r="AC89" s="131"/>
      <c r="AD89" s="132"/>
      <c r="AE89" s="133"/>
      <c r="AF89" s="134"/>
      <c r="AG89" s="133"/>
      <c r="AH89" s="134"/>
      <c r="AI89" s="133"/>
      <c r="AJ89" s="134"/>
      <c r="AK89" s="133"/>
      <c r="AL89" s="134"/>
      <c r="AM89" s="133"/>
      <c r="AN89" s="134"/>
      <c r="AO89" s="133"/>
      <c r="AP89" s="134"/>
      <c r="AQ89" s="133"/>
      <c r="AR89" s="134"/>
      <c r="AS89" s="255">
        <f t="shared" ref="AS89" si="38">B90/B89*100</f>
        <v>0</v>
      </c>
      <c r="AT89" s="256"/>
      <c r="AU89" s="256"/>
      <c r="AV89" s="256"/>
      <c r="AW89" s="256"/>
      <c r="AX89" s="256"/>
      <c r="AY89" s="256"/>
      <c r="AZ89" s="257"/>
      <c r="BA89" s="140">
        <f>+B90/B89</f>
        <v>0</v>
      </c>
      <c r="BB89" s="44"/>
      <c r="BC89" s="44"/>
      <c r="BD89" s="44"/>
      <c r="BE89" s="44"/>
      <c r="BF89" s="44"/>
      <c r="BG89" s="44"/>
      <c r="BH89" s="32"/>
      <c r="BI89" s="44"/>
      <c r="BJ89" s="44"/>
      <c r="BK89" s="44"/>
      <c r="BL89" s="44"/>
      <c r="BM89" s="44"/>
      <c r="BN89" s="44"/>
      <c r="BO89" s="44"/>
      <c r="BP89" s="44"/>
      <c r="BQ89" s="44"/>
      <c r="BR89" s="44"/>
      <c r="BS89" s="44"/>
      <c r="BT89" s="44"/>
      <c r="BU89" s="44"/>
      <c r="BV89" s="44"/>
      <c r="BW89" s="44"/>
      <c r="BX89" s="44"/>
      <c r="BY89" s="44"/>
      <c r="BZ89" s="44"/>
      <c r="CA89" s="44"/>
      <c r="CB89" s="44"/>
      <c r="CC89" s="44"/>
      <c r="CD89" s="258" t="s">
        <v>183</v>
      </c>
      <c r="CE89" s="259"/>
      <c r="CF89" s="260"/>
    </row>
    <row r="90" spans="1:84" ht="12.75" customHeight="1" x14ac:dyDescent="0.2">
      <c r="A90" s="307"/>
      <c r="B90" s="128">
        <v>0</v>
      </c>
      <c r="C90" s="196"/>
      <c r="D90" s="137" t="s">
        <v>61</v>
      </c>
      <c r="E90" s="133"/>
      <c r="F90" s="134"/>
      <c r="G90" s="133"/>
      <c r="H90" s="134"/>
      <c r="I90" s="133"/>
      <c r="J90" s="134"/>
      <c r="K90" s="133"/>
      <c r="L90" s="134"/>
      <c r="M90" s="133"/>
      <c r="N90" s="134"/>
      <c r="O90" s="133"/>
      <c r="P90" s="134"/>
      <c r="Q90" s="133"/>
      <c r="R90" s="134"/>
      <c r="S90" s="133"/>
      <c r="T90" s="134"/>
      <c r="U90" s="133"/>
      <c r="V90" s="134"/>
      <c r="W90" s="133"/>
      <c r="X90" s="134"/>
      <c r="Y90" s="133"/>
      <c r="Z90" s="134"/>
      <c r="AA90" s="133"/>
      <c r="AB90" s="134"/>
      <c r="AC90" s="131"/>
      <c r="AD90" s="132"/>
      <c r="AE90" s="133"/>
      <c r="AF90" s="134"/>
      <c r="AG90" s="133"/>
      <c r="AH90" s="134"/>
      <c r="AI90" s="133"/>
      <c r="AJ90" s="134"/>
      <c r="AK90" s="133"/>
      <c r="AL90" s="134"/>
      <c r="AM90" s="133"/>
      <c r="AN90" s="134"/>
      <c r="AO90" s="133"/>
      <c r="AP90" s="134"/>
      <c r="AQ90" s="133"/>
      <c r="AR90" s="134"/>
      <c r="AS90" s="255"/>
      <c r="AT90" s="256"/>
      <c r="AU90" s="256"/>
      <c r="AV90" s="256"/>
      <c r="AW90" s="256"/>
      <c r="AX90" s="256"/>
      <c r="AY90" s="256"/>
      <c r="AZ90" s="257"/>
      <c r="BB90" s="44"/>
      <c r="BC90" s="44"/>
      <c r="BD90" s="44"/>
      <c r="BE90" s="44"/>
      <c r="BF90" s="44"/>
      <c r="BG90" s="44"/>
      <c r="BH90" s="32"/>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row>
    <row r="91" spans="1:84" ht="14.25" customHeight="1" x14ac:dyDescent="0.2">
      <c r="A91" s="307"/>
      <c r="B91" s="128">
        <v>1</v>
      </c>
      <c r="C91" s="195" t="s">
        <v>232</v>
      </c>
      <c r="D91" s="130" t="s">
        <v>60</v>
      </c>
      <c r="E91" s="133"/>
      <c r="F91" s="134"/>
      <c r="G91" s="133"/>
      <c r="H91" s="134"/>
      <c r="I91" s="133"/>
      <c r="J91" s="134"/>
      <c r="K91" s="133"/>
      <c r="L91" s="134"/>
      <c r="M91" s="133"/>
      <c r="N91" s="134"/>
      <c r="O91" s="133"/>
      <c r="P91" s="134"/>
      <c r="Q91" s="133"/>
      <c r="R91" s="134"/>
      <c r="S91" s="133"/>
      <c r="T91" s="134"/>
      <c r="U91" s="133"/>
      <c r="V91" s="134"/>
      <c r="W91" s="133"/>
      <c r="X91" s="134"/>
      <c r="Y91" s="133"/>
      <c r="Z91" s="134"/>
      <c r="AA91" s="133"/>
      <c r="AB91" s="134"/>
      <c r="AC91" s="131"/>
      <c r="AD91" s="132"/>
      <c r="AE91" s="133"/>
      <c r="AF91" s="134"/>
      <c r="AG91" s="133"/>
      <c r="AH91" s="134"/>
      <c r="AI91" s="133"/>
      <c r="AJ91" s="134"/>
      <c r="AK91" s="133"/>
      <c r="AL91" s="134"/>
      <c r="AM91" s="133"/>
      <c r="AN91" s="134"/>
      <c r="AO91" s="133"/>
      <c r="AP91" s="134"/>
      <c r="AQ91" s="133"/>
      <c r="AR91" s="134"/>
      <c r="AS91" s="255">
        <f t="shared" ref="AS91" si="39">B92/B91*100</f>
        <v>0</v>
      </c>
      <c r="AT91" s="256"/>
      <c r="AU91" s="256"/>
      <c r="AV91" s="256"/>
      <c r="AW91" s="256"/>
      <c r="AX91" s="256"/>
      <c r="AY91" s="256"/>
      <c r="AZ91" s="257"/>
      <c r="BA91" s="140">
        <f>+B92/B91</f>
        <v>0</v>
      </c>
      <c r="BB91" s="44"/>
      <c r="BC91" s="44"/>
      <c r="BD91" s="44"/>
      <c r="BE91" s="44"/>
      <c r="BF91" s="44"/>
      <c r="BG91" s="44"/>
      <c r="BH91" s="32"/>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row>
    <row r="92" spans="1:84" ht="12.75" customHeight="1" x14ac:dyDescent="0.2">
      <c r="A92" s="307"/>
      <c r="B92" s="128">
        <v>0</v>
      </c>
      <c r="C92" s="188"/>
      <c r="D92" s="137" t="s">
        <v>61</v>
      </c>
      <c r="E92" s="133"/>
      <c r="F92" s="134"/>
      <c r="G92" s="133"/>
      <c r="H92" s="134"/>
      <c r="I92" s="133"/>
      <c r="J92" s="134"/>
      <c r="K92" s="133"/>
      <c r="L92" s="134"/>
      <c r="M92" s="133"/>
      <c r="N92" s="134"/>
      <c r="O92" s="133"/>
      <c r="P92" s="134"/>
      <c r="Q92" s="133"/>
      <c r="R92" s="134"/>
      <c r="S92" s="133"/>
      <c r="T92" s="134"/>
      <c r="U92" s="133"/>
      <c r="V92" s="134"/>
      <c r="W92" s="133"/>
      <c r="X92" s="134"/>
      <c r="Y92" s="133"/>
      <c r="Z92" s="134"/>
      <c r="AA92" s="133"/>
      <c r="AB92" s="134"/>
      <c r="AC92" s="131"/>
      <c r="AD92" s="132"/>
      <c r="AE92" s="133"/>
      <c r="AF92" s="134"/>
      <c r="AG92" s="133"/>
      <c r="AH92" s="134"/>
      <c r="AI92" s="133"/>
      <c r="AJ92" s="134"/>
      <c r="AK92" s="133"/>
      <c r="AL92" s="134"/>
      <c r="AM92" s="133"/>
      <c r="AN92" s="134"/>
      <c r="AO92" s="133"/>
      <c r="AP92" s="134"/>
      <c r="AQ92" s="133"/>
      <c r="AR92" s="134"/>
      <c r="AS92" s="255"/>
      <c r="AT92" s="256"/>
      <c r="AU92" s="256"/>
      <c r="AV92" s="256"/>
      <c r="AW92" s="256"/>
      <c r="AX92" s="256"/>
      <c r="AY92" s="256"/>
      <c r="AZ92" s="257"/>
      <c r="BB92" s="44"/>
      <c r="BC92" s="44"/>
      <c r="BD92" s="44"/>
      <c r="BE92" s="44"/>
      <c r="BF92" s="44"/>
      <c r="BG92" s="44"/>
      <c r="BH92" s="32"/>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row>
    <row r="93" spans="1:84" ht="12.75" customHeight="1" x14ac:dyDescent="0.2">
      <c r="A93" s="307"/>
      <c r="B93" s="9">
        <v>9</v>
      </c>
      <c r="C93" s="197" t="s">
        <v>233</v>
      </c>
      <c r="D93" s="130" t="s">
        <v>60</v>
      </c>
      <c r="E93" s="133"/>
      <c r="F93" s="134"/>
      <c r="G93" s="133"/>
      <c r="H93" s="134"/>
      <c r="I93" s="133"/>
      <c r="J93" s="134"/>
      <c r="K93" s="133"/>
      <c r="L93" s="134"/>
      <c r="M93" s="133"/>
      <c r="N93" s="134"/>
      <c r="O93" s="133"/>
      <c r="P93" s="134"/>
      <c r="Q93" s="133"/>
      <c r="R93" s="134"/>
      <c r="S93" s="133"/>
      <c r="T93" s="134"/>
      <c r="U93" s="133"/>
      <c r="V93" s="134"/>
      <c r="W93" s="133"/>
      <c r="X93" s="134"/>
      <c r="Y93" s="133"/>
      <c r="Z93" s="134"/>
      <c r="AA93" s="133"/>
      <c r="AB93" s="134"/>
      <c r="AC93" s="133"/>
      <c r="AD93" s="134"/>
      <c r="AE93" s="131"/>
      <c r="AF93" s="132"/>
      <c r="AG93" s="133"/>
      <c r="AH93" s="134"/>
      <c r="AI93" s="133"/>
      <c r="AJ93" s="134"/>
      <c r="AK93" s="133"/>
      <c r="AL93" s="134"/>
      <c r="AM93" s="133"/>
      <c r="AN93" s="134"/>
      <c r="AO93" s="133"/>
      <c r="AP93" s="134"/>
      <c r="AQ93" s="133"/>
      <c r="AR93" s="134"/>
      <c r="AS93" s="255">
        <f t="shared" ref="AS93" si="40">B94/B93*100</f>
        <v>0</v>
      </c>
      <c r="AT93" s="256"/>
      <c r="AU93" s="256"/>
      <c r="AV93" s="256"/>
      <c r="AW93" s="256"/>
      <c r="AX93" s="256"/>
      <c r="AY93" s="256"/>
      <c r="AZ93" s="257"/>
      <c r="BA93" s="135">
        <f>+B94/B93</f>
        <v>0</v>
      </c>
      <c r="BB93" s="44"/>
      <c r="BC93" s="44"/>
      <c r="BD93" s="44"/>
      <c r="BE93" s="44"/>
      <c r="BF93" s="44"/>
      <c r="BG93" s="44"/>
      <c r="BH93" s="32"/>
      <c r="BI93" s="44"/>
      <c r="BJ93" s="44"/>
      <c r="BK93" s="44"/>
      <c r="BL93" s="44"/>
      <c r="BM93" s="44"/>
      <c r="BN93" s="44"/>
      <c r="BO93" s="44"/>
      <c r="BP93" s="44"/>
      <c r="BQ93" s="44"/>
      <c r="BR93" s="44"/>
      <c r="BS93" s="44"/>
      <c r="BT93" s="44"/>
      <c r="BU93" s="258" t="s">
        <v>184</v>
      </c>
      <c r="BV93" s="259"/>
      <c r="BW93" s="260"/>
      <c r="BX93" s="44"/>
      <c r="BY93" s="44"/>
      <c r="BZ93" s="44"/>
      <c r="CA93" s="44"/>
      <c r="CB93" s="44"/>
      <c r="CC93" s="44"/>
      <c r="CD93" s="44"/>
      <c r="CE93" s="44"/>
      <c r="CF93" s="44"/>
    </row>
    <row r="94" spans="1:84" x14ac:dyDescent="0.2">
      <c r="A94" s="307"/>
      <c r="B94" s="128">
        <v>0</v>
      </c>
      <c r="C94" s="188"/>
      <c r="D94" s="137" t="s">
        <v>61</v>
      </c>
      <c r="E94" s="133"/>
      <c r="F94" s="134"/>
      <c r="G94" s="133"/>
      <c r="H94" s="134"/>
      <c r="I94" s="133"/>
      <c r="J94" s="134"/>
      <c r="K94" s="133"/>
      <c r="L94" s="134"/>
      <c r="M94" s="133"/>
      <c r="N94" s="134"/>
      <c r="O94" s="133"/>
      <c r="P94" s="134"/>
      <c r="Q94" s="133"/>
      <c r="R94" s="134"/>
      <c r="S94" s="133"/>
      <c r="T94" s="134"/>
      <c r="U94" s="133"/>
      <c r="V94" s="134"/>
      <c r="W94" s="133"/>
      <c r="X94" s="134"/>
      <c r="Y94" s="133"/>
      <c r="Z94" s="134"/>
      <c r="AA94" s="133"/>
      <c r="AB94" s="134"/>
      <c r="AC94" s="133"/>
      <c r="AD94" s="134"/>
      <c r="AE94" s="131"/>
      <c r="AF94" s="132"/>
      <c r="AG94" s="133"/>
      <c r="AH94" s="134"/>
      <c r="AI94" s="133"/>
      <c r="AJ94" s="134"/>
      <c r="AK94" s="133"/>
      <c r="AL94" s="134"/>
      <c r="AM94" s="133"/>
      <c r="AN94" s="134"/>
      <c r="AO94" s="133"/>
      <c r="AP94" s="134"/>
      <c r="AQ94" s="133"/>
      <c r="AR94" s="134"/>
      <c r="AS94" s="255"/>
      <c r="AT94" s="256"/>
      <c r="AU94" s="256"/>
      <c r="AV94" s="256"/>
      <c r="AW94" s="256"/>
      <c r="AX94" s="256"/>
      <c r="AY94" s="256"/>
      <c r="AZ94" s="257"/>
      <c r="BB94" s="44"/>
      <c r="BC94" s="44"/>
      <c r="BD94" s="44"/>
      <c r="BE94" s="44"/>
      <c r="BF94" s="44"/>
      <c r="BG94" s="44"/>
      <c r="BH94" s="32"/>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row>
    <row r="95" spans="1:84" s="194" customFormat="1" ht="30" x14ac:dyDescent="0.2">
      <c r="A95" s="309"/>
      <c r="B95" s="198">
        <v>1</v>
      </c>
      <c r="C95" s="170" t="s">
        <v>234</v>
      </c>
      <c r="D95" s="190" t="s">
        <v>60</v>
      </c>
      <c r="E95" s="199"/>
      <c r="F95" s="200"/>
      <c r="G95" s="199"/>
      <c r="H95" s="200"/>
      <c r="I95" s="199"/>
      <c r="J95" s="200"/>
      <c r="K95" s="199"/>
      <c r="L95" s="200"/>
      <c r="M95" s="199"/>
      <c r="N95" s="200"/>
      <c r="O95" s="199"/>
      <c r="P95" s="200"/>
      <c r="Q95" s="199"/>
      <c r="R95" s="200"/>
      <c r="S95" s="199"/>
      <c r="T95" s="200"/>
      <c r="U95" s="199"/>
      <c r="V95" s="200"/>
      <c r="W95" s="199"/>
      <c r="X95" s="200"/>
      <c r="Y95" s="199"/>
      <c r="Z95" s="200"/>
      <c r="AA95" s="199"/>
      <c r="AB95" s="200"/>
      <c r="AC95" s="199"/>
      <c r="AD95" s="200"/>
      <c r="AE95" s="201"/>
      <c r="AF95" s="202"/>
      <c r="AG95" s="199"/>
      <c r="AH95" s="200"/>
      <c r="AI95" s="199"/>
      <c r="AJ95" s="200"/>
      <c r="AK95" s="199"/>
      <c r="AL95" s="200"/>
      <c r="AM95" s="199"/>
      <c r="AN95" s="200"/>
      <c r="AO95" s="199"/>
      <c r="AP95" s="200"/>
      <c r="AQ95" s="199"/>
      <c r="AR95" s="200"/>
      <c r="AS95" s="255">
        <f t="shared" ref="AS95" si="41">B96/B95*100</f>
        <v>0</v>
      </c>
      <c r="AT95" s="256"/>
      <c r="AU95" s="256"/>
      <c r="AV95" s="256"/>
      <c r="AW95" s="256"/>
      <c r="AX95" s="256"/>
      <c r="AY95" s="256"/>
      <c r="AZ95" s="257"/>
      <c r="BA95" s="191">
        <f>+B96/B95</f>
        <v>0</v>
      </c>
      <c r="BB95" s="192"/>
      <c r="BC95" s="192"/>
      <c r="BD95" s="192"/>
      <c r="BE95" s="192"/>
      <c r="BF95" s="192"/>
      <c r="BG95" s="192"/>
      <c r="BH95" s="193"/>
      <c r="BI95" s="192"/>
      <c r="BJ95" s="192"/>
      <c r="BK95" s="192"/>
      <c r="BL95" s="192"/>
      <c r="BM95" s="192"/>
      <c r="BN95" s="192"/>
      <c r="BO95" s="192"/>
      <c r="BP95" s="192"/>
      <c r="BQ95" s="192"/>
      <c r="BR95" s="192"/>
      <c r="BS95" s="192"/>
      <c r="BT95" s="192"/>
      <c r="BU95" s="192"/>
      <c r="BV95" s="192"/>
      <c r="BW95" s="192"/>
      <c r="BX95" s="192"/>
      <c r="BY95" s="192"/>
      <c r="BZ95" s="192"/>
      <c r="CA95" s="262" t="s">
        <v>185</v>
      </c>
      <c r="CB95" s="263"/>
      <c r="CC95" s="264"/>
      <c r="CD95" s="192"/>
      <c r="CE95" s="192"/>
      <c r="CF95" s="192"/>
    </row>
    <row r="96" spans="1:84" ht="12.75" customHeight="1" x14ac:dyDescent="0.2">
      <c r="A96" s="307"/>
      <c r="B96" s="128">
        <v>0</v>
      </c>
      <c r="C96" s="188"/>
      <c r="D96" s="137" t="s">
        <v>61</v>
      </c>
      <c r="E96" s="133"/>
      <c r="F96" s="134"/>
      <c r="G96" s="133"/>
      <c r="H96" s="134"/>
      <c r="I96" s="133"/>
      <c r="J96" s="134"/>
      <c r="K96" s="133"/>
      <c r="L96" s="134"/>
      <c r="M96" s="133"/>
      <c r="N96" s="134"/>
      <c r="O96" s="133"/>
      <c r="P96" s="134"/>
      <c r="Q96" s="133"/>
      <c r="R96" s="134"/>
      <c r="S96" s="133"/>
      <c r="T96" s="134"/>
      <c r="U96" s="133"/>
      <c r="V96" s="134"/>
      <c r="W96" s="133"/>
      <c r="X96" s="134"/>
      <c r="Y96" s="133"/>
      <c r="Z96" s="134"/>
      <c r="AA96" s="133"/>
      <c r="AB96" s="134"/>
      <c r="AC96" s="133"/>
      <c r="AD96" s="134"/>
      <c r="AE96" s="131"/>
      <c r="AF96" s="132"/>
      <c r="AG96" s="133"/>
      <c r="AH96" s="134"/>
      <c r="AI96" s="133"/>
      <c r="AJ96" s="134"/>
      <c r="AK96" s="133"/>
      <c r="AL96" s="134"/>
      <c r="AM96" s="133"/>
      <c r="AN96" s="134"/>
      <c r="AO96" s="133"/>
      <c r="AP96" s="134"/>
      <c r="AQ96" s="133"/>
      <c r="AR96" s="134"/>
      <c r="AS96" s="255"/>
      <c r="AT96" s="256"/>
      <c r="AU96" s="256"/>
      <c r="AV96" s="256"/>
      <c r="AW96" s="256"/>
      <c r="AX96" s="256"/>
      <c r="AY96" s="256"/>
      <c r="AZ96" s="257"/>
      <c r="BB96" s="44"/>
      <c r="BC96" s="44"/>
      <c r="BD96" s="44"/>
      <c r="BE96" s="44"/>
      <c r="BF96" s="44"/>
      <c r="BG96" s="44"/>
      <c r="BH96" s="32"/>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row>
    <row r="97" spans="1:84" ht="12.75" customHeight="1" x14ac:dyDescent="0.2">
      <c r="A97" s="307"/>
      <c r="B97" s="128">
        <v>3</v>
      </c>
      <c r="C97" s="165" t="s">
        <v>235</v>
      </c>
      <c r="D97" s="130" t="s">
        <v>60</v>
      </c>
      <c r="E97" s="133"/>
      <c r="F97" s="134"/>
      <c r="G97" s="133"/>
      <c r="H97" s="134"/>
      <c r="I97" s="133"/>
      <c r="J97" s="134"/>
      <c r="K97" s="133"/>
      <c r="L97" s="134"/>
      <c r="M97" s="133"/>
      <c r="N97" s="134"/>
      <c r="O97" s="133"/>
      <c r="P97" s="134"/>
      <c r="Q97" s="133"/>
      <c r="R97" s="134"/>
      <c r="S97" s="133"/>
      <c r="T97" s="134"/>
      <c r="U97" s="133"/>
      <c r="V97" s="134"/>
      <c r="W97" s="133"/>
      <c r="X97" s="134"/>
      <c r="Y97" s="133"/>
      <c r="Z97" s="134"/>
      <c r="AA97" s="133"/>
      <c r="AB97" s="134"/>
      <c r="AC97" s="133"/>
      <c r="AD97" s="134"/>
      <c r="AE97" s="131"/>
      <c r="AF97" s="132"/>
      <c r="AG97" s="133"/>
      <c r="AH97" s="134"/>
      <c r="AI97" s="133"/>
      <c r="AJ97" s="134"/>
      <c r="AK97" s="133"/>
      <c r="AL97" s="134"/>
      <c r="AM97" s="133"/>
      <c r="AN97" s="134"/>
      <c r="AO97" s="133"/>
      <c r="AP97" s="134"/>
      <c r="AQ97" s="133"/>
      <c r="AR97" s="134"/>
      <c r="AS97" s="255">
        <f t="shared" ref="AS97" si="42">B98/B97*100</f>
        <v>0</v>
      </c>
      <c r="AT97" s="256"/>
      <c r="AU97" s="256"/>
      <c r="AV97" s="256"/>
      <c r="AW97" s="256"/>
      <c r="AX97" s="256"/>
      <c r="AY97" s="256"/>
      <c r="AZ97" s="257"/>
      <c r="BA97" s="135">
        <f>+B98/B97</f>
        <v>0</v>
      </c>
      <c r="BB97" s="44"/>
      <c r="BC97" s="44"/>
      <c r="BD97" s="44"/>
      <c r="BE97" s="44"/>
      <c r="BF97" s="44"/>
      <c r="BG97" s="44"/>
      <c r="BH97" s="32"/>
      <c r="BI97" s="44"/>
      <c r="BJ97" s="44"/>
      <c r="BK97" s="44"/>
      <c r="BL97" s="44"/>
      <c r="BM97" s="44"/>
      <c r="BN97" s="44"/>
      <c r="BO97" s="44"/>
      <c r="BP97" s="44"/>
      <c r="BQ97" s="44"/>
      <c r="BR97" s="44"/>
      <c r="BS97" s="44"/>
      <c r="BT97" s="44"/>
      <c r="BU97" s="258" t="s">
        <v>186</v>
      </c>
      <c r="BV97" s="259"/>
      <c r="BW97" s="260"/>
      <c r="BX97" s="44"/>
      <c r="BY97" s="44"/>
      <c r="BZ97" s="44"/>
      <c r="CA97" s="44"/>
      <c r="CB97" s="44"/>
      <c r="CC97" s="44"/>
      <c r="CD97" s="44"/>
      <c r="CE97" s="44"/>
      <c r="CF97" s="44"/>
    </row>
    <row r="98" spans="1:84" ht="12.75" customHeight="1" x14ac:dyDescent="0.2">
      <c r="A98" s="307"/>
      <c r="B98" s="128">
        <v>0</v>
      </c>
      <c r="C98" s="188"/>
      <c r="D98" s="137" t="s">
        <v>61</v>
      </c>
      <c r="E98" s="133"/>
      <c r="F98" s="134"/>
      <c r="G98" s="133"/>
      <c r="H98" s="134"/>
      <c r="I98" s="133"/>
      <c r="J98" s="134"/>
      <c r="K98" s="133"/>
      <c r="L98" s="134"/>
      <c r="M98" s="133"/>
      <c r="N98" s="134"/>
      <c r="O98" s="133"/>
      <c r="P98" s="134"/>
      <c r="Q98" s="133"/>
      <c r="R98" s="134"/>
      <c r="S98" s="133"/>
      <c r="T98" s="134"/>
      <c r="U98" s="133"/>
      <c r="V98" s="134"/>
      <c r="W98" s="133"/>
      <c r="X98" s="134"/>
      <c r="Y98" s="133"/>
      <c r="Z98" s="134"/>
      <c r="AA98" s="133"/>
      <c r="AB98" s="134"/>
      <c r="AC98" s="133"/>
      <c r="AD98" s="134"/>
      <c r="AE98" s="131"/>
      <c r="AF98" s="132"/>
      <c r="AG98" s="133"/>
      <c r="AH98" s="134"/>
      <c r="AI98" s="133"/>
      <c r="AJ98" s="134"/>
      <c r="AK98" s="133"/>
      <c r="AL98" s="134"/>
      <c r="AM98" s="133"/>
      <c r="AN98" s="134"/>
      <c r="AO98" s="133"/>
      <c r="AP98" s="134"/>
      <c r="AQ98" s="133"/>
      <c r="AR98" s="134"/>
      <c r="AS98" s="255"/>
      <c r="AT98" s="256"/>
      <c r="AU98" s="256"/>
      <c r="AV98" s="256"/>
      <c r="AW98" s="256"/>
      <c r="AX98" s="256"/>
      <c r="AY98" s="256"/>
      <c r="AZ98" s="257"/>
      <c r="BB98" s="44"/>
      <c r="BC98" s="44"/>
      <c r="BD98" s="44"/>
      <c r="BE98" s="44"/>
      <c r="BF98" s="44"/>
      <c r="BG98" s="44"/>
      <c r="BH98" s="32"/>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row>
    <row r="99" spans="1:84" ht="12.75" customHeight="1" x14ac:dyDescent="0.2">
      <c r="A99" s="307"/>
      <c r="B99" s="128">
        <v>1</v>
      </c>
      <c r="C99" s="165" t="s">
        <v>236</v>
      </c>
      <c r="D99" s="130" t="s">
        <v>60</v>
      </c>
      <c r="E99" s="133"/>
      <c r="F99" s="134"/>
      <c r="G99" s="133"/>
      <c r="H99" s="134"/>
      <c r="I99" s="133"/>
      <c r="J99" s="134"/>
      <c r="K99" s="133"/>
      <c r="L99" s="134"/>
      <c r="M99" s="133"/>
      <c r="N99" s="134"/>
      <c r="O99" s="133"/>
      <c r="P99" s="134"/>
      <c r="Q99" s="133"/>
      <c r="R99" s="134"/>
      <c r="S99" s="133"/>
      <c r="T99" s="134"/>
      <c r="U99" s="133"/>
      <c r="V99" s="134"/>
      <c r="W99" s="133"/>
      <c r="X99" s="134"/>
      <c r="Y99" s="133"/>
      <c r="Z99" s="134"/>
      <c r="AA99" s="133"/>
      <c r="AB99" s="134"/>
      <c r="AC99" s="133"/>
      <c r="AD99" s="134"/>
      <c r="AE99" s="133"/>
      <c r="AF99" s="134"/>
      <c r="AG99" s="131"/>
      <c r="AH99" s="132"/>
      <c r="AI99" s="133"/>
      <c r="AJ99" s="134"/>
      <c r="AK99" s="133"/>
      <c r="AL99" s="134"/>
      <c r="AM99" s="133"/>
      <c r="AN99" s="134"/>
      <c r="AO99" s="133"/>
      <c r="AP99" s="134"/>
      <c r="AQ99" s="133"/>
      <c r="AR99" s="134"/>
      <c r="AS99" s="255">
        <f t="shared" ref="AS99" si="43">B100/B99*100</f>
        <v>0</v>
      </c>
      <c r="AT99" s="256"/>
      <c r="AU99" s="256"/>
      <c r="AV99" s="256"/>
      <c r="AW99" s="256"/>
      <c r="AX99" s="256"/>
      <c r="AY99" s="256"/>
      <c r="AZ99" s="257"/>
      <c r="BA99" s="135">
        <f>+B100/B99</f>
        <v>0</v>
      </c>
      <c r="BB99" s="44"/>
      <c r="BC99" s="44"/>
      <c r="BD99" s="44"/>
      <c r="BE99" s="44"/>
      <c r="BF99" s="44"/>
      <c r="BG99" s="44"/>
      <c r="BH99" s="32"/>
      <c r="BI99" s="44"/>
      <c r="BJ99" s="44"/>
      <c r="BK99" s="44"/>
      <c r="BL99" s="44"/>
      <c r="BM99" s="44"/>
      <c r="BN99" s="44"/>
      <c r="BO99" s="44"/>
      <c r="BP99" s="44"/>
      <c r="BQ99" s="44"/>
      <c r="BR99" s="44"/>
      <c r="BS99" s="44"/>
      <c r="BT99" s="44"/>
      <c r="BU99" s="258" t="s">
        <v>187</v>
      </c>
      <c r="BV99" s="259"/>
      <c r="BW99" s="260"/>
      <c r="BX99" s="44"/>
      <c r="BY99" s="44"/>
      <c r="BZ99" s="44"/>
      <c r="CA99" s="44"/>
      <c r="CB99" s="44"/>
      <c r="CC99" s="44"/>
      <c r="CD99" s="44"/>
      <c r="CE99" s="44"/>
      <c r="CF99" s="44"/>
    </row>
    <row r="100" spans="1:84" ht="12.75" customHeight="1" x14ac:dyDescent="0.2">
      <c r="A100" s="307"/>
      <c r="B100" s="128">
        <v>0</v>
      </c>
      <c r="C100" s="188"/>
      <c r="D100" s="137" t="s">
        <v>61</v>
      </c>
      <c r="E100" s="133"/>
      <c r="F100" s="134"/>
      <c r="G100" s="133"/>
      <c r="H100" s="134"/>
      <c r="I100" s="133"/>
      <c r="J100" s="134"/>
      <c r="K100" s="133"/>
      <c r="L100" s="134"/>
      <c r="M100" s="133"/>
      <c r="N100" s="134"/>
      <c r="O100" s="133"/>
      <c r="P100" s="134"/>
      <c r="Q100" s="133"/>
      <c r="R100" s="134"/>
      <c r="S100" s="133"/>
      <c r="T100" s="134"/>
      <c r="U100" s="133"/>
      <c r="V100" s="134"/>
      <c r="W100" s="133"/>
      <c r="X100" s="134"/>
      <c r="Y100" s="133"/>
      <c r="Z100" s="134"/>
      <c r="AA100" s="133"/>
      <c r="AB100" s="134"/>
      <c r="AC100" s="133"/>
      <c r="AD100" s="134"/>
      <c r="AE100" s="133"/>
      <c r="AF100" s="134"/>
      <c r="AG100" s="131"/>
      <c r="AH100" s="132"/>
      <c r="AI100" s="133"/>
      <c r="AJ100" s="134"/>
      <c r="AK100" s="133"/>
      <c r="AL100" s="134"/>
      <c r="AM100" s="133"/>
      <c r="AN100" s="134"/>
      <c r="AO100" s="133"/>
      <c r="AP100" s="134"/>
      <c r="AQ100" s="133"/>
      <c r="AR100" s="134"/>
      <c r="AS100" s="255"/>
      <c r="AT100" s="256"/>
      <c r="AU100" s="256"/>
      <c r="AV100" s="256"/>
      <c r="AW100" s="256"/>
      <c r="AX100" s="256"/>
      <c r="AY100" s="256"/>
      <c r="AZ100" s="257"/>
      <c r="BB100" s="44"/>
      <c r="BC100" s="44"/>
      <c r="BD100" s="44"/>
      <c r="BE100" s="44"/>
      <c r="BF100" s="44"/>
      <c r="BG100" s="44"/>
      <c r="BH100" s="32"/>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row>
    <row r="101" spans="1:84" ht="12.75" customHeight="1" x14ac:dyDescent="0.25">
      <c r="A101" s="307"/>
      <c r="B101" s="128">
        <v>2</v>
      </c>
      <c r="C101" s="186" t="s">
        <v>237</v>
      </c>
      <c r="D101" s="130" t="s">
        <v>60</v>
      </c>
      <c r="E101" s="133"/>
      <c r="F101" s="134"/>
      <c r="G101" s="133"/>
      <c r="H101" s="134"/>
      <c r="I101" s="133"/>
      <c r="J101" s="134"/>
      <c r="K101" s="133"/>
      <c r="L101" s="134"/>
      <c r="M101" s="133"/>
      <c r="N101" s="134"/>
      <c r="O101" s="133"/>
      <c r="P101" s="134"/>
      <c r="Q101" s="133"/>
      <c r="R101" s="134"/>
      <c r="S101" s="133"/>
      <c r="T101" s="134"/>
      <c r="U101" s="133"/>
      <c r="V101" s="134"/>
      <c r="W101" s="133"/>
      <c r="X101" s="134"/>
      <c r="Y101" s="133"/>
      <c r="Z101" s="134"/>
      <c r="AA101" s="133"/>
      <c r="AB101" s="134"/>
      <c r="AC101" s="133"/>
      <c r="AD101" s="134"/>
      <c r="AE101" s="133"/>
      <c r="AF101" s="134"/>
      <c r="AG101" s="131"/>
      <c r="AH101" s="132"/>
      <c r="AI101" s="133"/>
      <c r="AJ101" s="134"/>
      <c r="AK101" s="133"/>
      <c r="AL101" s="134"/>
      <c r="AM101" s="133"/>
      <c r="AN101" s="134"/>
      <c r="AO101" s="133"/>
      <c r="AP101" s="134"/>
      <c r="AQ101" s="133"/>
      <c r="AR101" s="134"/>
      <c r="AS101" s="255">
        <f t="shared" ref="AS101" si="44">B102/B101*100</f>
        <v>0</v>
      </c>
      <c r="AT101" s="256"/>
      <c r="AU101" s="256"/>
      <c r="AV101" s="256"/>
      <c r="AW101" s="256"/>
      <c r="AX101" s="256"/>
      <c r="AY101" s="256"/>
      <c r="AZ101" s="257"/>
      <c r="BA101" s="135">
        <f>+B102/B101</f>
        <v>0</v>
      </c>
      <c r="BB101" s="44"/>
      <c r="BC101" s="44"/>
      <c r="BD101" s="44"/>
      <c r="BE101" s="44"/>
      <c r="BF101" s="44"/>
      <c r="BG101" s="44"/>
      <c r="BH101" s="32"/>
      <c r="BI101" s="44"/>
      <c r="BJ101" s="44"/>
      <c r="BK101" s="44"/>
      <c r="BL101" s="44"/>
      <c r="BM101" s="44"/>
      <c r="BN101" s="44"/>
      <c r="BO101" s="44"/>
      <c r="BP101" s="44"/>
      <c r="BQ101" s="44"/>
      <c r="BR101" s="44"/>
      <c r="BS101" s="44"/>
      <c r="BT101" s="44"/>
      <c r="BU101" s="258" t="s">
        <v>188</v>
      </c>
      <c r="BV101" s="259"/>
      <c r="BW101" s="260"/>
      <c r="BX101" s="44"/>
      <c r="BY101" s="44"/>
      <c r="BZ101" s="44"/>
      <c r="CA101" s="44"/>
      <c r="CB101" s="44"/>
      <c r="CC101" s="44"/>
      <c r="CD101" s="44"/>
      <c r="CE101" s="44"/>
      <c r="CF101" s="44"/>
    </row>
    <row r="102" spans="1:84" x14ac:dyDescent="0.2">
      <c r="A102" s="307"/>
      <c r="B102" s="128">
        <v>0</v>
      </c>
      <c r="C102" s="188"/>
      <c r="D102" s="137" t="s">
        <v>61</v>
      </c>
      <c r="E102" s="133"/>
      <c r="F102" s="134"/>
      <c r="G102" s="133"/>
      <c r="H102" s="134"/>
      <c r="I102" s="133"/>
      <c r="J102" s="134"/>
      <c r="K102" s="133"/>
      <c r="L102" s="134"/>
      <c r="M102" s="133"/>
      <c r="N102" s="134"/>
      <c r="O102" s="133"/>
      <c r="P102" s="134"/>
      <c r="Q102" s="133"/>
      <c r="R102" s="134"/>
      <c r="S102" s="133"/>
      <c r="T102" s="134"/>
      <c r="U102" s="133"/>
      <c r="V102" s="134"/>
      <c r="W102" s="133"/>
      <c r="X102" s="134"/>
      <c r="Y102" s="133"/>
      <c r="Z102" s="134"/>
      <c r="AA102" s="133"/>
      <c r="AB102" s="134"/>
      <c r="AC102" s="133"/>
      <c r="AD102" s="134"/>
      <c r="AE102" s="133"/>
      <c r="AF102" s="134"/>
      <c r="AG102" s="131"/>
      <c r="AH102" s="132"/>
      <c r="AI102" s="133"/>
      <c r="AJ102" s="134"/>
      <c r="AK102" s="133"/>
      <c r="AL102" s="134"/>
      <c r="AM102" s="133"/>
      <c r="AN102" s="134"/>
      <c r="AO102" s="133"/>
      <c r="AP102" s="134"/>
      <c r="AQ102" s="133"/>
      <c r="AR102" s="134"/>
      <c r="AS102" s="255"/>
      <c r="AT102" s="256"/>
      <c r="AU102" s="256"/>
      <c r="AV102" s="256"/>
      <c r="AW102" s="256"/>
      <c r="AX102" s="256"/>
      <c r="AY102" s="256"/>
      <c r="AZ102" s="257"/>
      <c r="BB102" s="44"/>
      <c r="BC102" s="44"/>
      <c r="BD102" s="44"/>
      <c r="BE102" s="44"/>
      <c r="BF102" s="44"/>
      <c r="BG102" s="44"/>
      <c r="BH102" s="32"/>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row>
    <row r="103" spans="1:84" ht="12.75" customHeight="1" x14ac:dyDescent="0.2">
      <c r="A103" s="314" t="s">
        <v>241</v>
      </c>
      <c r="B103" s="9">
        <f>SUM(B11:B102)</f>
        <v>824</v>
      </c>
      <c r="C103" s="310"/>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3"/>
      <c r="AT103" s="203"/>
      <c r="AU103" s="203"/>
      <c r="AV103" s="203"/>
      <c r="AW103" s="203"/>
      <c r="AX103" s="203"/>
      <c r="AY103" s="203"/>
      <c r="AZ103" s="203"/>
      <c r="BB103" s="44"/>
      <c r="BC103" s="44"/>
      <c r="BD103" s="44"/>
      <c r="BE103" s="44"/>
      <c r="BF103" s="44"/>
      <c r="BG103" s="44"/>
      <c r="BH103" s="32"/>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row>
    <row r="104" spans="1:84" ht="16.5" customHeight="1" x14ac:dyDescent="0.2">
      <c r="A104" s="315" t="s">
        <v>242</v>
      </c>
      <c r="B104" s="9">
        <f>B12+B14+B16+B18+B20+B22+B24+B26+B28+B30+B32+B34+B36+B38+B40+B42+B44+B46+B48+B50+B52+B54+B56+B58+B60+B62+B64+B66+B68+B70+B72+B74+B76+B78+B80+B82+B84+B86+B88+B90+B92+B94+B96+B98+B100+B102</f>
        <v>25</v>
      </c>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203"/>
      <c r="AT104" s="203"/>
      <c r="AU104" s="203"/>
      <c r="AV104" s="203"/>
      <c r="AW104" s="203"/>
      <c r="AX104" s="203"/>
      <c r="AY104" s="203"/>
      <c r="AZ104" s="203"/>
      <c r="BB104" s="44"/>
      <c r="BC104" s="44"/>
      <c r="BD104" s="44"/>
      <c r="BE104" s="44"/>
      <c r="BF104" s="44"/>
      <c r="BG104" s="44"/>
      <c r="BH104" s="32"/>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row>
    <row r="105" spans="1:84" ht="12.75" customHeight="1" x14ac:dyDescent="0.2">
      <c r="A105" s="315" t="s">
        <v>238</v>
      </c>
      <c r="B105" s="205" t="s">
        <v>239</v>
      </c>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3"/>
      <c r="AQ105" s="203"/>
      <c r="AR105" s="203"/>
      <c r="AS105" s="203"/>
      <c r="AT105" s="203"/>
      <c r="AU105" s="203"/>
      <c r="AV105" s="203"/>
      <c r="AW105" s="203"/>
      <c r="AX105" s="203"/>
      <c r="AY105" s="203"/>
      <c r="AZ105" s="203"/>
      <c r="BA105" s="206" t="e">
        <f>+#REF!/#REF!</f>
        <v>#REF!</v>
      </c>
      <c r="BB105" s="44"/>
      <c r="BC105" s="44"/>
      <c r="BD105" s="44"/>
      <c r="BE105" s="44"/>
      <c r="BF105" s="44"/>
      <c r="BG105" s="44"/>
      <c r="BH105" s="32"/>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row>
    <row r="106" spans="1:84" ht="12.75" customHeight="1" x14ac:dyDescent="0.2">
      <c r="B106" s="207" t="s">
        <v>240</v>
      </c>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203"/>
      <c r="AG106" s="203"/>
      <c r="AH106" s="203"/>
      <c r="AI106" s="203"/>
      <c r="AJ106" s="203"/>
      <c r="AK106" s="203"/>
      <c r="AL106" s="203"/>
      <c r="AM106" s="203"/>
      <c r="AN106" s="203"/>
      <c r="AO106" s="203"/>
      <c r="AP106" s="203"/>
      <c r="AQ106" s="203"/>
      <c r="AR106" s="203"/>
      <c r="AS106" s="203"/>
      <c r="AT106" s="203"/>
      <c r="AU106" s="203"/>
      <c r="AV106" s="203"/>
      <c r="AW106" s="203"/>
      <c r="AX106" s="203"/>
      <c r="AY106" s="203"/>
      <c r="AZ106" s="203"/>
      <c r="BB106" s="44"/>
      <c r="BC106" s="44"/>
      <c r="BD106" s="44"/>
      <c r="BE106" s="44"/>
      <c r="BF106" s="44"/>
      <c r="BG106" s="44"/>
      <c r="BH106" s="32"/>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row>
    <row r="107" spans="1:84" ht="12.75" customHeight="1" x14ac:dyDescent="0.2">
      <c r="B107" s="313"/>
      <c r="C107" s="311"/>
      <c r="D107" s="312"/>
      <c r="E107" s="312"/>
      <c r="F107" s="312"/>
      <c r="G107" s="312"/>
      <c r="H107" s="312"/>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8"/>
      <c r="AZ107" s="203"/>
      <c r="BA107" s="206" t="e">
        <f>+#REF!/B107</f>
        <v>#REF!</v>
      </c>
      <c r="BB107" s="44"/>
      <c r="BC107" s="44"/>
      <c r="BD107" s="44"/>
      <c r="BE107" s="44"/>
      <c r="BF107" s="44"/>
      <c r="BG107" s="44"/>
      <c r="BH107" s="32"/>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row>
    <row r="108" spans="1:84" ht="12.75" customHeight="1" x14ac:dyDescent="0.2">
      <c r="B108" s="209" t="s">
        <v>189</v>
      </c>
      <c r="C108" s="210">
        <f>9/46*100</f>
        <v>19.565217391304348</v>
      </c>
      <c r="D108" s="73"/>
      <c r="E108" s="73"/>
      <c r="F108" s="73"/>
      <c r="G108" s="73"/>
      <c r="H108" s="211"/>
      <c r="I108" s="73"/>
      <c r="J108" s="73"/>
      <c r="K108" s="73"/>
      <c r="L108" s="211"/>
      <c r="M108" s="211"/>
      <c r="N108" s="211"/>
      <c r="O108" s="211"/>
      <c r="P108" s="211"/>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30"/>
      <c r="AS108" s="30"/>
      <c r="AT108" s="30"/>
      <c r="AU108" s="30"/>
      <c r="AV108" s="30"/>
      <c r="AW108" s="30"/>
      <c r="AX108" s="30"/>
      <c r="AY108" s="30"/>
      <c r="AZ108" s="44"/>
      <c r="BA108" s="44"/>
      <c r="BB108" s="44"/>
      <c r="BC108" s="44"/>
      <c r="BD108" s="44"/>
      <c r="BE108" s="44"/>
      <c r="BF108" s="44"/>
      <c r="BG108" s="32"/>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44"/>
      <c r="CD108" s="44"/>
      <c r="CE108" s="44"/>
    </row>
    <row r="109" spans="1:84" ht="12.75" customHeight="1" x14ac:dyDescent="0.2">
      <c r="B109" s="212" t="s">
        <v>190</v>
      </c>
      <c r="C109" s="213" t="s">
        <v>93</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214"/>
      <c r="AM109" s="73"/>
      <c r="AN109" s="73"/>
      <c r="AO109" s="73"/>
      <c r="AP109" s="73"/>
      <c r="AQ109" s="73"/>
      <c r="AR109" s="73"/>
      <c r="AS109" s="73"/>
      <c r="AT109" s="73"/>
      <c r="AU109" s="73"/>
      <c r="AV109" s="73"/>
      <c r="AW109" s="73"/>
      <c r="AX109" s="73"/>
      <c r="AY109" s="73"/>
      <c r="BG109" s="28"/>
      <c r="BH109"/>
    </row>
    <row r="110" spans="1:84" ht="12.75" customHeight="1" x14ac:dyDescent="0.2">
      <c r="J110" s="23"/>
      <c r="K110" s="23"/>
      <c r="L110" s="23"/>
      <c r="M110" s="23"/>
      <c r="N110" s="23"/>
      <c r="O110" s="23"/>
      <c r="P110" s="23"/>
      <c r="Q110" s="23"/>
      <c r="R110" s="23"/>
      <c r="S110" s="261"/>
      <c r="T110" s="261"/>
      <c r="U110" s="261"/>
      <c r="V110" s="261"/>
      <c r="W110" s="23"/>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row>
    <row r="111" spans="1:84" ht="12.75" customHeight="1" x14ac:dyDescent="0.2">
      <c r="D111" s="10" t="s">
        <v>191</v>
      </c>
      <c r="K111" s="10"/>
      <c r="U111" s="10" t="s">
        <v>7</v>
      </c>
      <c r="AN111" s="229" t="s">
        <v>95</v>
      </c>
      <c r="AO111" s="229"/>
      <c r="AP111" s="229"/>
      <c r="AQ111" s="229"/>
      <c r="AR111" s="229"/>
      <c r="AS111" s="229"/>
      <c r="AT111" s="229"/>
      <c r="BA111" s="24"/>
    </row>
    <row r="112" spans="1:84" ht="70.5" customHeight="1" x14ac:dyDescent="0.2">
      <c r="D112" s="10"/>
      <c r="K112" s="10"/>
    </row>
    <row r="113" spans="2:52" ht="12.75" customHeight="1" x14ac:dyDescent="0.2">
      <c r="B113" s="53"/>
      <c r="D113" s="226"/>
      <c r="E113" s="226"/>
      <c r="F113" s="226"/>
      <c r="G113" s="226"/>
      <c r="H113" s="226"/>
      <c r="I113" s="226"/>
      <c r="J113" s="226"/>
      <c r="K113" s="226"/>
      <c r="L113" s="226"/>
      <c r="M113" s="226"/>
      <c r="N113" s="226"/>
      <c r="O113" s="40"/>
      <c r="P113" s="40"/>
      <c r="Q113" s="40"/>
      <c r="R113" s="40"/>
      <c r="S113" s="226"/>
      <c r="T113" s="226"/>
      <c r="U113" s="226"/>
      <c r="V113" s="226"/>
      <c r="W113" s="226"/>
      <c r="X113" s="226"/>
      <c r="Y113" s="226"/>
      <c r="Z113" s="226"/>
      <c r="AA113" s="226"/>
      <c r="AB113" s="226"/>
      <c r="AC113" s="226"/>
      <c r="AD113" s="226"/>
      <c r="AE113" s="40"/>
      <c r="AF113" s="40"/>
      <c r="AG113" s="40"/>
      <c r="AH113" s="40"/>
      <c r="AI113" s="40"/>
      <c r="AJ113" s="40"/>
      <c r="AL113" s="226"/>
      <c r="AM113" s="226"/>
      <c r="AN113" s="226"/>
      <c r="AO113" s="226"/>
      <c r="AP113" s="226"/>
      <c r="AQ113" s="226"/>
      <c r="AR113" s="226"/>
      <c r="AS113" s="226"/>
      <c r="AT113" s="226"/>
      <c r="AU113" s="226"/>
      <c r="AV113" s="226"/>
      <c r="AW113" s="226"/>
      <c r="AX113" s="40"/>
      <c r="AY113" s="40"/>
      <c r="AZ113" s="40"/>
    </row>
    <row r="114" spans="2:52" ht="12.75" customHeight="1" x14ac:dyDescent="0.2">
      <c r="D114" s="227"/>
      <c r="E114" s="227"/>
      <c r="F114" s="227"/>
      <c r="G114" s="227"/>
      <c r="H114" s="227"/>
      <c r="I114" s="227"/>
      <c r="J114" s="227"/>
      <c r="K114" s="227"/>
      <c r="L114" s="227"/>
      <c r="M114" s="227"/>
      <c r="N114" s="227"/>
      <c r="S114" s="252"/>
      <c r="T114" s="252"/>
      <c r="U114" s="252"/>
      <c r="V114" s="252"/>
      <c r="W114" s="252"/>
      <c r="X114" s="252"/>
      <c r="Y114" s="252"/>
      <c r="Z114" s="252"/>
      <c r="AA114" s="252"/>
      <c r="AB114" s="252"/>
      <c r="AC114" s="252"/>
      <c r="AD114" s="252"/>
      <c r="AK114" s="254"/>
      <c r="AL114" s="254"/>
      <c r="AM114" s="254"/>
      <c r="AN114" s="254"/>
      <c r="AO114" s="254"/>
      <c r="AP114" s="254"/>
      <c r="AQ114" s="254"/>
      <c r="AR114" s="254"/>
      <c r="AS114" s="254"/>
      <c r="AT114" s="254"/>
      <c r="AU114" s="254"/>
      <c r="AV114" s="254"/>
      <c r="AW114" s="254"/>
      <c r="AX114" s="254"/>
    </row>
    <row r="115" spans="2:52" ht="12.75" customHeight="1" x14ac:dyDescent="0.2">
      <c r="S115" s="253"/>
      <c r="T115" s="253"/>
      <c r="U115" s="253"/>
      <c r="V115" s="253"/>
      <c r="W115" s="253"/>
      <c r="X115" s="253"/>
      <c r="Y115" s="253"/>
      <c r="Z115" s="253"/>
      <c r="AA115" s="253"/>
      <c r="AB115" s="253"/>
      <c r="AC115" s="253"/>
      <c r="AD115" s="253"/>
      <c r="AK115" s="254"/>
      <c r="AL115" s="254"/>
      <c r="AM115" s="254"/>
      <c r="AN115" s="254"/>
      <c r="AO115" s="254"/>
      <c r="AP115" s="254"/>
      <c r="AQ115" s="254"/>
      <c r="AR115" s="254"/>
      <c r="AS115" s="254"/>
      <c r="AT115" s="254"/>
      <c r="AU115" s="254"/>
      <c r="AV115" s="254"/>
      <c r="AW115" s="254"/>
      <c r="AX115" s="254"/>
    </row>
    <row r="116" spans="2:52" ht="12.75" customHeight="1" x14ac:dyDescent="0.2">
      <c r="U116" s="38" t="s">
        <v>3</v>
      </c>
    </row>
  </sheetData>
  <mergeCells count="206">
    <mergeCell ref="BB7:BE7"/>
    <mergeCell ref="E9:L9"/>
    <mergeCell ref="M9:T9"/>
    <mergeCell ref="U9:AB9"/>
    <mergeCell ref="AC9:AJ9"/>
    <mergeCell ref="AK9:AR9"/>
    <mergeCell ref="AS9:AZ9"/>
    <mergeCell ref="E2:AS2"/>
    <mergeCell ref="E3:AS3"/>
    <mergeCell ref="E4:AS4"/>
    <mergeCell ref="E5:AS5"/>
    <mergeCell ref="E6:AS6"/>
    <mergeCell ref="BX9:BZ9"/>
    <mergeCell ref="CA9:CC9"/>
    <mergeCell ref="CD9:CF9"/>
    <mergeCell ref="CG9:CH9"/>
    <mergeCell ref="AS11:AZ11"/>
    <mergeCell ref="BB11:BE11"/>
    <mergeCell ref="BF11:BH11"/>
    <mergeCell ref="BI11:BK11"/>
    <mergeCell ref="BL11:BN11"/>
    <mergeCell ref="BB9:BE9"/>
    <mergeCell ref="BF9:BH9"/>
    <mergeCell ref="BI9:BK9"/>
    <mergeCell ref="BL9:BN9"/>
    <mergeCell ref="BO9:BQ9"/>
    <mergeCell ref="BR9:BT9"/>
    <mergeCell ref="BU11:BW11"/>
    <mergeCell ref="AS12:AZ12"/>
    <mergeCell ref="BB12:BE12"/>
    <mergeCell ref="AS13:AZ13"/>
    <mergeCell ref="BB13:BE13"/>
    <mergeCell ref="BF13:BH13"/>
    <mergeCell ref="BI13:BK13"/>
    <mergeCell ref="BL13:BN13"/>
    <mergeCell ref="BU9:BW9"/>
    <mergeCell ref="BI17:BK17"/>
    <mergeCell ref="BL17:BN17"/>
    <mergeCell ref="AS18:AZ18"/>
    <mergeCell ref="AS14:AZ14"/>
    <mergeCell ref="AS15:AZ15"/>
    <mergeCell ref="BB15:BE15"/>
    <mergeCell ref="BF15:BH15"/>
    <mergeCell ref="BI15:BK15"/>
    <mergeCell ref="AS16:AZ16"/>
    <mergeCell ref="AS19:AZ19"/>
    <mergeCell ref="AS20:AZ20"/>
    <mergeCell ref="AS21:AZ21"/>
    <mergeCell ref="AS22:AZ22"/>
    <mergeCell ref="AS23:AZ23"/>
    <mergeCell ref="BF23:BH23"/>
    <mergeCell ref="AS17:AZ17"/>
    <mergeCell ref="BB17:BE17"/>
    <mergeCell ref="BF17:BH17"/>
    <mergeCell ref="AS26:AZ26"/>
    <mergeCell ref="AS27:AZ27"/>
    <mergeCell ref="AS28:AZ28"/>
    <mergeCell ref="AS29:AZ29"/>
    <mergeCell ref="AS30:AZ30"/>
    <mergeCell ref="AS31:AZ31"/>
    <mergeCell ref="BL23:BN23"/>
    <mergeCell ref="BO23:BQ23"/>
    <mergeCell ref="AS24:AZ24"/>
    <mergeCell ref="AS25:AZ25"/>
    <mergeCell ref="BF25:BH25"/>
    <mergeCell ref="BI25:BK25"/>
    <mergeCell ref="BL25:BN25"/>
    <mergeCell ref="BU39:BW39"/>
    <mergeCell ref="AS40:AZ40"/>
    <mergeCell ref="AS37:AZ37"/>
    <mergeCell ref="BC37:BE37"/>
    <mergeCell ref="BF37:BH37"/>
    <mergeCell ref="BI37:BK37"/>
    <mergeCell ref="BL37:BN37"/>
    <mergeCell ref="AS38:AZ38"/>
    <mergeCell ref="BF31:BH31"/>
    <mergeCell ref="AS32:AZ32"/>
    <mergeCell ref="AS33:AZ33"/>
    <mergeCell ref="AS34:AZ34"/>
    <mergeCell ref="AS35:AZ35"/>
    <mergeCell ref="AS36:AZ36"/>
    <mergeCell ref="AS41:AZ41"/>
    <mergeCell ref="BC41:BE41"/>
    <mergeCell ref="BF41:BH41"/>
    <mergeCell ref="BI41:BK41"/>
    <mergeCell ref="BL41:BN41"/>
    <mergeCell ref="AS42:AZ42"/>
    <mergeCell ref="AS39:AZ39"/>
    <mergeCell ref="BC39:BE39"/>
    <mergeCell ref="BF39:BH39"/>
    <mergeCell ref="BI39:BK39"/>
    <mergeCell ref="AS43:AZ43"/>
    <mergeCell ref="BC43:BE43"/>
    <mergeCell ref="BF43:BH43"/>
    <mergeCell ref="BI43:BK43"/>
    <mergeCell ref="AS44:AZ44"/>
    <mergeCell ref="AS45:AZ45"/>
    <mergeCell ref="BC45:BE45"/>
    <mergeCell ref="BF45:BH45"/>
    <mergeCell ref="BI45:BK45"/>
    <mergeCell ref="AS49:AZ49"/>
    <mergeCell ref="BI49:BK49"/>
    <mergeCell ref="BL49:BN49"/>
    <mergeCell ref="AS50:AZ50"/>
    <mergeCell ref="AS51:AZ51"/>
    <mergeCell ref="AS52:AZ52"/>
    <mergeCell ref="AS46:AZ46"/>
    <mergeCell ref="AS47:AZ47"/>
    <mergeCell ref="BC47:BE47"/>
    <mergeCell ref="BF47:BH47"/>
    <mergeCell ref="BI47:BK47"/>
    <mergeCell ref="AS48:AZ48"/>
    <mergeCell ref="AS56:AZ56"/>
    <mergeCell ref="AS57:AZ57"/>
    <mergeCell ref="BI57:BK57"/>
    <mergeCell ref="BL57:BN57"/>
    <mergeCell ref="BR57:BT57"/>
    <mergeCell ref="AS58:AZ58"/>
    <mergeCell ref="AS53:AZ53"/>
    <mergeCell ref="BI53:BK53"/>
    <mergeCell ref="BL53:BN53"/>
    <mergeCell ref="AS54:AZ54"/>
    <mergeCell ref="AS55:AZ55"/>
    <mergeCell ref="BI55:BK55"/>
    <mergeCell ref="BL55:BN55"/>
    <mergeCell ref="BO61:BQ61"/>
    <mergeCell ref="AS62:AZ62"/>
    <mergeCell ref="AS63:AZ63"/>
    <mergeCell ref="BL63:BN63"/>
    <mergeCell ref="BO63:BQ63"/>
    <mergeCell ref="AS64:AZ64"/>
    <mergeCell ref="AS59:AZ59"/>
    <mergeCell ref="BI59:BK59"/>
    <mergeCell ref="BL59:BN59"/>
    <mergeCell ref="AS60:AZ60"/>
    <mergeCell ref="AS61:AZ61"/>
    <mergeCell ref="BL61:BN61"/>
    <mergeCell ref="AS68:AZ68"/>
    <mergeCell ref="AS69:AZ69"/>
    <mergeCell ref="BL69:BN69"/>
    <mergeCell ref="BO69:BQ69"/>
    <mergeCell ref="BU69:BW69"/>
    <mergeCell ref="AS70:AZ70"/>
    <mergeCell ref="AS65:AZ65"/>
    <mergeCell ref="BL65:BN65"/>
    <mergeCell ref="BO65:BQ65"/>
    <mergeCell ref="AS66:AZ66"/>
    <mergeCell ref="AS67:AZ67"/>
    <mergeCell ref="BL67:BN67"/>
    <mergeCell ref="BO67:BQ67"/>
    <mergeCell ref="BX81:BZ81"/>
    <mergeCell ref="CA81:CC81"/>
    <mergeCell ref="AS74:AZ74"/>
    <mergeCell ref="AS75:AZ75"/>
    <mergeCell ref="BR75:BT75"/>
    <mergeCell ref="AS76:AZ76"/>
    <mergeCell ref="AS77:AZ77"/>
    <mergeCell ref="AS78:AZ78"/>
    <mergeCell ref="AS71:AZ71"/>
    <mergeCell ref="BL71:BN71"/>
    <mergeCell ref="BO71:BQ71"/>
    <mergeCell ref="BU71:BW71"/>
    <mergeCell ref="AS72:AZ72"/>
    <mergeCell ref="AS73:AZ73"/>
    <mergeCell ref="BL73:BN73"/>
    <mergeCell ref="BO73:BQ73"/>
    <mergeCell ref="AS82:AZ82"/>
    <mergeCell ref="AS83:AZ83"/>
    <mergeCell ref="AS84:AZ84"/>
    <mergeCell ref="AS85:AZ85"/>
    <mergeCell ref="AS86:AZ86"/>
    <mergeCell ref="AS87:AZ87"/>
    <mergeCell ref="AS79:AZ79"/>
    <mergeCell ref="BR79:BT79"/>
    <mergeCell ref="AS80:AZ80"/>
    <mergeCell ref="AS81:AZ81"/>
    <mergeCell ref="AS92:AZ92"/>
    <mergeCell ref="AS93:AZ93"/>
    <mergeCell ref="BU93:BW93"/>
    <mergeCell ref="AS94:AZ94"/>
    <mergeCell ref="AS95:AZ95"/>
    <mergeCell ref="CA95:CC95"/>
    <mergeCell ref="CD87:CF87"/>
    <mergeCell ref="AS88:AZ88"/>
    <mergeCell ref="AS89:AZ89"/>
    <mergeCell ref="CD89:CF89"/>
    <mergeCell ref="AS90:AZ90"/>
    <mergeCell ref="AS91:AZ91"/>
    <mergeCell ref="AS100:AZ100"/>
    <mergeCell ref="AS101:AZ101"/>
    <mergeCell ref="BU101:BW101"/>
    <mergeCell ref="AS102:AZ102"/>
    <mergeCell ref="AS96:AZ96"/>
    <mergeCell ref="AS97:AZ97"/>
    <mergeCell ref="BU97:BW97"/>
    <mergeCell ref="AS98:AZ98"/>
    <mergeCell ref="AS99:AZ99"/>
    <mergeCell ref="BU99:BW99"/>
    <mergeCell ref="D113:N113"/>
    <mergeCell ref="S113:AD113"/>
    <mergeCell ref="AL113:AW113"/>
    <mergeCell ref="D114:N114"/>
    <mergeCell ref="S114:AD115"/>
    <mergeCell ref="AK114:AX115"/>
    <mergeCell ref="S110:V110"/>
    <mergeCell ref="AN111:AT111"/>
  </mergeCells>
  <pageMargins left="0.7" right="0.7" top="0.75" bottom="0.75" header="0.3" footer="0.3"/>
  <pageSetup paperSize="260" orientation="portrait" horizontalDpi="203" verticalDpi="20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BIENES MUEBLES</vt:lpstr>
      <vt:lpstr>VEHÍCULOS</vt:lpstr>
      <vt:lpstr>INMUEBLES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Norma Angelica Vite Valdez (SAE, Auditor)</cp:lastModifiedBy>
  <cp:lastPrinted>2023-01-23T20:28:17Z</cp:lastPrinted>
  <dcterms:created xsi:type="dcterms:W3CDTF">2007-02-14T21:24:12Z</dcterms:created>
  <dcterms:modified xsi:type="dcterms:W3CDTF">2024-10-10T21:44:23Z</dcterms:modified>
</cp:coreProperties>
</file>